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816"/>
  <workbookPr/>
  <mc:AlternateContent xmlns:mc="http://schemas.openxmlformats.org/markup-compatibility/2006">
    <mc:Choice Requires="x15">
      <x15ac:absPath xmlns:x15ac="http://schemas.microsoft.com/office/spreadsheetml/2010/11/ac" url="C:\Users\rgonzalez2\AppData\Local\Box\Box Edit\Documents\FJBtuYzkAEGBIKFrZsjggw==\"/>
    </mc:Choice>
  </mc:AlternateContent>
  <xr:revisionPtr revIDLastSave="4527" documentId="13_ncr:1_{E3728911-0607-4012-8205-85F5BC17F574}" xr6:coauthVersionLast="47" xr6:coauthVersionMax="47" xr10:uidLastSave="{C68E0579-65B6-4B7A-9C41-CA2FEF99BB1A}"/>
  <bookViews>
    <workbookView xWindow="57480" yWindow="-120" windowWidth="29040" windowHeight="15720" firstSheet="195" activeTab="195" xr2:uid="{6D506E13-CDFF-41C3-B57A-F077FFCAA3FD}"/>
  </bookViews>
  <sheets>
    <sheet name="8.6.25" sheetId="1" r:id="rId1"/>
    <sheet name="8.7.25" sheetId="2" r:id="rId2"/>
    <sheet name="8.8.25" sheetId="3" r:id="rId3"/>
    <sheet name="8.9.25" sheetId="4" r:id="rId4"/>
    <sheet name="8.10.25" sheetId="5" r:id="rId5"/>
    <sheet name="8.11.25" sheetId="6" r:id="rId6"/>
    <sheet name="8.12.25" sheetId="7" r:id="rId7"/>
    <sheet name="08.13.2025" sheetId="8" r:id="rId8"/>
    <sheet name="08.14.2025 " sheetId="10" r:id="rId9"/>
    <sheet name="08.15.2025" sheetId="9" r:id="rId10"/>
    <sheet name="08.16.2025" sheetId="11" r:id="rId11"/>
    <sheet name="08.17.2025  " sheetId="14" r:id="rId12"/>
    <sheet name="08.18.2025  " sheetId="15" r:id="rId13"/>
    <sheet name="08.19.2025  " sheetId="16" r:id="rId14"/>
    <sheet name="08.20.2025" sheetId="13" r:id="rId15"/>
    <sheet name="08.21.2025 " sheetId="18" r:id="rId16"/>
    <sheet name="08.22.2025 " sheetId="19" r:id="rId17"/>
    <sheet name="08.23.2025 " sheetId="20" r:id="rId18"/>
    <sheet name="08.24.2025  " sheetId="21" r:id="rId19"/>
    <sheet name="08.25.2025" sheetId="17" r:id="rId20"/>
    <sheet name="08.26.2025" sheetId="22" r:id="rId21"/>
    <sheet name="08.27.2025  " sheetId="24" r:id="rId22"/>
    <sheet name="08.28.2025 " sheetId="25" r:id="rId23"/>
    <sheet name="08.29.2025" sheetId="26" r:id="rId24"/>
    <sheet name="08.30.2025  " sheetId="27" r:id="rId25"/>
    <sheet name="08.31.2025  " sheetId="28" r:id="rId26"/>
    <sheet name="09.01.2025" sheetId="23" r:id="rId27"/>
    <sheet name="09.02.2025  " sheetId="30" r:id="rId28"/>
    <sheet name="09.03.2025" sheetId="29" r:id="rId29"/>
    <sheet name="09.04.2025" sheetId="31" r:id="rId30"/>
    <sheet name="09.05.2025  " sheetId="33" r:id="rId31"/>
    <sheet name="09.06.2025  " sheetId="34" r:id="rId32"/>
    <sheet name="09.07.2025  " sheetId="35" r:id="rId33"/>
    <sheet name="09.08.2025" sheetId="32" r:id="rId34"/>
    <sheet name="09.09.2025" sheetId="36" r:id="rId35"/>
    <sheet name="09.10.2025 " sheetId="38" r:id="rId36"/>
    <sheet name="09.11.2025  " sheetId="39" r:id="rId37"/>
    <sheet name="09.12.2025" sheetId="37" r:id="rId38"/>
    <sheet name="09.13.2025" sheetId="40" r:id="rId39"/>
    <sheet name="09.14.2025" sheetId="41" r:id="rId40"/>
    <sheet name="09.15.2025  " sheetId="43" r:id="rId41"/>
    <sheet name="09.16.2025  " sheetId="44" r:id="rId42"/>
    <sheet name="09.17.2025" sheetId="42" r:id="rId43"/>
    <sheet name="09.18.2025" sheetId="45" r:id="rId44"/>
    <sheet name="09.19.2025  " sheetId="47" r:id="rId45"/>
    <sheet name="09.20.2025  " sheetId="48" r:id="rId46"/>
    <sheet name="09.21.2025 " sheetId="49" r:id="rId47"/>
    <sheet name="09.22.2025" sheetId="46" r:id="rId48"/>
    <sheet name="09.23.2025" sheetId="50" r:id="rId49"/>
    <sheet name="09.24.2025  " sheetId="52" r:id="rId50"/>
    <sheet name="09.25.2025" sheetId="51" r:id="rId51"/>
    <sheet name="09.26.2025" sheetId="53" r:id="rId52"/>
    <sheet name="09.27.2025" sheetId="54" r:id="rId53"/>
    <sheet name="09.28.2025" sheetId="55" r:id="rId54"/>
    <sheet name="09.29.2025  " sheetId="57" r:id="rId55"/>
    <sheet name="09.30.2025  " sheetId="58" r:id="rId56"/>
    <sheet name="10.01.25" sheetId="56" r:id="rId57"/>
    <sheet name="10.02.25" sheetId="59" r:id="rId58"/>
    <sheet name="10.03.2025" sheetId="60" r:id="rId59"/>
    <sheet name="10.04.2025 " sheetId="63" r:id="rId60"/>
    <sheet name="10.05.2025" sheetId="64" r:id="rId61"/>
    <sheet name="10.06.2025" sheetId="65" r:id="rId62"/>
    <sheet name="10.07.2025" sheetId="66" r:id="rId63"/>
    <sheet name="10.08.2025" sheetId="67" r:id="rId64"/>
    <sheet name="10.09.2025" sheetId="68" r:id="rId65"/>
    <sheet name="10.10.2025" sheetId="69" r:id="rId66"/>
    <sheet name="10.11.2025" sheetId="70" r:id="rId67"/>
    <sheet name="10.12.2025" sheetId="71" r:id="rId68"/>
    <sheet name="10.13.2025" sheetId="72" r:id="rId69"/>
    <sheet name="10.14.2025" sheetId="73" r:id="rId70"/>
    <sheet name="10.15.2025" sheetId="74" state="hidden" r:id="rId71"/>
    <sheet name="10.16.2025" sheetId="75" state="hidden" r:id="rId72"/>
    <sheet name="10.17.2025" sheetId="77" state="hidden" r:id="rId73"/>
    <sheet name="10.18.2025 " sheetId="78" r:id="rId74"/>
    <sheet name="10.19.2025 " sheetId="79" r:id="rId75"/>
    <sheet name="10.20.2025" sheetId="76" r:id="rId76"/>
    <sheet name="10.21.2025" sheetId="80" state="hidden" r:id="rId77"/>
    <sheet name="10.22.2025" sheetId="81" r:id="rId78"/>
    <sheet name="10.23.2025" sheetId="82" r:id="rId79"/>
    <sheet name="10.24.2025  " sheetId="84" r:id="rId80"/>
    <sheet name="10.25.2025 " sheetId="85" r:id="rId81"/>
    <sheet name="10.26.2025 " sheetId="86" r:id="rId82"/>
    <sheet name="10.27.2025" sheetId="83" r:id="rId83"/>
    <sheet name="10.28.2025" sheetId="87" r:id="rId84"/>
    <sheet name="10.29.2025" sheetId="88" r:id="rId85"/>
    <sheet name="10.30.2025" sheetId="89" r:id="rId86"/>
    <sheet name="10.31.2025" sheetId="90" r:id="rId87"/>
    <sheet name="11.01.2025" sheetId="91" r:id="rId88"/>
    <sheet name="11.02.2025" sheetId="92" r:id="rId89"/>
    <sheet name="11.03.2025" sheetId="93" r:id="rId90"/>
    <sheet name="11.04.2025" sheetId="94" r:id="rId91"/>
    <sheet name="11.05.2025" sheetId="95" r:id="rId92"/>
    <sheet name="11.06.2025" sheetId="96" r:id="rId93"/>
    <sheet name="11.07.2025" sheetId="97" r:id="rId94"/>
    <sheet name="11.08.2025" sheetId="98" r:id="rId95"/>
    <sheet name="11.09.2025" sheetId="99" r:id="rId96"/>
    <sheet name="11.10.2025" sheetId="100" r:id="rId97"/>
    <sheet name="11.11.2025" sheetId="101" r:id="rId98"/>
    <sheet name="11.12.2025" sheetId="102" r:id="rId99"/>
    <sheet name="11.13.2025" sheetId="103" r:id="rId100"/>
    <sheet name="11.14.2025" sheetId="104" r:id="rId101"/>
    <sheet name="11.15.2025" sheetId="105" r:id="rId102"/>
    <sheet name="11.16.2025" sheetId="106" r:id="rId103"/>
    <sheet name="11.17.2025" sheetId="107" r:id="rId104"/>
    <sheet name="11.18.2025" sheetId="108" r:id="rId105"/>
    <sheet name="11.19.2025" sheetId="109" r:id="rId106"/>
    <sheet name="11.20.2025" sheetId="110" r:id="rId107"/>
    <sheet name="11.21.2025" sheetId="111" r:id="rId108"/>
    <sheet name="11.22.2025" sheetId="112" r:id="rId109"/>
    <sheet name="11.23.2025" sheetId="113" r:id="rId110"/>
    <sheet name="11.24.2025" sheetId="114" r:id="rId111"/>
    <sheet name="11.25.2025" sheetId="115" r:id="rId112"/>
    <sheet name="11.26.2025" sheetId="116" r:id="rId113"/>
    <sheet name="11.27.2025  " sheetId="118" r:id="rId114"/>
    <sheet name="11.28.2025  " sheetId="119" r:id="rId115"/>
    <sheet name="11.29.2025" sheetId="117" r:id="rId116"/>
    <sheet name="11.30.2025" sheetId="120" r:id="rId117"/>
    <sheet name="12.01.2025" sheetId="121" r:id="rId118"/>
    <sheet name="12.02.2025" sheetId="122" r:id="rId119"/>
    <sheet name="12.03.2025" sheetId="123" r:id="rId120"/>
    <sheet name="12.04.2025" sheetId="124" r:id="rId121"/>
    <sheet name="12.05.2025" sheetId="125" r:id="rId122"/>
    <sheet name="12.06.2025" sheetId="126" r:id="rId123"/>
    <sheet name="12.07.2025" sheetId="127" r:id="rId124"/>
    <sheet name="12.08.2025" sheetId="128" r:id="rId125"/>
    <sheet name="12.09.2025" sheetId="129" r:id="rId126"/>
    <sheet name="12.10.2025" sheetId="130" r:id="rId127"/>
    <sheet name="12.11.2025" sheetId="131" r:id="rId128"/>
    <sheet name="12.12.2025  " sheetId="133" r:id="rId129"/>
    <sheet name="12.13.2025  " sheetId="134" r:id="rId130"/>
    <sheet name="12.14.2025 " sheetId="135" r:id="rId131"/>
    <sheet name="12.15.2025" sheetId="132" r:id="rId132"/>
    <sheet name="12.16.2025" sheetId="136" r:id="rId133"/>
    <sheet name="12.17.2025" sheetId="137" r:id="rId134"/>
    <sheet name="12.18.2025" sheetId="138" r:id="rId135"/>
    <sheet name="12.19.2025" sheetId="139" r:id="rId136"/>
    <sheet name="12.20.2025" sheetId="140" r:id="rId137"/>
    <sheet name="12.21.2025" sheetId="141" r:id="rId138"/>
    <sheet name="12.22.2025" sheetId="142" r:id="rId139"/>
    <sheet name="12.23.2025" sheetId="143" r:id="rId140"/>
    <sheet name="12.25.2025" sheetId="144" r:id="rId141"/>
    <sheet name="12.26.2025" sheetId="145" r:id="rId142"/>
    <sheet name="12.27.2025" sheetId="146" r:id="rId143"/>
    <sheet name="12.28.2025" sheetId="147" r:id="rId144"/>
    <sheet name="12.29.2025" sheetId="148" r:id="rId145"/>
    <sheet name="12.30.2025" sheetId="149" r:id="rId146"/>
    <sheet name="01.01.2026" sheetId="150" r:id="rId147"/>
    <sheet name="01.02.2025" sheetId="151" r:id="rId148"/>
    <sheet name="01.03.2026" sheetId="152" r:id="rId149"/>
    <sheet name="01.04.2026" sheetId="153" r:id="rId150"/>
    <sheet name="01.05.2026" sheetId="154" r:id="rId151"/>
    <sheet name="01.06.2026" sheetId="155" r:id="rId152"/>
    <sheet name="01.07.2026" sheetId="156" r:id="rId153"/>
    <sheet name="01.08.2026" sheetId="157" r:id="rId154"/>
    <sheet name="01.09.2026" sheetId="158" r:id="rId155"/>
    <sheet name="01.10.2026" sheetId="159" r:id="rId156"/>
    <sheet name="01.11.2026" sheetId="160" r:id="rId157"/>
    <sheet name="01.12.2026  " sheetId="162" r:id="rId158"/>
    <sheet name="01.13.2026" sheetId="161" r:id="rId159"/>
    <sheet name="01.14.2026" sheetId="163" r:id="rId160"/>
    <sheet name="01.15.2026" sheetId="164" r:id="rId161"/>
    <sheet name="01.16.2026" sheetId="165" r:id="rId162"/>
    <sheet name="01.17.2026" sheetId="166" r:id="rId163"/>
    <sheet name="01.18.2026" sheetId="167" r:id="rId164"/>
    <sheet name="01.19.2026" sheetId="168" r:id="rId165"/>
    <sheet name="01.20.2026" sheetId="169" r:id="rId166"/>
    <sheet name="01.21.2026" sheetId="170" r:id="rId167"/>
    <sheet name="01.22.2026" sheetId="171" r:id="rId168"/>
    <sheet name="01.23.2026" sheetId="172" r:id="rId169"/>
    <sheet name="01.24.2026" sheetId="173" r:id="rId170"/>
    <sheet name="01.25.2026" sheetId="174" r:id="rId171"/>
    <sheet name="01.26.2026" sheetId="175" r:id="rId172"/>
    <sheet name="01.27.2026" sheetId="176" r:id="rId173"/>
    <sheet name="01.28.2026" sheetId="177" r:id="rId174"/>
    <sheet name="01.29.2026" sheetId="178" r:id="rId175"/>
    <sheet name="01.30.2026" sheetId="179" r:id="rId176"/>
    <sheet name="01.31.2026" sheetId="180" r:id="rId177"/>
    <sheet name="02.01.2026" sheetId="181" r:id="rId178"/>
    <sheet name="02.02.2026" sheetId="182" r:id="rId179"/>
    <sheet name="02.03.2026" sheetId="183" r:id="rId180"/>
    <sheet name="02.04.2026" sheetId="184" r:id="rId181"/>
    <sheet name="02.05.2026" sheetId="185" r:id="rId182"/>
    <sheet name="02.06.2026" sheetId="186" r:id="rId183"/>
    <sheet name="02.07.2026" sheetId="187" r:id="rId184"/>
    <sheet name="02.08.2026" sheetId="188" r:id="rId185"/>
    <sheet name="02.09.2026" sheetId="189" r:id="rId186"/>
    <sheet name="02.10.2026" sheetId="190" r:id="rId187"/>
    <sheet name="02.11.2026" sheetId="191" r:id="rId188"/>
    <sheet name="02.12.2026" sheetId="192" r:id="rId189"/>
    <sheet name="02.13.2026" sheetId="193" r:id="rId190"/>
    <sheet name="02.14.2026" sheetId="194" r:id="rId191"/>
    <sheet name="02.15.2026" sheetId="195" r:id="rId192"/>
    <sheet name="02.16.2026" sheetId="196" r:id="rId193"/>
    <sheet name="02.17.2026" sheetId="197" r:id="rId194"/>
    <sheet name="02.18.2026" sheetId="198" r:id="rId195"/>
    <sheet name="02.19.2026" sheetId="199" r:id="rId196"/>
    <sheet name="02.20.2026" sheetId="200" r:id="rId197"/>
  </sheets>
  <calcPr calcId="191028" concurrentManualCount="12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" i="199" l="1"/>
  <c r="G10" i="199"/>
  <c r="G11" i="199"/>
  <c r="G12" i="199"/>
  <c r="G13" i="199"/>
  <c r="G15" i="199"/>
  <c r="G16" i="199"/>
  <c r="G18" i="199"/>
  <c r="G6" i="199"/>
  <c r="G17" i="200"/>
  <c r="G20" i="200"/>
  <c r="G16" i="200"/>
  <c r="G10" i="200"/>
  <c r="G11" i="198"/>
  <c r="G10" i="198"/>
  <c r="G5" i="198"/>
  <c r="G8" i="199"/>
  <c r="G13" i="198"/>
  <c r="G18" i="198"/>
  <c r="G8" i="198"/>
  <c r="G17" i="198"/>
  <c r="G14" i="198"/>
  <c r="G7" i="198"/>
  <c r="G15" i="197"/>
  <c r="G12" i="197"/>
  <c r="G7" i="197"/>
  <c r="G14" i="196"/>
  <c r="G12" i="196"/>
  <c r="G7" i="196"/>
  <c r="G13" i="195"/>
  <c r="G11" i="195"/>
  <c r="G9" i="195"/>
  <c r="G7" i="195"/>
  <c r="G5" i="195"/>
  <c r="G12" i="186"/>
  <c r="G7" i="186"/>
  <c r="G17" i="186"/>
  <c r="G16" i="186"/>
  <c r="G14" i="186"/>
  <c r="G11" i="186"/>
  <c r="G9" i="186"/>
  <c r="G6" i="186"/>
  <c r="G5" i="186"/>
  <c r="G17" i="185"/>
  <c r="G5" i="185"/>
  <c r="G16" i="185"/>
  <c r="G13" i="185"/>
  <c r="G15" i="185"/>
  <c r="G12" i="185"/>
  <c r="G10" i="185"/>
  <c r="G8" i="185"/>
  <c r="G6" i="185"/>
  <c r="G12" i="184"/>
  <c r="G18" i="184"/>
  <c r="G10" i="184"/>
  <c r="G17" i="184"/>
  <c r="G6" i="184"/>
  <c r="G16" i="184"/>
  <c r="G14" i="184"/>
  <c r="G11" i="184"/>
  <c r="G8" i="184"/>
  <c r="G5" i="184"/>
  <c r="G14" i="182"/>
  <c r="G6" i="182"/>
  <c r="G6" i="183"/>
  <c r="G15" i="183"/>
  <c r="G13" i="183"/>
  <c r="G11" i="183"/>
  <c r="G10" i="183"/>
  <c r="G8" i="183"/>
  <c r="G5" i="183"/>
  <c r="G19" i="182"/>
  <c r="G12" i="182"/>
  <c r="G11" i="182"/>
  <c r="G13" i="182"/>
  <c r="G5" i="182"/>
  <c r="G8" i="182"/>
  <c r="G10" i="182"/>
  <c r="G16" i="182"/>
  <c r="G18" i="182"/>
  <c r="G9" i="181"/>
  <c r="G6" i="181"/>
  <c r="G5" i="181"/>
  <c r="G8" i="181"/>
  <c r="G11" i="181"/>
  <c r="G13" i="181"/>
  <c r="G15" i="181"/>
  <c r="G13" i="180"/>
  <c r="G14" i="180"/>
  <c r="G11" i="180"/>
  <c r="G7" i="180"/>
  <c r="G5" i="180"/>
  <c r="G10" i="179"/>
  <c r="G16" i="179"/>
  <c r="G14" i="179"/>
  <c r="G18" i="179"/>
  <c r="G17" i="179"/>
  <c r="G13" i="179"/>
  <c r="G9" i="179"/>
  <c r="G7" i="179"/>
  <c r="G5" i="179"/>
  <c r="G13" i="178"/>
  <c r="G15" i="178"/>
  <c r="G14" i="178"/>
  <c r="G11" i="178"/>
  <c r="G9" i="178"/>
  <c r="G7" i="178"/>
  <c r="G5" i="178"/>
  <c r="G7" i="177"/>
  <c r="G9" i="177"/>
  <c r="G11" i="177"/>
  <c r="G13" i="177"/>
  <c r="G14" i="177"/>
  <c r="G15" i="177"/>
  <c r="G5" i="176"/>
  <c r="G7" i="176"/>
  <c r="G8" i="176"/>
  <c r="G10" i="176"/>
  <c r="G11" i="176"/>
  <c r="G5" i="177"/>
  <c r="G16" i="176"/>
  <c r="G15" i="176"/>
  <c r="G13" i="176"/>
  <c r="G11" i="175"/>
  <c r="G6" i="174"/>
  <c r="G18" i="174"/>
  <c r="G16" i="174"/>
  <c r="G15" i="174"/>
  <c r="G13" i="174"/>
  <c r="G12" i="174"/>
  <c r="G11" i="174"/>
  <c r="G10" i="174"/>
  <c r="G12" i="175"/>
  <c r="G15" i="175"/>
  <c r="G14" i="175"/>
  <c r="G5" i="175"/>
  <c r="G17" i="173"/>
  <c r="G15" i="173"/>
  <c r="G5" i="174"/>
  <c r="G14" i="173"/>
  <c r="G5" i="173"/>
  <c r="G15" i="172"/>
  <c r="G15" i="171"/>
  <c r="G13" i="172"/>
  <c r="G6" i="171"/>
  <c r="G16" i="172"/>
  <c r="G12" i="172"/>
  <c r="G5" i="172"/>
  <c r="G5" i="171"/>
  <c r="G17" i="171"/>
  <c r="G16" i="171"/>
  <c r="G13" i="171"/>
  <c r="G8" i="171"/>
  <c r="G18" i="170"/>
  <c r="G15" i="170"/>
  <c r="G6" i="170"/>
  <c r="G7" i="170"/>
  <c r="G17" i="170"/>
  <c r="G14" i="170"/>
  <c r="G11" i="170"/>
  <c r="G9" i="170"/>
  <c r="G5" i="170"/>
  <c r="G14" i="168"/>
  <c r="G11" i="169"/>
  <c r="G6" i="169"/>
  <c r="G15" i="169"/>
  <c r="G13" i="169"/>
  <c r="G10" i="169"/>
  <c r="G8" i="169"/>
  <c r="G5" i="169"/>
  <c r="G6" i="167"/>
  <c r="G6" i="168"/>
  <c r="G15" i="168"/>
  <c r="G12" i="168"/>
  <c r="G10" i="168"/>
  <c r="G8" i="168"/>
  <c r="G5" i="168"/>
  <c r="G9" i="167"/>
  <c r="G15" i="166"/>
  <c r="G15" i="167"/>
  <c r="G13" i="167"/>
  <c r="G11" i="167"/>
  <c r="G8" i="167"/>
  <c r="G5" i="167"/>
  <c r="G13" i="166"/>
  <c r="G6" i="166"/>
  <c r="G16" i="166"/>
  <c r="G12" i="166"/>
  <c r="G10" i="166"/>
  <c r="G8" i="166"/>
  <c r="G5" i="166"/>
  <c r="G14" i="165"/>
  <c r="G15" i="165"/>
  <c r="G13" i="165"/>
  <c r="G11" i="165"/>
  <c r="G9" i="165"/>
  <c r="G7" i="165"/>
  <c r="G5" i="165"/>
  <c r="G5" i="164"/>
  <c r="G17" i="164"/>
  <c r="G12" i="164"/>
  <c r="G9" i="164"/>
  <c r="G16" i="164"/>
  <c r="G14" i="164"/>
  <c r="G11" i="164"/>
  <c r="G8" i="164"/>
  <c r="G6" i="164"/>
  <c r="G13" i="163"/>
  <c r="G14" i="161"/>
  <c r="G13" i="161"/>
  <c r="G16" i="163"/>
  <c r="G15" i="163"/>
  <c r="G11" i="163"/>
  <c r="G9" i="163"/>
  <c r="G6" i="163"/>
  <c r="G17" i="161"/>
  <c r="G8" i="161"/>
  <c r="G6" i="161"/>
  <c r="G17" i="162"/>
  <c r="G16" i="162"/>
  <c r="G11" i="162"/>
  <c r="G9" i="162"/>
  <c r="G8" i="162"/>
  <c r="G7" i="162"/>
  <c r="G5" i="162"/>
  <c r="G16" i="161"/>
  <c r="G16" i="158"/>
  <c r="G5" i="161"/>
  <c r="G11" i="161"/>
  <c r="G9" i="161"/>
  <c r="G10" i="160"/>
  <c r="G14" i="160"/>
  <c r="G9" i="160"/>
  <c r="G7" i="160"/>
  <c r="G5" i="160"/>
  <c r="G5" i="159"/>
  <c r="G7" i="159"/>
  <c r="G9" i="159"/>
  <c r="G13" i="159"/>
  <c r="G6" i="158"/>
  <c r="G15" i="158"/>
  <c r="G14" i="158"/>
  <c r="G10" i="158"/>
  <c r="G8" i="158"/>
  <c r="G5" i="158"/>
  <c r="G11" i="157"/>
  <c r="G12" i="157"/>
  <c r="G9" i="157"/>
  <c r="G14" i="157"/>
  <c r="G7" i="157"/>
  <c r="G5" i="157"/>
  <c r="G5" i="156"/>
  <c r="G6" i="156"/>
  <c r="G13" i="156"/>
  <c r="G14" i="156"/>
  <c r="G16" i="156"/>
  <c r="G17" i="156"/>
  <c r="G11" i="156"/>
  <c r="G10" i="156"/>
  <c r="G8" i="156"/>
  <c r="G15" i="154"/>
  <c r="G14" i="154"/>
  <c r="G12" i="154"/>
  <c r="G10" i="154"/>
  <c r="G5" i="154"/>
  <c r="G8" i="154"/>
  <c r="G7" i="154"/>
  <c r="G6" i="155"/>
  <c r="G15" i="155"/>
  <c r="G10" i="155"/>
  <c r="G8" i="155"/>
  <c r="G5" i="155"/>
  <c r="H14" i="153"/>
  <c r="H7" i="154"/>
  <c r="H8" i="154"/>
  <c r="F14" i="153"/>
  <c r="F12" i="153"/>
  <c r="F10" i="153"/>
  <c r="F5" i="153"/>
  <c r="F8" i="153"/>
  <c r="F7" i="153"/>
  <c r="G16" i="152"/>
  <c r="G15" i="152"/>
  <c r="G13" i="152"/>
  <c r="G11" i="152"/>
  <c r="G10" i="152"/>
  <c r="H5" i="154"/>
  <c r="H12" i="154"/>
  <c r="H8" i="153"/>
  <c r="G5" i="152"/>
  <c r="G6" i="152"/>
  <c r="H12" i="153"/>
  <c r="H7" i="153"/>
  <c r="H5" i="153"/>
  <c r="G8" i="152"/>
  <c r="G12" i="151"/>
  <c r="G13" i="151"/>
  <c r="G7" i="151"/>
  <c r="G5" i="151"/>
  <c r="G11" i="150"/>
  <c r="G7" i="150"/>
  <c r="G5" i="150"/>
  <c r="G12" i="149"/>
  <c r="G13" i="149"/>
  <c r="G15" i="148"/>
  <c r="G8" i="149"/>
  <c r="G7" i="149"/>
  <c r="G5" i="149"/>
  <c r="G13" i="147"/>
  <c r="G12" i="148"/>
  <c r="G9" i="148"/>
  <c r="G7" i="148"/>
  <c r="G5" i="148"/>
  <c r="G9" i="147"/>
  <c r="G7" i="147"/>
  <c r="G5" i="147"/>
  <c r="G11" i="146"/>
  <c r="G9" i="146"/>
  <c r="G7" i="146"/>
  <c r="G5" i="146"/>
  <c r="G12" i="145"/>
  <c r="G8" i="145"/>
  <c r="G13" i="145"/>
  <c r="G10" i="145"/>
  <c r="G7" i="145"/>
  <c r="G5" i="145"/>
  <c r="G11" i="144"/>
  <c r="G9" i="144"/>
  <c r="G7" i="144"/>
  <c r="G5" i="144"/>
  <c r="G11" i="142"/>
  <c r="G16" i="142"/>
  <c r="G15" i="142"/>
  <c r="G6" i="143"/>
  <c r="G13" i="143"/>
  <c r="G12" i="143"/>
  <c r="G10" i="143"/>
  <c r="G8" i="143"/>
  <c r="G5" i="143"/>
  <c r="G13" i="142"/>
  <c r="G12" i="142"/>
  <c r="G9" i="142"/>
  <c r="G7" i="142"/>
  <c r="G5" i="142"/>
  <c r="G12" i="141"/>
  <c r="G9" i="141"/>
  <c r="G7" i="141"/>
  <c r="G5" i="141"/>
  <c r="G5" i="140"/>
  <c r="G10" i="140"/>
  <c r="G12" i="140"/>
  <c r="G9" i="140"/>
  <c r="G7" i="140"/>
  <c r="G12" i="139"/>
  <c r="G10" i="139"/>
  <c r="G8" i="139"/>
  <c r="G5" i="139"/>
  <c r="G7" i="139"/>
  <c r="G17" i="136"/>
  <c r="G8" i="136"/>
  <c r="G7" i="136"/>
  <c r="G9" i="136"/>
  <c r="G10" i="136"/>
  <c r="G12" i="136"/>
  <c r="G14" i="136"/>
  <c r="G16" i="136"/>
  <c r="G5" i="136"/>
  <c r="G13" i="132"/>
  <c r="G11" i="132"/>
  <c r="G9" i="132"/>
  <c r="G7" i="132"/>
  <c r="G5" i="132"/>
  <c r="G14" i="135"/>
  <c r="G12" i="135"/>
  <c r="G10" i="135"/>
  <c r="G8" i="135"/>
  <c r="G5" i="135"/>
  <c r="G5" i="131"/>
  <c r="G14" i="130"/>
  <c r="G12" i="128"/>
  <c r="G9" i="128"/>
  <c r="G5" i="128"/>
  <c r="G7" i="128"/>
  <c r="G16" i="128"/>
  <c r="G11" i="128"/>
  <c r="G12" i="127"/>
  <c r="G10" i="126"/>
  <c r="G13" i="126"/>
  <c r="G12" i="125"/>
  <c r="G15" i="127"/>
  <c r="G13" i="127"/>
  <c r="G9" i="127"/>
  <c r="G11" i="126"/>
  <c r="G8" i="126"/>
  <c r="G16" i="125"/>
  <c r="G18" i="125"/>
  <c r="G14" i="125"/>
  <c r="G10" i="125"/>
  <c r="G17" i="125"/>
  <c r="G13" i="125"/>
  <c r="G9" i="125"/>
  <c r="G16" i="124"/>
  <c r="G14" i="124"/>
  <c r="G11" i="124"/>
  <c r="G13" i="124"/>
  <c r="G17" i="124"/>
  <c r="G16" i="123"/>
  <c r="G17" i="123"/>
  <c r="G14" i="123"/>
  <c r="G12" i="123"/>
  <c r="G7" i="121"/>
  <c r="G5" i="121"/>
  <c r="G14" i="122"/>
  <c r="G15" i="122"/>
  <c r="G13" i="122"/>
  <c r="G11" i="122"/>
  <c r="G9" i="122"/>
  <c r="G11" i="121"/>
  <c r="G10" i="120"/>
  <c r="G8" i="120"/>
  <c r="G11" i="120"/>
  <c r="G15" i="121"/>
  <c r="G14" i="121"/>
  <c r="G12" i="121"/>
  <c r="G9" i="121"/>
  <c r="G13" i="120"/>
  <c r="G14" i="117"/>
  <c r="G11" i="117"/>
  <c r="G16" i="119"/>
  <c r="G15" i="119"/>
  <c r="G13" i="119"/>
  <c r="G12" i="119"/>
  <c r="G10" i="119"/>
  <c r="G9" i="119"/>
  <c r="G16" i="118"/>
  <c r="G15" i="118"/>
  <c r="G13" i="118"/>
  <c r="G12" i="118"/>
  <c r="G10" i="118"/>
  <c r="G9" i="118"/>
  <c r="G7" i="116"/>
  <c r="G5" i="116"/>
  <c r="G15" i="117"/>
  <c r="G12" i="117"/>
  <c r="G9" i="117"/>
  <c r="G14" i="116"/>
  <c r="G5" i="115"/>
  <c r="G8" i="115"/>
  <c r="G10" i="116"/>
  <c r="G15" i="116"/>
  <c r="G12" i="116"/>
  <c r="G9" i="116"/>
  <c r="G7" i="114"/>
  <c r="G5" i="114"/>
  <c r="G9" i="114"/>
  <c r="G16" i="115"/>
  <c r="G15" i="115"/>
  <c r="G13" i="115"/>
  <c r="G10" i="115"/>
  <c r="G11" i="114"/>
  <c r="G5" i="112"/>
  <c r="G7" i="112"/>
  <c r="G11" i="113"/>
  <c r="G12" i="113"/>
  <c r="G14" i="113"/>
  <c r="G12" i="114"/>
  <c r="G14" i="114"/>
  <c r="G16" i="114"/>
  <c r="G13" i="114"/>
  <c r="G15" i="112"/>
  <c r="G16" i="112"/>
  <c r="G18" i="111"/>
  <c r="G10" i="111"/>
  <c r="G15" i="113"/>
  <c r="G9" i="113"/>
  <c r="G17" i="112"/>
  <c r="G11" i="112"/>
  <c r="G9" i="112"/>
  <c r="G11" i="110"/>
  <c r="G6" i="110"/>
  <c r="G5" i="110"/>
  <c r="G15" i="110"/>
  <c r="G13" i="111"/>
  <c r="G16" i="111"/>
  <c r="G19" i="111"/>
  <c r="G20" i="111"/>
  <c r="G15" i="111"/>
  <c r="G12" i="111"/>
  <c r="G16" i="110"/>
  <c r="G13" i="110"/>
  <c r="G15" i="109"/>
  <c r="G10" i="109"/>
  <c r="G12" i="109"/>
  <c r="G14" i="109"/>
  <c r="G16" i="108"/>
  <c r="G13" i="108"/>
  <c r="G6" i="107"/>
  <c r="G15" i="108"/>
  <c r="G12" i="108"/>
  <c r="G10" i="108"/>
  <c r="G14" i="107"/>
  <c r="G14" i="102"/>
  <c r="E14" i="102"/>
  <c r="E11" i="102"/>
  <c r="E7" i="102"/>
  <c r="E5" i="102"/>
  <c r="G10" i="105"/>
  <c r="G16" i="107"/>
  <c r="G15" i="107"/>
  <c r="G12" i="107"/>
  <c r="G10" i="107"/>
  <c r="G5" i="107"/>
  <c r="G14" i="106"/>
  <c r="G13" i="106"/>
  <c r="G11" i="106"/>
  <c r="G9" i="106"/>
  <c r="G7" i="106"/>
  <c r="G5" i="106"/>
  <c r="G17" i="105"/>
  <c r="G16" i="105"/>
  <c r="G14" i="105"/>
  <c r="G11" i="105"/>
  <c r="G8" i="105"/>
  <c r="G5" i="105"/>
  <c r="G12" i="104"/>
  <c r="G15" i="104"/>
  <c r="G16" i="104"/>
  <c r="G14" i="104"/>
  <c r="G11" i="104"/>
  <c r="G9" i="104"/>
  <c r="G7" i="104"/>
  <c r="G5" i="104"/>
  <c r="G5" i="103"/>
  <c r="C9" i="102"/>
  <c r="C5" i="102"/>
  <c r="G13" i="103"/>
  <c r="G15" i="103"/>
  <c r="G12" i="103"/>
  <c r="G10" i="103"/>
  <c r="G8" i="103"/>
  <c r="G6" i="103"/>
  <c r="G10" i="101"/>
  <c r="G4" i="102"/>
  <c r="G13" i="102"/>
  <c r="G11" i="102"/>
  <c r="G9" i="102"/>
  <c r="G7" i="102"/>
  <c r="G5" i="102"/>
  <c r="G5" i="101"/>
  <c r="G15" i="101"/>
  <c r="G13" i="101"/>
  <c r="G12" i="101"/>
  <c r="G9" i="101"/>
  <c r="G7" i="101"/>
  <c r="G4" i="101"/>
  <c r="G6" i="100"/>
  <c r="G7" i="100"/>
  <c r="G7" i="99"/>
  <c r="G13" i="100"/>
  <c r="G5" i="100"/>
  <c r="G15" i="100"/>
  <c r="G11" i="100"/>
  <c r="G9" i="100"/>
  <c r="G5" i="99"/>
  <c r="G14" i="99"/>
  <c r="G12" i="99"/>
  <c r="G10" i="99"/>
  <c r="G8" i="99"/>
  <c r="G6" i="98"/>
  <c r="G14" i="98"/>
  <c r="G12" i="98"/>
  <c r="G10" i="98"/>
  <c r="G8" i="98"/>
  <c r="G5" i="98"/>
  <c r="G12" i="97"/>
  <c r="G14" i="97"/>
  <c r="G11" i="97"/>
  <c r="G9" i="97"/>
  <c r="G7" i="97"/>
  <c r="G5" i="97"/>
  <c r="G10" i="96"/>
  <c r="G8" i="96"/>
  <c r="G16" i="96"/>
  <c r="G15" i="96"/>
  <c r="G13" i="96"/>
  <c r="G11" i="96"/>
  <c r="G7" i="96"/>
  <c r="G5" i="96"/>
  <c r="G11" i="95"/>
  <c r="G16" i="95"/>
  <c r="G6" i="95"/>
  <c r="G7" i="95"/>
  <c r="G17" i="95"/>
  <c r="G14" i="95"/>
  <c r="G12" i="95"/>
  <c r="G9" i="95"/>
  <c r="G5" i="95"/>
  <c r="G12" i="94"/>
  <c r="G6" i="94"/>
  <c r="G17" i="94"/>
  <c r="G14" i="94"/>
  <c r="G10" i="94"/>
  <c r="G16" i="94"/>
  <c r="G13" i="94"/>
  <c r="G9" i="94"/>
  <c r="G7" i="94"/>
  <c r="G4" i="94"/>
  <c r="G17" i="93"/>
  <c r="G15" i="93"/>
  <c r="G11" i="93"/>
  <c r="G8" i="93"/>
  <c r="G5" i="93"/>
  <c r="G18" i="93"/>
  <c r="G14" i="93"/>
  <c r="G10" i="93"/>
  <c r="G7" i="93"/>
  <c r="G4" i="93"/>
  <c r="G13" i="92"/>
  <c r="G11" i="92"/>
  <c r="G10" i="92"/>
  <c r="G8" i="92"/>
  <c r="G6" i="92"/>
  <c r="G4" i="92"/>
  <c r="G13" i="91"/>
  <c r="G16" i="91"/>
  <c r="G12" i="91"/>
  <c r="G5" i="91"/>
  <c r="G4" i="91"/>
  <c r="G15" i="91"/>
  <c r="G11" i="91"/>
  <c r="G9" i="91"/>
  <c r="G7" i="91"/>
  <c r="G8" i="90"/>
  <c r="G14" i="90"/>
  <c r="G5" i="90"/>
  <c r="G12" i="90"/>
  <c r="G15" i="90"/>
  <c r="G10" i="90"/>
  <c r="G7" i="90"/>
  <c r="G4" i="90"/>
  <c r="G15" i="89"/>
  <c r="G17" i="89"/>
  <c r="G13" i="89"/>
  <c r="G5" i="89"/>
  <c r="G10" i="89"/>
  <c r="G16" i="89"/>
  <c r="G12" i="89"/>
  <c r="G9" i="89"/>
  <c r="G7" i="89"/>
  <c r="G4" i="89"/>
  <c r="G12" i="88"/>
  <c r="G14" i="88"/>
  <c r="G13" i="88"/>
  <c r="G10" i="88"/>
  <c r="G8" i="88"/>
  <c r="G6" i="88"/>
  <c r="G4" i="88"/>
  <c r="G12" i="87"/>
  <c r="G14" i="87"/>
  <c r="G13" i="87"/>
  <c r="G10" i="87"/>
  <c r="G8" i="87"/>
  <c r="G6" i="87"/>
  <c r="G4" i="87"/>
  <c r="G12" i="86"/>
  <c r="G13" i="83"/>
  <c r="G13" i="86"/>
  <c r="G10" i="86"/>
  <c r="G8" i="86"/>
  <c r="G6" i="86"/>
  <c r="G4" i="86"/>
  <c r="G13" i="85"/>
  <c r="G12" i="85"/>
  <c r="G10" i="85"/>
  <c r="G8" i="85"/>
  <c r="G6" i="85"/>
  <c r="G4" i="85"/>
  <c r="G6" i="83"/>
  <c r="G14" i="84"/>
  <c r="G13" i="84"/>
  <c r="G11" i="84"/>
  <c r="G10" i="84"/>
  <c r="G8" i="84"/>
  <c r="G6" i="84"/>
  <c r="G4" i="84"/>
  <c r="G12" i="83"/>
  <c r="G10" i="83"/>
  <c r="G8" i="83"/>
  <c r="G4" i="83"/>
  <c r="G11" i="82"/>
  <c r="G12" i="82"/>
  <c r="G16" i="82"/>
  <c r="G15" i="82"/>
  <c r="G14" i="82"/>
  <c r="G10" i="82"/>
  <c r="G8" i="82"/>
  <c r="G6" i="82"/>
  <c r="G4" i="82"/>
  <c r="G8" i="81"/>
  <c r="G12" i="81"/>
  <c r="G11" i="81"/>
  <c r="G14" i="81"/>
  <c r="G9" i="81"/>
  <c r="G6" i="81"/>
  <c r="G4" i="81"/>
  <c r="G13" i="80"/>
  <c r="G12" i="80"/>
  <c r="G10" i="80"/>
  <c r="G8" i="80"/>
  <c r="G6" i="80"/>
  <c r="G4" i="80"/>
  <c r="G15" i="76"/>
  <c r="G12" i="76"/>
  <c r="G9" i="76"/>
  <c r="G7" i="78"/>
  <c r="G6" i="79"/>
  <c r="G12" i="79"/>
  <c r="G10" i="79"/>
  <c r="G8" i="79"/>
  <c r="G4" i="79"/>
  <c r="G13" i="78"/>
  <c r="G11" i="78"/>
  <c r="G9" i="78"/>
  <c r="G6" i="78"/>
  <c r="G4" i="78"/>
  <c r="G16" i="77"/>
  <c r="G15" i="77"/>
  <c r="G13" i="77"/>
  <c r="G12" i="77"/>
  <c r="G10" i="77"/>
  <c r="G9" i="77"/>
  <c r="G7" i="77"/>
  <c r="G5" i="77"/>
  <c r="G4" i="77"/>
  <c r="G14" i="76"/>
  <c r="G8" i="76"/>
  <c r="G4" i="76"/>
  <c r="G11" i="76"/>
  <c r="G6" i="76"/>
  <c r="G12" i="75"/>
  <c r="G15" i="75"/>
  <c r="G9" i="75"/>
  <c r="G14" i="75"/>
  <c r="G11" i="75"/>
  <c r="G8" i="75"/>
  <c r="G6" i="75"/>
  <c r="G4" i="75"/>
  <c r="G5" i="74"/>
  <c r="G16" i="74"/>
  <c r="G15" i="74"/>
  <c r="G13" i="74"/>
  <c r="G11" i="74"/>
  <c r="G9" i="74"/>
  <c r="G7" i="74"/>
  <c r="G6" i="74"/>
  <c r="G10" i="73"/>
  <c r="G13" i="73"/>
  <c r="G14" i="73"/>
  <c r="G11" i="73"/>
  <c r="G8" i="73"/>
  <c r="G6" i="73"/>
  <c r="G4" i="73"/>
  <c r="G10" i="72"/>
  <c r="G11" i="72"/>
  <c r="G8" i="71"/>
  <c r="G10" i="71"/>
  <c r="G11" i="71"/>
  <c r="G13" i="71"/>
  <c r="G8" i="72"/>
  <c r="G12" i="72"/>
  <c r="G14" i="72"/>
  <c r="G15" i="72"/>
  <c r="G6" i="72"/>
  <c r="G4" i="72"/>
  <c r="G4" i="71"/>
  <c r="G6" i="71"/>
  <c r="G9" i="70"/>
  <c r="G7" i="70"/>
  <c r="G11" i="70"/>
  <c r="G14" i="70"/>
  <c r="G5" i="70"/>
  <c r="G15" i="70"/>
  <c r="G12" i="70"/>
  <c r="G4" i="70"/>
  <c r="G7" i="69"/>
  <c r="G9" i="68"/>
  <c r="G5" i="69"/>
  <c r="G16" i="69"/>
  <c r="G15" i="69"/>
  <c r="G13" i="69"/>
  <c r="G12" i="69"/>
  <c r="G10" i="69"/>
  <c r="G8" i="69"/>
  <c r="G4" i="69"/>
  <c r="G5" i="68"/>
  <c r="G14" i="68"/>
  <c r="G13" i="68"/>
  <c r="G11" i="68"/>
  <c r="G7" i="68"/>
  <c r="G4" i="68"/>
  <c r="G11" i="66"/>
  <c r="G13" i="67"/>
  <c r="G11" i="67"/>
  <c r="G9" i="67"/>
  <c r="G8" i="67"/>
  <c r="G6" i="67"/>
  <c r="G4" i="67"/>
  <c r="G4" i="66"/>
  <c r="G15" i="66"/>
  <c r="G13" i="66"/>
  <c r="G10" i="66"/>
  <c r="G8" i="66"/>
  <c r="G5" i="66"/>
  <c r="G6" i="66"/>
  <c r="G5" i="65"/>
  <c r="G7" i="65"/>
  <c r="G9" i="65"/>
  <c r="G10" i="65"/>
  <c r="G11" i="65"/>
  <c r="G13" i="65"/>
  <c r="G14" i="65"/>
  <c r="G16" i="65"/>
  <c r="G4" i="65"/>
  <c r="G23" i="59"/>
  <c r="G46" i="59"/>
  <c r="G47" i="59"/>
  <c r="G48" i="59"/>
  <c r="G49" i="59"/>
  <c r="G50" i="59"/>
  <c r="G51" i="59"/>
  <c r="G52" i="59"/>
  <c r="G53" i="59"/>
  <c r="G54" i="59"/>
  <c r="G55" i="59"/>
  <c r="G44" i="59"/>
  <c r="G43" i="56"/>
  <c r="G61" i="59"/>
  <c r="G60" i="59"/>
  <c r="G59" i="59"/>
  <c r="G58" i="59"/>
  <c r="G57" i="59"/>
  <c r="G45" i="59"/>
  <c r="G43" i="59"/>
  <c r="G41" i="59"/>
  <c r="G40" i="59"/>
  <c r="G39" i="59"/>
  <c r="G38" i="59"/>
  <c r="G25" i="59"/>
  <c r="G37" i="59"/>
  <c r="G36" i="59"/>
  <c r="G35" i="59"/>
  <c r="G34" i="59"/>
  <c r="G33" i="59"/>
  <c r="G32" i="59"/>
  <c r="G31" i="59"/>
  <c r="G30" i="59"/>
  <c r="G29" i="59"/>
  <c r="G24" i="59"/>
  <c r="G28" i="59"/>
  <c r="G27" i="59"/>
  <c r="G26" i="59"/>
  <c r="G21" i="59"/>
  <c r="G15" i="59"/>
  <c r="G20" i="59"/>
  <c r="G19" i="59"/>
  <c r="G18" i="59"/>
  <c r="G17" i="59"/>
  <c r="G16" i="59"/>
  <c r="G4" i="59"/>
  <c r="G13" i="59"/>
  <c r="G12" i="59"/>
  <c r="G11" i="59"/>
  <c r="G10" i="59"/>
  <c r="G9" i="59"/>
  <c r="G8" i="59"/>
  <c r="G7" i="59"/>
  <c r="G6" i="59"/>
  <c r="G3" i="59"/>
  <c r="G5" i="59"/>
  <c r="G25" i="58"/>
  <c r="G26" i="58"/>
  <c r="G24" i="56"/>
  <c r="G25" i="56"/>
  <c r="G26" i="56"/>
  <c r="G27" i="56"/>
  <c r="G28" i="56"/>
  <c r="G29" i="56"/>
  <c r="G30" i="56"/>
  <c r="G31" i="56"/>
  <c r="G32" i="56"/>
  <c r="G33" i="56"/>
  <c r="G34" i="56"/>
  <c r="G35" i="56"/>
  <c r="G36" i="56"/>
  <c r="G37" i="56"/>
  <c r="G38" i="56"/>
  <c r="G39" i="56"/>
  <c r="G40" i="56"/>
  <c r="G59" i="58"/>
  <c r="G58" i="58"/>
  <c r="G57" i="58"/>
  <c r="G56" i="58"/>
  <c r="G55" i="58"/>
  <c r="G53" i="58"/>
  <c r="G52" i="58"/>
  <c r="G51" i="58"/>
  <c r="G50" i="58"/>
  <c r="G49" i="58"/>
  <c r="G48" i="58"/>
  <c r="G47" i="58"/>
  <c r="G46" i="58"/>
  <c r="G45" i="58"/>
  <c r="G43" i="58"/>
  <c r="G42" i="58"/>
  <c r="G40" i="58"/>
  <c r="G39" i="58"/>
  <c r="G38" i="58"/>
  <c r="G37" i="58"/>
  <c r="G36" i="58"/>
  <c r="G35" i="58"/>
  <c r="G34" i="58"/>
  <c r="G33" i="58"/>
  <c r="G32" i="58"/>
  <c r="G31" i="58"/>
  <c r="G30" i="58"/>
  <c r="G29" i="58"/>
  <c r="G28" i="58"/>
  <c r="G24" i="58"/>
  <c r="G23" i="58"/>
  <c r="G21" i="58"/>
  <c r="G20" i="58"/>
  <c r="G19" i="58"/>
  <c r="G18" i="58"/>
  <c r="G17" i="58"/>
  <c r="G16" i="58"/>
  <c r="G15" i="58"/>
  <c r="G13" i="58"/>
  <c r="G12" i="58"/>
  <c r="G11" i="58"/>
  <c r="G10" i="58"/>
  <c r="G9" i="58"/>
  <c r="G8" i="58"/>
  <c r="G7" i="58"/>
  <c r="G6" i="58"/>
  <c r="G5" i="58"/>
  <c r="G4" i="58"/>
  <c r="G3" i="58"/>
  <c r="G42" i="56"/>
  <c r="G44" i="56"/>
  <c r="G58" i="57"/>
  <c r="G57" i="57"/>
  <c r="G56" i="57"/>
  <c r="G55" i="57"/>
  <c r="G54" i="57"/>
  <c r="G52" i="57"/>
  <c r="G51" i="57"/>
  <c r="G50" i="57"/>
  <c r="G49" i="57"/>
  <c r="G48" i="57"/>
  <c r="G47" i="57"/>
  <c r="G46" i="57"/>
  <c r="G45" i="57"/>
  <c r="G44" i="57"/>
  <c r="G43" i="57"/>
  <c r="G42" i="57"/>
  <c r="G40" i="57"/>
  <c r="G39" i="57"/>
  <c r="G38" i="57"/>
  <c r="G37" i="57"/>
  <c r="G36" i="57"/>
  <c r="G35" i="57"/>
  <c r="G34" i="57"/>
  <c r="G33" i="57"/>
  <c r="G32" i="57"/>
  <c r="G31" i="57"/>
  <c r="G30" i="57"/>
  <c r="G29" i="57"/>
  <c r="G28" i="57"/>
  <c r="G25" i="57"/>
  <c r="G24" i="57"/>
  <c r="G23" i="57"/>
  <c r="G21" i="57"/>
  <c r="G20" i="57"/>
  <c r="G19" i="57"/>
  <c r="G18" i="57"/>
  <c r="G17" i="57"/>
  <c r="G16" i="57"/>
  <c r="G15" i="57"/>
  <c r="G13" i="57"/>
  <c r="G12" i="57"/>
  <c r="G11" i="57"/>
  <c r="G10" i="57"/>
  <c r="G9" i="57"/>
  <c r="G8" i="57"/>
  <c r="G7" i="57"/>
  <c r="G6" i="57"/>
  <c r="G5" i="57"/>
  <c r="G4" i="57"/>
  <c r="G3" i="57"/>
  <c r="G59" i="56"/>
  <c r="G54" i="55"/>
  <c r="G53" i="55"/>
  <c r="G55" i="55"/>
  <c r="G56" i="55"/>
  <c r="G57" i="55"/>
  <c r="G58" i="56"/>
  <c r="G57" i="56"/>
  <c r="G56" i="56"/>
  <c r="G55" i="56"/>
  <c r="G53" i="56"/>
  <c r="G52" i="56"/>
  <c r="G51" i="56"/>
  <c r="G50" i="56"/>
  <c r="G49" i="56"/>
  <c r="G48" i="56"/>
  <c r="G47" i="56"/>
  <c r="G46" i="56"/>
  <c r="G45" i="56"/>
  <c r="G23" i="56"/>
  <c r="G21" i="56"/>
  <c r="G20" i="56"/>
  <c r="G19" i="56"/>
  <c r="G18" i="56"/>
  <c r="G17" i="56"/>
  <c r="G16" i="56"/>
  <c r="G15" i="56"/>
  <c r="G13" i="56"/>
  <c r="G12" i="56"/>
  <c r="G11" i="56"/>
  <c r="G10" i="56"/>
  <c r="G9" i="56"/>
  <c r="G8" i="56"/>
  <c r="G7" i="56"/>
  <c r="G6" i="56"/>
  <c r="G5" i="56"/>
  <c r="G4" i="56"/>
  <c r="G3" i="56"/>
  <c r="G60" i="55"/>
  <c r="G59" i="55"/>
  <c r="G58" i="55"/>
  <c r="G51" i="55"/>
  <c r="G50" i="55"/>
  <c r="G49" i="55"/>
  <c r="G48" i="55"/>
  <c r="G47" i="55"/>
  <c r="G46" i="55"/>
  <c r="G45" i="55"/>
  <c r="G44" i="55"/>
  <c r="G43" i="55"/>
  <c r="G42" i="55"/>
  <c r="G41" i="55"/>
  <c r="G39" i="55"/>
  <c r="G38" i="55"/>
  <c r="G37" i="55"/>
  <c r="G36" i="55"/>
  <c r="G35" i="55"/>
  <c r="G24" i="55"/>
  <c r="G34" i="55"/>
  <c r="G33" i="55"/>
  <c r="G32" i="55"/>
  <c r="G31" i="55"/>
  <c r="G30" i="55"/>
  <c r="G29" i="55"/>
  <c r="G28" i="55"/>
  <c r="G26" i="55"/>
  <c r="G25" i="55"/>
  <c r="G23" i="55"/>
  <c r="G21" i="55"/>
  <c r="G20" i="55"/>
  <c r="G19" i="55"/>
  <c r="G18" i="55"/>
  <c r="G17" i="55"/>
  <c r="G16" i="55"/>
  <c r="G15" i="55"/>
  <c r="G13" i="55"/>
  <c r="G12" i="55"/>
  <c r="G11" i="55"/>
  <c r="G10" i="55"/>
  <c r="G9" i="55"/>
  <c r="G8" i="55"/>
  <c r="G7" i="55"/>
  <c r="G6" i="55"/>
  <c r="G5" i="55"/>
  <c r="G4" i="55"/>
  <c r="G3" i="55"/>
  <c r="G23" i="54"/>
  <c r="G24" i="54"/>
  <c r="G4" i="54"/>
  <c r="G5" i="54"/>
  <c r="G6" i="54"/>
  <c r="G7" i="54"/>
  <c r="G8" i="54"/>
  <c r="G9" i="54"/>
  <c r="G10" i="54"/>
  <c r="G11" i="54"/>
  <c r="G12" i="54"/>
  <c r="G13" i="54"/>
  <c r="G15" i="54"/>
  <c r="G16" i="54"/>
  <c r="G17" i="54"/>
  <c r="G18" i="54"/>
  <c r="G19" i="54"/>
  <c r="G21" i="54"/>
  <c r="G25" i="54"/>
  <c r="G42" i="54"/>
  <c r="G24" i="53"/>
  <c r="G25" i="53"/>
  <c r="G26" i="53"/>
  <c r="G27" i="53"/>
  <c r="G28" i="53"/>
  <c r="G29" i="53"/>
  <c r="G30" i="53"/>
  <c r="G31" i="53"/>
  <c r="G32" i="53"/>
  <c r="G33" i="53"/>
  <c r="G34" i="53"/>
  <c r="G35" i="53"/>
  <c r="G36" i="53"/>
  <c r="G37" i="53"/>
  <c r="G38" i="53"/>
  <c r="G40" i="53"/>
  <c r="G41" i="53"/>
  <c r="G4" i="53"/>
  <c r="G5" i="53"/>
  <c r="G6" i="53"/>
  <c r="G7" i="53"/>
  <c r="G8" i="53"/>
  <c r="G9" i="53"/>
  <c r="G10" i="53"/>
  <c r="G11" i="53"/>
  <c r="G12" i="53"/>
  <c r="G13" i="53"/>
  <c r="G15" i="53"/>
  <c r="G58" i="54"/>
  <c r="G57" i="54"/>
  <c r="G56" i="54"/>
  <c r="G55" i="54"/>
  <c r="G54" i="54"/>
  <c r="G53" i="54"/>
  <c r="G51" i="54"/>
  <c r="G50" i="54"/>
  <c r="G49" i="54"/>
  <c r="G48" i="54"/>
  <c r="G47" i="54"/>
  <c r="G46" i="54"/>
  <c r="G45" i="54"/>
  <c r="G41" i="54"/>
  <c r="G44" i="54"/>
  <c r="G43" i="54"/>
  <c r="G39" i="54"/>
  <c r="G38" i="54"/>
  <c r="G37" i="54"/>
  <c r="G36" i="54"/>
  <c r="G35" i="54"/>
  <c r="G34" i="54"/>
  <c r="G33" i="54"/>
  <c r="G32" i="54"/>
  <c r="G31" i="54"/>
  <c r="G30" i="54"/>
  <c r="G29" i="54"/>
  <c r="G28" i="54"/>
  <c r="G27" i="54"/>
  <c r="G20" i="54"/>
  <c r="G3" i="54"/>
  <c r="G56" i="53"/>
  <c r="G55" i="53"/>
  <c r="G54" i="53"/>
  <c r="G53" i="53"/>
  <c r="G52" i="53"/>
  <c r="G51" i="53"/>
  <c r="G49" i="53"/>
  <c r="G48" i="53"/>
  <c r="G47" i="53"/>
  <c r="G46" i="53"/>
  <c r="G45" i="53"/>
  <c r="G44" i="53"/>
  <c r="G43" i="53"/>
  <c r="G42" i="53"/>
  <c r="G23" i="53"/>
  <c r="G21" i="53"/>
  <c r="G20" i="53"/>
  <c r="G19" i="53"/>
  <c r="G18" i="53"/>
  <c r="G17" i="53"/>
  <c r="G16" i="53"/>
  <c r="G3" i="53"/>
  <c r="G52" i="51"/>
  <c r="G16" i="51"/>
  <c r="G55" i="52"/>
  <c r="G54" i="52"/>
  <c r="G53" i="52"/>
  <c r="G52" i="52"/>
  <c r="G51" i="52"/>
  <c r="G50" i="52"/>
  <c r="G48" i="52"/>
  <c r="G47" i="52"/>
  <c r="G46" i="52"/>
  <c r="G45" i="52"/>
  <c r="G44" i="52"/>
  <c r="G43" i="52"/>
  <c r="G42" i="52"/>
  <c r="G41" i="52"/>
  <c r="G40" i="52"/>
  <c r="G39" i="52"/>
  <c r="G38" i="52"/>
  <c r="G36" i="52"/>
  <c r="G35" i="52"/>
  <c r="G34" i="52"/>
  <c r="G33" i="52"/>
  <c r="G32" i="52"/>
  <c r="G31" i="52"/>
  <c r="G30" i="52"/>
  <c r="G29" i="52"/>
  <c r="G28" i="52"/>
  <c r="G27" i="52"/>
  <c r="G26" i="52"/>
  <c r="G25" i="52"/>
  <c r="G24" i="52"/>
  <c r="G22" i="52"/>
  <c r="G20" i="52"/>
  <c r="G19" i="52"/>
  <c r="G18" i="52"/>
  <c r="G17" i="52"/>
  <c r="G16" i="52"/>
  <c r="G15" i="52"/>
  <c r="G13" i="52"/>
  <c r="G12" i="52"/>
  <c r="G11" i="52"/>
  <c r="G10" i="52"/>
  <c r="G9" i="52"/>
  <c r="G8" i="52"/>
  <c r="G7" i="52"/>
  <c r="G6" i="52"/>
  <c r="G5" i="52"/>
  <c r="G3" i="52"/>
  <c r="G56" i="51"/>
  <c r="G55" i="51"/>
  <c r="G54" i="51"/>
  <c r="G53" i="51"/>
  <c r="G51" i="51"/>
  <c r="G49" i="51"/>
  <c r="G48" i="51"/>
  <c r="G47" i="51"/>
  <c r="G46" i="51"/>
  <c r="G45" i="51"/>
  <c r="G44" i="51"/>
  <c r="G43" i="51"/>
  <c r="G42" i="51"/>
  <c r="G41" i="51"/>
  <c r="G40" i="51"/>
  <c r="G38" i="51"/>
  <c r="G37" i="51"/>
  <c r="G36" i="51"/>
  <c r="G35" i="51"/>
  <c r="G34" i="51"/>
  <c r="G33" i="51"/>
  <c r="G32" i="51"/>
  <c r="G31" i="51"/>
  <c r="G30" i="51"/>
  <c r="G29" i="51"/>
  <c r="G28" i="51"/>
  <c r="G27" i="51"/>
  <c r="G26" i="51"/>
  <c r="G23" i="51"/>
  <c r="G21" i="51"/>
  <c r="G20" i="51"/>
  <c r="G19" i="51"/>
  <c r="G18" i="51"/>
  <c r="G17" i="51"/>
  <c r="G15" i="51"/>
  <c r="G13" i="51"/>
  <c r="G12" i="51"/>
  <c r="G11" i="51"/>
  <c r="G10" i="51"/>
  <c r="G9" i="51"/>
  <c r="G8" i="51"/>
  <c r="G7" i="51"/>
  <c r="G6" i="51"/>
  <c r="G5" i="51"/>
  <c r="G3" i="51"/>
  <c r="G22" i="46"/>
  <c r="G50" i="50"/>
  <c r="G53" i="50"/>
  <c r="G52" i="50"/>
  <c r="G51" i="50"/>
  <c r="G49" i="50"/>
  <c r="G48" i="50"/>
  <c r="G46" i="50"/>
  <c r="G45" i="50"/>
  <c r="G44" i="50"/>
  <c r="G43" i="50"/>
  <c r="G42" i="50"/>
  <c r="G41" i="50"/>
  <c r="G40" i="50"/>
  <c r="G39" i="50"/>
  <c r="G38" i="50"/>
  <c r="G37" i="50"/>
  <c r="G36" i="50"/>
  <c r="G34" i="50"/>
  <c r="G33" i="50"/>
  <c r="G32" i="50"/>
  <c r="G31" i="50"/>
  <c r="G30" i="50"/>
  <c r="G29" i="50"/>
  <c r="G28" i="50"/>
  <c r="G27" i="50"/>
  <c r="G26" i="50"/>
  <c r="G25" i="50"/>
  <c r="G24" i="50"/>
  <c r="G23" i="50"/>
  <c r="G22" i="50"/>
  <c r="G21" i="50"/>
  <c r="G19" i="50"/>
  <c r="G18" i="50"/>
  <c r="G17" i="50"/>
  <c r="G16" i="50"/>
  <c r="G15" i="50"/>
  <c r="G14" i="50"/>
  <c r="G12" i="50"/>
  <c r="G11" i="50"/>
  <c r="G10" i="50"/>
  <c r="G9" i="50"/>
  <c r="G8" i="50"/>
  <c r="G7" i="50"/>
  <c r="G6" i="50"/>
  <c r="G5" i="50"/>
  <c r="G4" i="50"/>
  <c r="G3" i="50"/>
  <c r="G14" i="46"/>
  <c r="G50" i="46"/>
  <c r="G52" i="49"/>
  <c r="G51" i="49"/>
  <c r="G50" i="49"/>
  <c r="G49" i="49"/>
  <c r="G48" i="49"/>
  <c r="G46" i="49"/>
  <c r="G45" i="49"/>
  <c r="G44" i="49"/>
  <c r="G43" i="49"/>
  <c r="G42" i="49"/>
  <c r="G41" i="49"/>
  <c r="G40" i="49"/>
  <c r="G39" i="49"/>
  <c r="G38" i="49"/>
  <c r="G37" i="49"/>
  <c r="G36" i="49"/>
  <c r="G34" i="49"/>
  <c r="G33" i="49"/>
  <c r="G32" i="49"/>
  <c r="G31" i="49"/>
  <c r="G30" i="49"/>
  <c r="G29" i="49"/>
  <c r="G28" i="49"/>
  <c r="G27" i="49"/>
  <c r="G26" i="49"/>
  <c r="G25" i="49"/>
  <c r="G24" i="49"/>
  <c r="G23" i="49"/>
  <c r="G22" i="49"/>
  <c r="G21" i="49"/>
  <c r="G19" i="49"/>
  <c r="G18" i="49"/>
  <c r="G17" i="49"/>
  <c r="G15" i="49"/>
  <c r="G14" i="49"/>
  <c r="G12" i="49"/>
  <c r="G11" i="49"/>
  <c r="G10" i="49"/>
  <c r="G9" i="49"/>
  <c r="G8" i="49"/>
  <c r="G7" i="49"/>
  <c r="G6" i="49"/>
  <c r="G5" i="49"/>
  <c r="G4" i="49"/>
  <c r="G3" i="49"/>
  <c r="G39" i="48"/>
  <c r="G54" i="48"/>
  <c r="G53" i="48"/>
  <c r="G52" i="48"/>
  <c r="G51" i="48"/>
  <c r="G50" i="48"/>
  <c r="G48" i="48"/>
  <c r="G47" i="48"/>
  <c r="G46" i="48"/>
  <c r="G45" i="48"/>
  <c r="G44" i="48"/>
  <c r="G43" i="48"/>
  <c r="G42" i="48"/>
  <c r="G41" i="48"/>
  <c r="G40" i="48"/>
  <c r="G38" i="48"/>
  <c r="G37" i="48"/>
  <c r="G35" i="48"/>
  <c r="G34" i="48"/>
  <c r="G33" i="48"/>
  <c r="G32" i="48"/>
  <c r="G31" i="48"/>
  <c r="G30" i="48"/>
  <c r="G29" i="48"/>
  <c r="G28" i="48"/>
  <c r="G27" i="48"/>
  <c r="G26" i="48"/>
  <c r="G25" i="48"/>
  <c r="G24" i="48"/>
  <c r="G23" i="48"/>
  <c r="G22" i="48"/>
  <c r="G20" i="48"/>
  <c r="G19" i="48"/>
  <c r="G18" i="48"/>
  <c r="G16" i="48"/>
  <c r="G15" i="48"/>
  <c r="G14" i="48"/>
  <c r="G12" i="48"/>
  <c r="G11" i="48"/>
  <c r="G10" i="48"/>
  <c r="G9" i="48"/>
  <c r="G8" i="48"/>
  <c r="G7" i="48"/>
  <c r="G6" i="48"/>
  <c r="G5" i="48"/>
  <c r="G4" i="48"/>
  <c r="G3" i="48"/>
  <c r="G38" i="47"/>
  <c r="G53" i="47"/>
  <c r="G52" i="47"/>
  <c r="G51" i="47"/>
  <c r="G50" i="47"/>
  <c r="G49" i="47"/>
  <c r="G47" i="47"/>
  <c r="G46" i="47"/>
  <c r="G45" i="47"/>
  <c r="G44" i="47"/>
  <c r="G43" i="47"/>
  <c r="G42" i="47"/>
  <c r="G41" i="47"/>
  <c r="G40" i="47"/>
  <c r="G39" i="47"/>
  <c r="G37" i="47"/>
  <c r="G36" i="47"/>
  <c r="G34" i="47"/>
  <c r="G33" i="47"/>
  <c r="G32" i="47"/>
  <c r="G31" i="47"/>
  <c r="G30" i="47"/>
  <c r="G29" i="47"/>
  <c r="G28" i="47"/>
  <c r="G27" i="47"/>
  <c r="G26" i="47"/>
  <c r="G25" i="47"/>
  <c r="G24" i="47"/>
  <c r="G23" i="47"/>
  <c r="G22" i="47"/>
  <c r="G21" i="47"/>
  <c r="G19" i="47"/>
  <c r="G18" i="47"/>
  <c r="G17" i="47"/>
  <c r="G16" i="47"/>
  <c r="G15" i="47"/>
  <c r="G14" i="47"/>
  <c r="G12" i="47"/>
  <c r="G11" i="47"/>
  <c r="G10" i="47"/>
  <c r="G9" i="47"/>
  <c r="G8" i="47"/>
  <c r="G7" i="47"/>
  <c r="G6" i="47"/>
  <c r="G5" i="47"/>
  <c r="G4" i="47"/>
  <c r="G3" i="47"/>
  <c r="G53" i="46"/>
  <c r="G52" i="46"/>
  <c r="G51" i="46"/>
  <c r="G49" i="46"/>
  <c r="G47" i="46"/>
  <c r="G46" i="46"/>
  <c r="G45" i="46"/>
  <c r="G44" i="46"/>
  <c r="G43" i="46"/>
  <c r="G42" i="46"/>
  <c r="G41" i="46"/>
  <c r="G40" i="46"/>
  <c r="G39" i="46"/>
  <c r="G38" i="46"/>
  <c r="G37" i="46"/>
  <c r="G35" i="46"/>
  <c r="G34" i="46"/>
  <c r="G33" i="46"/>
  <c r="G32" i="46"/>
  <c r="G31" i="46"/>
  <c r="G30" i="46"/>
  <c r="G29" i="46"/>
  <c r="G28" i="46"/>
  <c r="G27" i="46"/>
  <c r="G26" i="46"/>
  <c r="G25" i="46"/>
  <c r="G23" i="46"/>
  <c r="G21" i="46"/>
  <c r="G24" i="46"/>
  <c r="G19" i="46"/>
  <c r="G18" i="46"/>
  <c r="G17" i="46"/>
  <c r="G16" i="46"/>
  <c r="G15" i="46"/>
  <c r="G12" i="46"/>
  <c r="G11" i="46"/>
  <c r="G10" i="46"/>
  <c r="G9" i="46"/>
  <c r="G8" i="46"/>
  <c r="G7" i="46"/>
  <c r="G6" i="46"/>
  <c r="G5" i="46"/>
  <c r="G4" i="46"/>
  <c r="G3" i="46"/>
  <c r="G52" i="45"/>
  <c r="G51" i="45"/>
  <c r="G50" i="45"/>
  <c r="G49" i="45"/>
  <c r="G48" i="45"/>
  <c r="G46" i="45"/>
  <c r="G45" i="45"/>
  <c r="G36" i="45"/>
  <c r="G44" i="45"/>
  <c r="G43" i="45"/>
  <c r="G42" i="45"/>
  <c r="G41" i="45"/>
  <c r="G37" i="45"/>
  <c r="G40" i="45"/>
  <c r="G39" i="45"/>
  <c r="G38" i="45"/>
  <c r="G34" i="45"/>
  <c r="G33" i="45"/>
  <c r="G32" i="45"/>
  <c r="G31" i="45"/>
  <c r="G30" i="45"/>
  <c r="G29" i="45"/>
  <c r="G28" i="45"/>
  <c r="G27" i="45"/>
  <c r="G26" i="45"/>
  <c r="G25" i="45"/>
  <c r="G24" i="45"/>
  <c r="G22" i="45"/>
  <c r="G21" i="45"/>
  <c r="G23" i="45"/>
  <c r="G19" i="45"/>
  <c r="G18" i="45"/>
  <c r="G17" i="45"/>
  <c r="G16" i="45"/>
  <c r="G15" i="45"/>
  <c r="G14" i="45"/>
  <c r="G12" i="45"/>
  <c r="G11" i="45"/>
  <c r="G10" i="45"/>
  <c r="G9" i="45"/>
  <c r="G8" i="45"/>
  <c r="G7" i="45"/>
  <c r="G6" i="45"/>
  <c r="G5" i="45"/>
  <c r="G4" i="45"/>
  <c r="G3" i="45"/>
  <c r="G37" i="42"/>
  <c r="G48" i="42"/>
  <c r="G21" i="42"/>
  <c r="G38" i="42"/>
  <c r="G22" i="42"/>
  <c r="G50" i="44"/>
  <c r="G49" i="44"/>
  <c r="G48" i="44"/>
  <c r="G47" i="44"/>
  <c r="G46" i="44"/>
  <c r="G44" i="44"/>
  <c r="G43" i="44"/>
  <c r="G42" i="44"/>
  <c r="G41" i="44"/>
  <c r="G40" i="44"/>
  <c r="G39" i="44"/>
  <c r="G38" i="44"/>
  <c r="G37" i="44"/>
  <c r="G36" i="44"/>
  <c r="G35" i="44"/>
  <c r="G33" i="44"/>
  <c r="G32" i="44"/>
  <c r="G31" i="44"/>
  <c r="G30" i="44"/>
  <c r="G29" i="44"/>
  <c r="G28" i="44"/>
  <c r="G27" i="44"/>
  <c r="G26" i="44"/>
  <c r="G25" i="44"/>
  <c r="G24" i="44"/>
  <c r="G23" i="44"/>
  <c r="G22" i="44"/>
  <c r="G21" i="44"/>
  <c r="G19" i="44"/>
  <c r="G18" i="44"/>
  <c r="G17" i="44"/>
  <c r="G16" i="44"/>
  <c r="G15" i="44"/>
  <c r="G14" i="44"/>
  <c r="G12" i="44"/>
  <c r="G11" i="44"/>
  <c r="G10" i="44"/>
  <c r="G9" i="44"/>
  <c r="G8" i="44"/>
  <c r="G7" i="44"/>
  <c r="G6" i="44"/>
  <c r="G5" i="44"/>
  <c r="G4" i="44"/>
  <c r="G3" i="44"/>
  <c r="G49" i="42"/>
  <c r="G39" i="42"/>
  <c r="G48" i="43"/>
  <c r="G47" i="43"/>
  <c r="G46" i="43"/>
  <c r="G45" i="43"/>
  <c r="G43" i="43"/>
  <c r="G42" i="43"/>
  <c r="G41" i="43"/>
  <c r="G40" i="43"/>
  <c r="G39" i="43"/>
  <c r="G38" i="43"/>
  <c r="G37" i="43"/>
  <c r="G36" i="43"/>
  <c r="G35" i="43"/>
  <c r="G33" i="43"/>
  <c r="G32" i="43"/>
  <c r="G31" i="43"/>
  <c r="G30" i="43"/>
  <c r="G29" i="43"/>
  <c r="G28" i="43"/>
  <c r="G27" i="43"/>
  <c r="G26" i="43"/>
  <c r="G25" i="43"/>
  <c r="G24" i="43"/>
  <c r="G23" i="43"/>
  <c r="G22" i="43"/>
  <c r="G21" i="43"/>
  <c r="G19" i="43"/>
  <c r="G18" i="43"/>
  <c r="G17" i="43"/>
  <c r="G16" i="43"/>
  <c r="G15" i="43"/>
  <c r="G14" i="43"/>
  <c r="G12" i="43"/>
  <c r="G11" i="43"/>
  <c r="G10" i="43"/>
  <c r="G9" i="43"/>
  <c r="G8" i="43"/>
  <c r="G7" i="43"/>
  <c r="G6" i="43"/>
  <c r="G5" i="43"/>
  <c r="G4" i="43"/>
  <c r="G3" i="43"/>
  <c r="G46" i="41"/>
  <c r="G10" i="41"/>
  <c r="G52" i="42"/>
  <c r="G51" i="42"/>
  <c r="G50" i="42"/>
  <c r="G46" i="42"/>
  <c r="G45" i="42"/>
  <c r="G44" i="42"/>
  <c r="G43" i="42"/>
  <c r="G42" i="42"/>
  <c r="G41" i="42"/>
  <c r="G40" i="42"/>
  <c r="G36" i="42"/>
  <c r="G34" i="42"/>
  <c r="G33" i="42"/>
  <c r="G32" i="42"/>
  <c r="G31" i="42"/>
  <c r="G23" i="42"/>
  <c r="G30" i="42"/>
  <c r="G29" i="42"/>
  <c r="G28" i="42"/>
  <c r="G27" i="42"/>
  <c r="G26" i="42"/>
  <c r="G25" i="42"/>
  <c r="G24" i="42"/>
  <c r="G19" i="42"/>
  <c r="G18" i="42"/>
  <c r="G17" i="42"/>
  <c r="G16" i="42"/>
  <c r="G15" i="42"/>
  <c r="G14" i="42"/>
  <c r="G12" i="42"/>
  <c r="G11" i="42"/>
  <c r="G10" i="42"/>
  <c r="G9" i="42"/>
  <c r="G8" i="42"/>
  <c r="G7" i="42"/>
  <c r="G6" i="42"/>
  <c r="G5" i="42"/>
  <c r="G4" i="42"/>
  <c r="G3" i="42"/>
  <c r="G49" i="41"/>
  <c r="G48" i="41"/>
  <c r="G47" i="41"/>
  <c r="G44" i="41"/>
  <c r="G43" i="41"/>
  <c r="G42" i="41"/>
  <c r="G41" i="41"/>
  <c r="G40" i="41"/>
  <c r="G39" i="41"/>
  <c r="G38" i="41"/>
  <c r="G37" i="41"/>
  <c r="G36" i="41"/>
  <c r="G34" i="41"/>
  <c r="G33" i="41"/>
  <c r="G32" i="41"/>
  <c r="G31" i="41"/>
  <c r="G30" i="41"/>
  <c r="G29" i="41"/>
  <c r="G28" i="41"/>
  <c r="G27" i="41"/>
  <c r="G26" i="41"/>
  <c r="G25" i="41"/>
  <c r="G24" i="41"/>
  <c r="G23" i="41"/>
  <c r="G22" i="41"/>
  <c r="G20" i="41"/>
  <c r="G19" i="41"/>
  <c r="G18" i="41"/>
  <c r="G17" i="41"/>
  <c r="G16" i="41"/>
  <c r="G15" i="41"/>
  <c r="G13" i="41"/>
  <c r="G12" i="41"/>
  <c r="G11" i="41"/>
  <c r="G9" i="41"/>
  <c r="G8" i="41"/>
  <c r="G7" i="41"/>
  <c r="G6" i="41"/>
  <c r="G5" i="41"/>
  <c r="G4" i="41"/>
  <c r="G3" i="41"/>
  <c r="G23" i="40"/>
  <c r="G24" i="40"/>
  <c r="G25" i="40"/>
  <c r="G26" i="40"/>
  <c r="G27" i="40"/>
  <c r="G28" i="40"/>
  <c r="G29" i="40"/>
  <c r="G30" i="40"/>
  <c r="G31" i="40"/>
  <c r="G32" i="40"/>
  <c r="G33" i="40"/>
  <c r="G35" i="40"/>
  <c r="G36" i="40"/>
  <c r="G36" i="37"/>
  <c r="G47" i="40"/>
  <c r="G46" i="40"/>
  <c r="G45" i="40"/>
  <c r="G43" i="40"/>
  <c r="G42" i="40"/>
  <c r="G41" i="40"/>
  <c r="G40" i="40"/>
  <c r="G39" i="40"/>
  <c r="G38" i="40"/>
  <c r="G37" i="40"/>
  <c r="G22" i="40"/>
  <c r="G21" i="40"/>
  <c r="G19" i="40"/>
  <c r="G18" i="40"/>
  <c r="G17" i="40"/>
  <c r="G16" i="40"/>
  <c r="G15" i="40"/>
  <c r="G14" i="40"/>
  <c r="G12" i="40"/>
  <c r="G11" i="40"/>
  <c r="G10" i="40"/>
  <c r="G9" i="40"/>
  <c r="G8" i="40"/>
  <c r="G7" i="40"/>
  <c r="G6" i="40"/>
  <c r="G5" i="40"/>
  <c r="G4" i="40"/>
  <c r="G3" i="40"/>
  <c r="G45" i="37"/>
  <c r="G46" i="39"/>
  <c r="G45" i="39"/>
  <c r="G44" i="39"/>
  <c r="G42" i="39"/>
  <c r="G41" i="39"/>
  <c r="G40" i="39"/>
  <c r="G39" i="39"/>
  <c r="G38" i="39"/>
  <c r="G37" i="39"/>
  <c r="G36" i="39"/>
  <c r="G35" i="39"/>
  <c r="G33" i="39"/>
  <c r="G32" i="39"/>
  <c r="G31" i="39"/>
  <c r="G30" i="39"/>
  <c r="G29" i="39"/>
  <c r="G28" i="39"/>
  <c r="G27" i="39"/>
  <c r="G26" i="39"/>
  <c r="G25" i="39"/>
  <c r="G24" i="39"/>
  <c r="G23" i="39"/>
  <c r="G22" i="39"/>
  <c r="G21" i="39"/>
  <c r="G19" i="39"/>
  <c r="G18" i="39"/>
  <c r="G17" i="39"/>
  <c r="G16" i="39"/>
  <c r="G15" i="39"/>
  <c r="G14" i="39"/>
  <c r="G12" i="39"/>
  <c r="G11" i="39"/>
  <c r="G10" i="39"/>
  <c r="G9" i="39"/>
  <c r="G8" i="39"/>
  <c r="G7" i="39"/>
  <c r="G6" i="39"/>
  <c r="G5" i="39"/>
  <c r="G4" i="39"/>
  <c r="G3" i="39"/>
  <c r="G46" i="37"/>
  <c r="G22" i="37"/>
  <c r="G47" i="38"/>
  <c r="G46" i="38"/>
  <c r="G45" i="38"/>
  <c r="G43" i="38"/>
  <c r="G42" i="38"/>
  <c r="G41" i="38"/>
  <c r="G40" i="38"/>
  <c r="G39" i="38"/>
  <c r="G38" i="38"/>
  <c r="G37" i="38"/>
  <c r="G36" i="38"/>
  <c r="G34" i="38"/>
  <c r="G33" i="38"/>
  <c r="G32" i="38"/>
  <c r="G31" i="38"/>
  <c r="G30" i="38"/>
  <c r="G29" i="38"/>
  <c r="G28" i="38"/>
  <c r="G27" i="38"/>
  <c r="G26" i="38"/>
  <c r="G25" i="38"/>
  <c r="G24" i="38"/>
  <c r="G23" i="38"/>
  <c r="G22" i="38"/>
  <c r="G20" i="38"/>
  <c r="G19" i="38"/>
  <c r="G18" i="38"/>
  <c r="G17" i="38"/>
  <c r="G16" i="38"/>
  <c r="G15" i="38"/>
  <c r="G14" i="38"/>
  <c r="G12" i="38"/>
  <c r="G11" i="38"/>
  <c r="G10" i="38"/>
  <c r="G9" i="38"/>
  <c r="G8" i="38"/>
  <c r="G7" i="38"/>
  <c r="G6" i="38"/>
  <c r="G5" i="38"/>
  <c r="G4" i="38"/>
  <c r="G3" i="38"/>
  <c r="G47" i="37"/>
  <c r="G43" i="37"/>
  <c r="G42" i="37"/>
  <c r="G41" i="37"/>
  <c r="G40" i="37"/>
  <c r="G39" i="37"/>
  <c r="G38" i="37"/>
  <c r="G37" i="37"/>
  <c r="G35" i="37"/>
  <c r="G33" i="37"/>
  <c r="G32" i="37"/>
  <c r="G31" i="37"/>
  <c r="G30" i="37"/>
  <c r="G29" i="37"/>
  <c r="G28" i="37"/>
  <c r="G21" i="37"/>
  <c r="G27" i="37"/>
  <c r="G26" i="37"/>
  <c r="G25" i="37"/>
  <c r="G24" i="37"/>
  <c r="G23" i="37"/>
  <c r="G19" i="37"/>
  <c r="G18" i="37"/>
  <c r="G17" i="37"/>
  <c r="G16" i="37"/>
  <c r="G14" i="37"/>
  <c r="G15" i="37"/>
  <c r="G12" i="37"/>
  <c r="G11" i="37"/>
  <c r="G10" i="37"/>
  <c r="G9" i="37"/>
  <c r="G8" i="37"/>
  <c r="G7" i="37"/>
  <c r="G6" i="37"/>
  <c r="G5" i="37"/>
  <c r="G4" i="37"/>
  <c r="G3" i="37"/>
  <c r="G9" i="36"/>
  <c r="G10" i="36"/>
  <c r="G11" i="36"/>
  <c r="G12" i="36"/>
  <c r="G14" i="36"/>
  <c r="G15" i="36"/>
  <c r="G16" i="36"/>
  <c r="G46" i="36"/>
  <c r="G44" i="36"/>
  <c r="G45" i="36"/>
  <c r="G42" i="36"/>
  <c r="G41" i="36"/>
  <c r="G40" i="36"/>
  <c r="G39" i="36"/>
  <c r="G38" i="36"/>
  <c r="G37" i="36"/>
  <c r="G36" i="36"/>
  <c r="G35" i="36"/>
  <c r="G33" i="36"/>
  <c r="G32" i="36"/>
  <c r="G31" i="36"/>
  <c r="G30" i="36"/>
  <c r="G29" i="36"/>
  <c r="G28" i="36"/>
  <c r="G27" i="36"/>
  <c r="G26" i="36"/>
  <c r="G25" i="36"/>
  <c r="G24" i="36"/>
  <c r="G23" i="36"/>
  <c r="G22" i="36"/>
  <c r="G21" i="36"/>
  <c r="G19" i="36"/>
  <c r="G18" i="36"/>
  <c r="G17" i="36"/>
  <c r="G8" i="36"/>
  <c r="G7" i="36"/>
  <c r="G6" i="36"/>
  <c r="G5" i="36"/>
  <c r="G4" i="36"/>
  <c r="G3" i="36"/>
  <c r="G10" i="32"/>
  <c r="G42" i="35"/>
  <c r="G41" i="35"/>
  <c r="G39" i="35"/>
  <c r="G38" i="35"/>
  <c r="G37" i="35"/>
  <c r="G36" i="35"/>
  <c r="G35" i="35"/>
  <c r="G34" i="35"/>
  <c r="G33" i="35"/>
  <c r="G32" i="35"/>
  <c r="G30" i="35"/>
  <c r="G29" i="35"/>
  <c r="G28" i="35"/>
  <c r="G27" i="35"/>
  <c r="G26" i="35"/>
  <c r="G25" i="35"/>
  <c r="G24" i="35"/>
  <c r="G23" i="35"/>
  <c r="G22" i="35"/>
  <c r="G21" i="35"/>
  <c r="G20" i="35"/>
  <c r="G19" i="35"/>
  <c r="G18" i="35"/>
  <c r="G16" i="35"/>
  <c r="G15" i="35"/>
  <c r="G14" i="35"/>
  <c r="G13" i="35"/>
  <c r="G12" i="35"/>
  <c r="G9" i="35"/>
  <c r="G8" i="35"/>
  <c r="G7" i="35"/>
  <c r="G6" i="35"/>
  <c r="G5" i="35"/>
  <c r="G4" i="35"/>
  <c r="G3" i="35"/>
  <c r="G42" i="34"/>
  <c r="G41" i="34"/>
  <c r="G39" i="34"/>
  <c r="G38" i="34"/>
  <c r="G37" i="34"/>
  <c r="G36" i="34"/>
  <c r="G35" i="34"/>
  <c r="G34" i="34"/>
  <c r="G33" i="34"/>
  <c r="G32" i="34"/>
  <c r="G30" i="34"/>
  <c r="G29" i="34"/>
  <c r="G28" i="34"/>
  <c r="G27" i="34"/>
  <c r="G26" i="34"/>
  <c r="G25" i="34"/>
  <c r="G24" i="34"/>
  <c r="G23" i="34"/>
  <c r="G22" i="34"/>
  <c r="G21" i="34"/>
  <c r="G20" i="34"/>
  <c r="G19" i="34"/>
  <c r="G18" i="34"/>
  <c r="G16" i="34"/>
  <c r="G15" i="34"/>
  <c r="G14" i="34"/>
  <c r="G13" i="34"/>
  <c r="G12" i="34"/>
  <c r="G9" i="34"/>
  <c r="G8" i="34"/>
  <c r="G7" i="34"/>
  <c r="G6" i="34"/>
  <c r="G5" i="34"/>
  <c r="G4" i="34"/>
  <c r="G3" i="34"/>
  <c r="G42" i="33"/>
  <c r="G41" i="33"/>
  <c r="G39" i="33"/>
  <c r="G38" i="33"/>
  <c r="G37" i="33"/>
  <c r="G36" i="33"/>
  <c r="G35" i="33"/>
  <c r="G34" i="33"/>
  <c r="G33" i="33"/>
  <c r="G32" i="33"/>
  <c r="G30" i="33"/>
  <c r="G29" i="33"/>
  <c r="G28" i="33"/>
  <c r="G27" i="33"/>
  <c r="G26" i="33"/>
  <c r="G25" i="33"/>
  <c r="G24" i="33"/>
  <c r="G23" i="33"/>
  <c r="G22" i="33"/>
  <c r="G21" i="33"/>
  <c r="G20" i="33"/>
  <c r="G19" i="33"/>
  <c r="G18" i="33"/>
  <c r="G16" i="33"/>
  <c r="G15" i="33"/>
  <c r="G14" i="33"/>
  <c r="G13" i="33"/>
  <c r="G12" i="33"/>
  <c r="G9" i="33"/>
  <c r="G8" i="33"/>
  <c r="G7" i="33"/>
  <c r="G6" i="33"/>
  <c r="G5" i="33"/>
  <c r="G4" i="33"/>
  <c r="G3" i="33"/>
  <c r="G43" i="32"/>
  <c r="G42" i="32"/>
  <c r="G40" i="32"/>
  <c r="G39" i="32"/>
  <c r="G38" i="32"/>
  <c r="G37" i="32"/>
  <c r="G36" i="32"/>
  <c r="G35" i="32"/>
  <c r="G34" i="32"/>
  <c r="G33" i="32"/>
  <c r="G31" i="32"/>
  <c r="G30" i="32"/>
  <c r="G29" i="32"/>
  <c r="G28" i="32"/>
  <c r="G27" i="32"/>
  <c r="G26" i="32"/>
  <c r="G25" i="32"/>
  <c r="G24" i="32"/>
  <c r="G23" i="32"/>
  <c r="G22" i="32"/>
  <c r="G21" i="32"/>
  <c r="G20" i="32"/>
  <c r="G19" i="32"/>
  <c r="G17" i="32"/>
  <c r="G16" i="32"/>
  <c r="G15" i="32"/>
  <c r="G14" i="32"/>
  <c r="G13" i="32"/>
  <c r="G9" i="32"/>
  <c r="G8" i="32"/>
  <c r="G7" i="32"/>
  <c r="G6" i="32"/>
  <c r="G5" i="32"/>
  <c r="G4" i="32"/>
  <c r="G3" i="32"/>
  <c r="G44" i="31"/>
  <c r="G43" i="31"/>
  <c r="G34" i="31"/>
  <c r="G41" i="31"/>
  <c r="G40" i="31"/>
  <c r="G39" i="31"/>
  <c r="G38" i="31"/>
  <c r="G37" i="31"/>
  <c r="G36" i="31"/>
  <c r="G35" i="31"/>
  <c r="G32" i="31"/>
  <c r="G31" i="31"/>
  <c r="G30" i="31"/>
  <c r="G29" i="31"/>
  <c r="G28" i="31"/>
  <c r="G27" i="31"/>
  <c r="G26" i="31"/>
  <c r="G25" i="31"/>
  <c r="G24" i="31"/>
  <c r="G23" i="31"/>
  <c r="G22" i="31"/>
  <c r="G21" i="31"/>
  <c r="G20" i="31"/>
  <c r="G19" i="31"/>
  <c r="G17" i="31"/>
  <c r="G16" i="31"/>
  <c r="G15" i="31"/>
  <c r="G14" i="31"/>
  <c r="G13" i="31"/>
  <c r="G12" i="31"/>
  <c r="G9" i="31"/>
  <c r="G8" i="31"/>
  <c r="G7" i="31"/>
  <c r="G6" i="31"/>
  <c r="G5" i="31"/>
  <c r="G4" i="31"/>
  <c r="G3" i="31"/>
  <c r="G43" i="29"/>
  <c r="G4" i="29"/>
  <c r="G48" i="30"/>
  <c r="G47" i="30"/>
  <c r="G45" i="30"/>
  <c r="G43" i="30"/>
  <c r="G42" i="30"/>
  <c r="G41" i="30"/>
  <c r="G39" i="30"/>
  <c r="G38" i="30"/>
  <c r="G37" i="30"/>
  <c r="G36" i="30"/>
  <c r="G35" i="30"/>
  <c r="G34" i="30"/>
  <c r="G33" i="30"/>
  <c r="G31" i="30"/>
  <c r="G30" i="30"/>
  <c r="G29" i="30"/>
  <c r="G28" i="30"/>
  <c r="G27" i="30"/>
  <c r="G26" i="30"/>
  <c r="G25" i="30"/>
  <c r="G24" i="30"/>
  <c r="G23" i="30"/>
  <c r="G22" i="30"/>
  <c r="G21" i="30"/>
  <c r="G20" i="30"/>
  <c r="G19" i="30"/>
  <c r="G18" i="30"/>
  <c r="G16" i="30"/>
  <c r="G15" i="30"/>
  <c r="G14" i="30"/>
  <c r="G13" i="30"/>
  <c r="G12" i="30"/>
  <c r="G11" i="30"/>
  <c r="G8" i="30"/>
  <c r="G7" i="30"/>
  <c r="G6" i="30"/>
  <c r="G5" i="30"/>
  <c r="G4" i="30"/>
  <c r="G3" i="30"/>
  <c r="G49" i="29"/>
  <c r="G48" i="29"/>
  <c r="G46" i="29"/>
  <c r="G44" i="29"/>
  <c r="G42" i="29"/>
  <c r="G40" i="29"/>
  <c r="G39" i="29"/>
  <c r="G38" i="29"/>
  <c r="G37" i="29"/>
  <c r="G36" i="29"/>
  <c r="G35" i="29"/>
  <c r="G34" i="29"/>
  <c r="G32" i="29"/>
  <c r="G31" i="29"/>
  <c r="G30" i="29"/>
  <c r="G29" i="29"/>
  <c r="G28" i="29"/>
  <c r="G27" i="29"/>
  <c r="G26" i="29"/>
  <c r="G25" i="29"/>
  <c r="G24" i="29"/>
  <c r="G23" i="29"/>
  <c r="G22" i="29"/>
  <c r="G21" i="29"/>
  <c r="G20" i="29"/>
  <c r="G19" i="29"/>
  <c r="G17" i="29"/>
  <c r="G16" i="29"/>
  <c r="G15" i="29"/>
  <c r="G14" i="29"/>
  <c r="G13" i="29"/>
  <c r="G12" i="29"/>
  <c r="G9" i="29"/>
  <c r="G8" i="29"/>
  <c r="G7" i="29"/>
  <c r="G6" i="29"/>
  <c r="G5" i="29"/>
  <c r="G3" i="29"/>
  <c r="G47" i="23"/>
  <c r="G47" i="28"/>
  <c r="G45" i="28"/>
  <c r="G43" i="28"/>
  <c r="G42" i="28"/>
  <c r="G40" i="28"/>
  <c r="G39" i="28"/>
  <c r="G38" i="28"/>
  <c r="G37" i="28"/>
  <c r="G36" i="28"/>
  <c r="G35" i="28"/>
  <c r="G34" i="28"/>
  <c r="G32" i="28"/>
  <c r="G31" i="28"/>
  <c r="G30" i="28"/>
  <c r="G29" i="28"/>
  <c r="G28" i="28"/>
  <c r="G27" i="28"/>
  <c r="G26" i="28"/>
  <c r="G25" i="28"/>
  <c r="G24" i="28"/>
  <c r="G23" i="28"/>
  <c r="G22" i="28"/>
  <c r="G21" i="28"/>
  <c r="G20" i="28"/>
  <c r="G19" i="28"/>
  <c r="G17" i="28"/>
  <c r="G16" i="28"/>
  <c r="G15" i="28"/>
  <c r="G14" i="28"/>
  <c r="G13" i="28"/>
  <c r="G12" i="28"/>
  <c r="G11" i="28"/>
  <c r="G8" i="28"/>
  <c r="G7" i="28"/>
  <c r="G6" i="28"/>
  <c r="G5" i="28"/>
  <c r="G4" i="28"/>
  <c r="G3" i="28"/>
  <c r="G15" i="23"/>
  <c r="G47" i="27"/>
  <c r="G45" i="27"/>
  <c r="G44" i="27"/>
  <c r="G42" i="27"/>
  <c r="G41" i="27"/>
  <c r="G39" i="27"/>
  <c r="G38" i="27"/>
  <c r="G37" i="27"/>
  <c r="G36" i="27"/>
  <c r="G35" i="27"/>
  <c r="G34" i="27"/>
  <c r="G33" i="27"/>
  <c r="G31" i="27"/>
  <c r="G30" i="27"/>
  <c r="G29" i="27"/>
  <c r="G28" i="27"/>
  <c r="G27" i="27"/>
  <c r="G26" i="27"/>
  <c r="G25" i="27"/>
  <c r="G24" i="27"/>
  <c r="G23" i="27"/>
  <c r="G22" i="27"/>
  <c r="G21" i="27"/>
  <c r="G20" i="27"/>
  <c r="G19" i="27"/>
  <c r="G18" i="27"/>
  <c r="G16" i="27"/>
  <c r="G15" i="27"/>
  <c r="G14" i="27"/>
  <c r="G13" i="27"/>
  <c r="G12" i="27"/>
  <c r="G11" i="27"/>
  <c r="G8" i="27"/>
  <c r="G7" i="27"/>
  <c r="G6" i="27"/>
  <c r="G5" i="27"/>
  <c r="G4" i="27"/>
  <c r="G3" i="27"/>
  <c r="G44" i="23"/>
  <c r="G42" i="23"/>
  <c r="G3" i="23"/>
  <c r="G48" i="26"/>
  <c r="G43" i="26"/>
  <c r="G42" i="26"/>
  <c r="G40" i="26"/>
  <c r="G39" i="26"/>
  <c r="G38" i="26"/>
  <c r="G37" i="26"/>
  <c r="G36" i="26"/>
  <c r="G35" i="26"/>
  <c r="G34" i="26"/>
  <c r="G32" i="26"/>
  <c r="G31" i="26"/>
  <c r="G30" i="26"/>
  <c r="G29" i="26"/>
  <c r="G28" i="26"/>
  <c r="G27" i="26"/>
  <c r="G26" i="26"/>
  <c r="G25" i="26"/>
  <c r="G24" i="26"/>
  <c r="G23" i="26"/>
  <c r="G22" i="26"/>
  <c r="G21" i="26"/>
  <c r="G20" i="26"/>
  <c r="G19" i="26"/>
  <c r="G17" i="26"/>
  <c r="G16" i="26"/>
  <c r="G15" i="26"/>
  <c r="G14" i="26"/>
  <c r="G13" i="26"/>
  <c r="G12" i="26"/>
  <c r="G9" i="26"/>
  <c r="G8" i="26"/>
  <c r="G7" i="26"/>
  <c r="G6" i="26"/>
  <c r="G5" i="26"/>
  <c r="G3" i="26"/>
  <c r="H3" i="25"/>
  <c r="G48" i="25"/>
  <c r="G45" i="25"/>
  <c r="G42" i="25"/>
  <c r="G41" i="25"/>
  <c r="G39" i="25"/>
  <c r="G38" i="25"/>
  <c r="G37" i="25"/>
  <c r="G36" i="25"/>
  <c r="G35" i="25"/>
  <c r="G34" i="25"/>
  <c r="G33" i="25"/>
  <c r="G31" i="25"/>
  <c r="G30" i="25"/>
  <c r="G29" i="25"/>
  <c r="G28" i="25"/>
  <c r="G27" i="25"/>
  <c r="G26" i="25"/>
  <c r="G25" i="25"/>
  <c r="G24" i="25"/>
  <c r="G23" i="25"/>
  <c r="G22" i="25"/>
  <c r="G21" i="25"/>
  <c r="G20" i="25"/>
  <c r="G19" i="25"/>
  <c r="G18" i="25"/>
  <c r="G16" i="25"/>
  <c r="G15" i="25"/>
  <c r="G14" i="25"/>
  <c r="G13" i="25"/>
  <c r="G12" i="25"/>
  <c r="G11" i="25"/>
  <c r="G8" i="25"/>
  <c r="G7" i="25"/>
  <c r="G6" i="25"/>
  <c r="G5" i="25"/>
  <c r="G4" i="25"/>
  <c r="G3" i="25"/>
  <c r="G47" i="24"/>
  <c r="G45" i="24"/>
  <c r="G43" i="24"/>
  <c r="G42" i="24"/>
  <c r="G40" i="24"/>
  <c r="G39" i="24"/>
  <c r="G38" i="24"/>
  <c r="G37" i="24"/>
  <c r="G36" i="24"/>
  <c r="G35" i="24"/>
  <c r="G34" i="24"/>
  <c r="G32" i="24"/>
  <c r="G31" i="24"/>
  <c r="G30" i="24"/>
  <c r="G29" i="24"/>
  <c r="G28" i="24"/>
  <c r="G27" i="24"/>
  <c r="G26" i="24"/>
  <c r="G25" i="24"/>
  <c r="G24" i="24"/>
  <c r="G23" i="24"/>
  <c r="G22" i="24"/>
  <c r="G21" i="24"/>
  <c r="G20" i="24"/>
  <c r="G19" i="24"/>
  <c r="G17" i="24"/>
  <c r="G16" i="24"/>
  <c r="G15" i="24"/>
  <c r="G14" i="24"/>
  <c r="G13" i="24"/>
  <c r="G12" i="24"/>
  <c r="G9" i="24"/>
  <c r="G8" i="24"/>
  <c r="G7" i="24"/>
  <c r="G6" i="24"/>
  <c r="G5" i="24"/>
  <c r="G4" i="24"/>
  <c r="G3" i="24"/>
  <c r="G46" i="23"/>
  <c r="G41" i="23"/>
  <c r="G39" i="23"/>
  <c r="G38" i="23"/>
  <c r="G37" i="23"/>
  <c r="G36" i="23"/>
  <c r="G35" i="23"/>
  <c r="G34" i="23"/>
  <c r="G33" i="23"/>
  <c r="G31" i="23"/>
  <c r="G30" i="23"/>
  <c r="G29" i="23"/>
  <c r="G28" i="23"/>
  <c r="G27" i="23"/>
  <c r="G26" i="23"/>
  <c r="G25" i="23"/>
  <c r="G24" i="23"/>
  <c r="G23" i="23"/>
  <c r="G22" i="23"/>
  <c r="G21" i="23"/>
  <c r="G20" i="23"/>
  <c r="G19" i="23"/>
  <c r="G18" i="23"/>
  <c r="G16" i="23"/>
  <c r="G14" i="23"/>
  <c r="G13" i="23"/>
  <c r="G12" i="23"/>
  <c r="G11" i="23"/>
  <c r="G8" i="23"/>
  <c r="G7" i="23"/>
  <c r="G6" i="23"/>
  <c r="G5" i="23"/>
  <c r="G4" i="23"/>
  <c r="G45" i="22"/>
  <c r="G47" i="22"/>
  <c r="G44" i="22"/>
  <c r="G42" i="22"/>
  <c r="G41" i="22"/>
  <c r="G39" i="22"/>
  <c r="G38" i="22"/>
  <c r="G37" i="22"/>
  <c r="G36" i="22"/>
  <c r="G35" i="22"/>
  <c r="G34" i="22"/>
  <c r="G33" i="22"/>
  <c r="G31" i="22"/>
  <c r="G30" i="22"/>
  <c r="G29" i="22"/>
  <c r="G28" i="22"/>
  <c r="G27" i="22"/>
  <c r="G26" i="22"/>
  <c r="G25" i="22"/>
  <c r="G24" i="22"/>
  <c r="G23" i="22"/>
  <c r="G22" i="22"/>
  <c r="G21" i="22"/>
  <c r="G20" i="22"/>
  <c r="G19" i="22"/>
  <c r="G18" i="22"/>
  <c r="G16" i="22"/>
  <c r="G15" i="22"/>
  <c r="G14" i="22"/>
  <c r="G13" i="22"/>
  <c r="G12" i="22"/>
  <c r="G11" i="22"/>
  <c r="G8" i="22"/>
  <c r="G7" i="22"/>
  <c r="G6" i="22"/>
  <c r="G5" i="22"/>
  <c r="G4" i="22"/>
  <c r="G3" i="22"/>
  <c r="G46" i="17"/>
  <c r="G44" i="17"/>
  <c r="G42" i="17"/>
  <c r="G5" i="17"/>
  <c r="G4" i="17"/>
  <c r="G3" i="17"/>
  <c r="G6" i="17"/>
  <c r="G7" i="17"/>
  <c r="G8" i="17"/>
  <c r="G11" i="17"/>
  <c r="G13" i="17"/>
  <c r="G12" i="17"/>
  <c r="G14" i="17"/>
  <c r="G15" i="17"/>
  <c r="G16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3" i="17"/>
  <c r="G34" i="17"/>
  <c r="G35" i="17"/>
  <c r="G36" i="17"/>
  <c r="G37" i="17"/>
  <c r="G38" i="17"/>
  <c r="G39" i="17"/>
  <c r="G41" i="17"/>
  <c r="G40" i="21"/>
  <c r="G38" i="21"/>
  <c r="G37" i="21"/>
  <c r="G36" i="21"/>
  <c r="G35" i="21"/>
  <c r="G34" i="21"/>
  <c r="G33" i="21"/>
  <c r="G32" i="21"/>
  <c r="G30" i="21"/>
  <c r="G29" i="21"/>
  <c r="G28" i="21"/>
  <c r="G27" i="21"/>
  <c r="G26" i="21"/>
  <c r="G25" i="21"/>
  <c r="G24" i="21"/>
  <c r="G23" i="21"/>
  <c r="G22" i="21"/>
  <c r="G21" i="21"/>
  <c r="G20" i="21"/>
  <c r="G19" i="21"/>
  <c r="G18" i="21"/>
  <c r="G17" i="21"/>
  <c r="G15" i="21"/>
  <c r="G14" i="21"/>
  <c r="G13" i="21"/>
  <c r="G12" i="21"/>
  <c r="G11" i="21"/>
  <c r="G10" i="21"/>
  <c r="G7" i="21"/>
  <c r="G6" i="21"/>
  <c r="G5" i="21"/>
  <c r="G3" i="21"/>
  <c r="G46" i="20"/>
  <c r="G44" i="20"/>
  <c r="G42" i="20"/>
  <c r="G41" i="20"/>
  <c r="G39" i="20"/>
  <c r="G38" i="20"/>
  <c r="G37" i="20"/>
  <c r="G36" i="20"/>
  <c r="G35" i="20"/>
  <c r="G34" i="20"/>
  <c r="G33" i="20"/>
  <c r="G31" i="20"/>
  <c r="G30" i="20"/>
  <c r="G29" i="20"/>
  <c r="G28" i="20"/>
  <c r="G27" i="20"/>
  <c r="G26" i="20"/>
  <c r="G25" i="20"/>
  <c r="G24" i="20"/>
  <c r="G23" i="20"/>
  <c r="G22" i="20"/>
  <c r="G21" i="20"/>
  <c r="G20" i="20"/>
  <c r="G19" i="20"/>
  <c r="G18" i="20"/>
  <c r="G16" i="20"/>
  <c r="G15" i="20"/>
  <c r="G14" i="20"/>
  <c r="G13" i="20"/>
  <c r="G12" i="20"/>
  <c r="G11" i="20"/>
  <c r="G8" i="20"/>
  <c r="G7" i="20"/>
  <c r="G6" i="20"/>
  <c r="G5" i="20"/>
  <c r="G4" i="20"/>
  <c r="G3" i="20"/>
  <c r="G43" i="19"/>
  <c r="G4" i="19"/>
  <c r="G47" i="19"/>
  <c r="G45" i="19"/>
  <c r="G42" i="19"/>
  <c r="G41" i="19"/>
  <c r="G39" i="19"/>
  <c r="G38" i="19"/>
  <c r="G37" i="19"/>
  <c r="G36" i="19"/>
  <c r="G35" i="19"/>
  <c r="G34" i="19"/>
  <c r="G33" i="19"/>
  <c r="G31" i="19"/>
  <c r="G30" i="19"/>
  <c r="G29" i="19"/>
  <c r="G28" i="19"/>
  <c r="G27" i="19"/>
  <c r="G26" i="19"/>
  <c r="G25" i="19"/>
  <c r="G24" i="19"/>
  <c r="G23" i="19"/>
  <c r="G22" i="19"/>
  <c r="G21" i="19"/>
  <c r="G20" i="19"/>
  <c r="G19" i="19"/>
  <c r="G18" i="19"/>
  <c r="G16" i="19"/>
  <c r="G15" i="19"/>
  <c r="G14" i="19"/>
  <c r="G13" i="19"/>
  <c r="G12" i="19"/>
  <c r="G11" i="19"/>
  <c r="G8" i="19"/>
  <c r="G7" i="19"/>
  <c r="G6" i="19"/>
  <c r="G5" i="19"/>
  <c r="G3" i="19"/>
  <c r="G46" i="18"/>
  <c r="G44" i="18"/>
  <c r="G42" i="18"/>
  <c r="G41" i="18"/>
  <c r="G39" i="18"/>
  <c r="G38" i="18"/>
  <c r="G37" i="18"/>
  <c r="G36" i="18"/>
  <c r="G35" i="18"/>
  <c r="G34" i="18"/>
  <c r="G33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6" i="18"/>
  <c r="G15" i="18"/>
  <c r="G14" i="18"/>
  <c r="G13" i="18"/>
  <c r="G12" i="18"/>
  <c r="G11" i="18"/>
  <c r="G8" i="18"/>
  <c r="G7" i="18"/>
  <c r="G6" i="18"/>
  <c r="G5" i="18"/>
  <c r="G4" i="18"/>
  <c r="G3" i="18"/>
  <c r="G8" i="13"/>
  <c r="G48" i="16"/>
  <c r="G46" i="16"/>
  <c r="G45" i="16"/>
  <c r="G43" i="16"/>
  <c r="G42" i="16"/>
  <c r="G41" i="16"/>
  <c r="G40" i="16"/>
  <c r="G38" i="16"/>
  <c r="G37" i="16"/>
  <c r="G36" i="16"/>
  <c r="G35" i="16"/>
  <c r="G34" i="16"/>
  <c r="G33" i="16"/>
  <c r="G32" i="16"/>
  <c r="G30" i="16"/>
  <c r="G29" i="16"/>
  <c r="G28" i="16"/>
  <c r="G27" i="16"/>
  <c r="G26" i="16"/>
  <c r="G25" i="16"/>
  <c r="G24" i="16"/>
  <c r="G23" i="16"/>
  <c r="G22" i="16"/>
  <c r="G21" i="16"/>
  <c r="G20" i="16"/>
  <c r="G19" i="16"/>
  <c r="G18" i="16"/>
  <c r="G17" i="16"/>
  <c r="G15" i="16"/>
  <c r="G14" i="16"/>
  <c r="G13" i="16"/>
  <c r="G12" i="16"/>
  <c r="G11" i="16"/>
  <c r="G10" i="16"/>
  <c r="G7" i="16"/>
  <c r="G6" i="16"/>
  <c r="G5" i="16"/>
  <c r="G4" i="16"/>
  <c r="G3" i="16"/>
  <c r="G44" i="13"/>
  <c r="G42" i="13"/>
  <c r="G7" i="13"/>
  <c r="G47" i="15"/>
  <c r="G45" i="15"/>
  <c r="G43" i="15"/>
  <c r="G42" i="15"/>
  <c r="G41" i="15"/>
  <c r="G39" i="15"/>
  <c r="G38" i="15"/>
  <c r="G37" i="15"/>
  <c r="G36" i="15"/>
  <c r="G35" i="15"/>
  <c r="G34" i="15"/>
  <c r="G33" i="15"/>
  <c r="G31" i="15"/>
  <c r="G30" i="15"/>
  <c r="G29" i="15"/>
  <c r="G28" i="15"/>
  <c r="G27" i="15"/>
  <c r="G26" i="15"/>
  <c r="G25" i="15"/>
  <c r="G24" i="15"/>
  <c r="G23" i="15"/>
  <c r="G22" i="15"/>
  <c r="G21" i="15"/>
  <c r="G20" i="15"/>
  <c r="G19" i="15"/>
  <c r="G18" i="15"/>
  <c r="G16" i="15"/>
  <c r="G15" i="15"/>
  <c r="G14" i="15"/>
  <c r="G13" i="15"/>
  <c r="G12" i="15"/>
  <c r="G11" i="15"/>
  <c r="G7" i="15"/>
  <c r="G6" i="15"/>
  <c r="G5" i="15"/>
  <c r="G4" i="15"/>
  <c r="G3" i="15"/>
  <c r="G46" i="13"/>
  <c r="G46" i="14"/>
  <c r="G44" i="14"/>
  <c r="G43" i="14"/>
  <c r="G41" i="14"/>
  <c r="G40" i="14"/>
  <c r="G39" i="14"/>
  <c r="G38" i="14"/>
  <c r="G37" i="14"/>
  <c r="G36" i="14"/>
  <c r="G35" i="14"/>
  <c r="G33" i="14"/>
  <c r="G32" i="14"/>
  <c r="G31" i="14"/>
  <c r="G30" i="14"/>
  <c r="G29" i="14"/>
  <c r="G28" i="14"/>
  <c r="G27" i="14"/>
  <c r="G26" i="14"/>
  <c r="G25" i="14"/>
  <c r="G24" i="14"/>
  <c r="G23" i="14"/>
  <c r="G22" i="14"/>
  <c r="G21" i="14"/>
  <c r="G20" i="14"/>
  <c r="G19" i="14"/>
  <c r="G18" i="14"/>
  <c r="G16" i="14"/>
  <c r="G15" i="14"/>
  <c r="G14" i="14"/>
  <c r="G13" i="14"/>
  <c r="G12" i="14"/>
  <c r="G11" i="14"/>
  <c r="G7" i="14"/>
  <c r="G6" i="14"/>
  <c r="G5" i="14"/>
  <c r="G4" i="14"/>
  <c r="G3" i="14"/>
  <c r="G41" i="13"/>
  <c r="G39" i="13"/>
  <c r="G38" i="13"/>
  <c r="G37" i="13"/>
  <c r="G36" i="13"/>
  <c r="G35" i="13"/>
  <c r="G34" i="13"/>
  <c r="G33" i="13"/>
  <c r="G31" i="13"/>
  <c r="G30" i="13"/>
  <c r="G29" i="13"/>
  <c r="G28" i="13"/>
  <c r="G27" i="13"/>
  <c r="G26" i="13"/>
  <c r="G25" i="13"/>
  <c r="G24" i="13"/>
  <c r="G23" i="13"/>
  <c r="G22" i="13"/>
  <c r="G21" i="13"/>
  <c r="G20" i="13"/>
  <c r="G19" i="13"/>
  <c r="G18" i="13"/>
  <c r="G16" i="13"/>
  <c r="G15" i="13"/>
  <c r="G14" i="13"/>
  <c r="G13" i="13"/>
  <c r="G12" i="13"/>
  <c r="G11" i="13"/>
  <c r="G6" i="13"/>
  <c r="G5" i="13"/>
  <c r="G4" i="13"/>
  <c r="G3" i="13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4" i="11"/>
  <c r="G35" i="11"/>
  <c r="G36" i="11"/>
  <c r="G37" i="11"/>
  <c r="G38" i="11"/>
  <c r="G39" i="11"/>
  <c r="G40" i="11"/>
  <c r="G7" i="11"/>
  <c r="G6" i="11"/>
  <c r="G3" i="9"/>
  <c r="G4" i="9"/>
  <c r="G5" i="9"/>
  <c r="G6" i="9"/>
  <c r="G7" i="9"/>
  <c r="G8" i="9"/>
  <c r="G10" i="9"/>
  <c r="G11" i="9"/>
  <c r="G42" i="11"/>
  <c r="G18" i="11"/>
  <c r="G17" i="11"/>
  <c r="G15" i="11"/>
  <c r="G14" i="11"/>
  <c r="G13" i="11"/>
  <c r="G12" i="11"/>
  <c r="G11" i="11"/>
  <c r="G10" i="11"/>
  <c r="G5" i="11"/>
  <c r="G4" i="11"/>
  <c r="G3" i="11"/>
  <c r="G31" i="9"/>
  <c r="G39" i="10"/>
  <c r="G37" i="10"/>
  <c r="G36" i="10"/>
  <c r="G35" i="10"/>
  <c r="G33" i="10"/>
  <c r="G32" i="10"/>
  <c r="G30" i="10"/>
  <c r="G29" i="10"/>
  <c r="G28" i="10"/>
  <c r="G27" i="10"/>
  <c r="G26" i="10"/>
  <c r="G25" i="10"/>
  <c r="G24" i="10"/>
  <c r="G23" i="10"/>
  <c r="G22" i="10"/>
  <c r="G21" i="10"/>
  <c r="G20" i="10"/>
  <c r="G19" i="10"/>
  <c r="G18" i="10"/>
  <c r="G17" i="10"/>
  <c r="G15" i="10"/>
  <c r="G14" i="10"/>
  <c r="G13" i="10"/>
  <c r="G12" i="10"/>
  <c r="G11" i="10"/>
  <c r="G10" i="10"/>
  <c r="G6" i="10"/>
  <c r="G5" i="10"/>
  <c r="G4" i="10"/>
  <c r="G3" i="10"/>
  <c r="G19" i="9"/>
  <c r="G20" i="9"/>
  <c r="G21" i="9"/>
  <c r="G22" i="9"/>
  <c r="G23" i="9"/>
  <c r="G24" i="9"/>
  <c r="G25" i="9"/>
  <c r="G26" i="9"/>
  <c r="G27" i="9"/>
  <c r="G28" i="9"/>
  <c r="G29" i="9"/>
  <c r="G17" i="9"/>
  <c r="G30" i="9"/>
  <c r="G41" i="9"/>
  <c r="G38" i="9"/>
  <c r="G37" i="9"/>
  <c r="G36" i="9"/>
  <c r="G34" i="9"/>
  <c r="G33" i="9"/>
  <c r="G18" i="9"/>
  <c r="G15" i="9"/>
  <c r="G14" i="9"/>
  <c r="G13" i="9"/>
  <c r="G12" i="9"/>
  <c r="G26" i="8"/>
  <c r="G25" i="8"/>
  <c r="G24" i="8"/>
  <c r="G36" i="8"/>
  <c r="G35" i="8"/>
  <c r="G33" i="8"/>
  <c r="G32" i="8"/>
  <c r="G31" i="8"/>
  <c r="G29" i="8"/>
  <c r="G28" i="8"/>
  <c r="G23" i="8"/>
  <c r="G22" i="8"/>
  <c r="G21" i="8"/>
  <c r="G20" i="8"/>
  <c r="G19" i="8"/>
  <c r="G18" i="8"/>
  <c r="G17" i="8"/>
  <c r="G16" i="8"/>
  <c r="G15" i="8"/>
  <c r="G13" i="8"/>
  <c r="G12" i="8"/>
  <c r="G11" i="8"/>
  <c r="G10" i="8"/>
  <c r="G9" i="8"/>
  <c r="G8" i="8"/>
  <c r="G6" i="8"/>
  <c r="G5" i="8"/>
  <c r="G4" i="8"/>
  <c r="G3" i="8"/>
  <c r="G16" i="7"/>
  <c r="G19" i="7"/>
  <c r="G11" i="7"/>
  <c r="G12" i="7"/>
  <c r="G9" i="7"/>
  <c r="G10" i="7"/>
  <c r="G13" i="7"/>
  <c r="G14" i="7"/>
  <c r="G20" i="7"/>
  <c r="G21" i="7"/>
  <c r="G22" i="7"/>
  <c r="G23" i="7"/>
  <c r="G24" i="7"/>
  <c r="G17" i="7"/>
  <c r="G18" i="7"/>
  <c r="G30" i="7"/>
  <c r="G26" i="7"/>
  <c r="G27" i="7"/>
  <c r="G29" i="7"/>
  <c r="G31" i="7"/>
  <c r="G33" i="7"/>
  <c r="G34" i="7"/>
  <c r="G7" i="7"/>
  <c r="G6" i="7"/>
  <c r="G5" i="7"/>
  <c r="G4" i="7"/>
  <c r="G6" i="6"/>
  <c r="G24" i="4"/>
  <c r="G21" i="6"/>
  <c r="G22" i="6"/>
  <c r="G31" i="6"/>
  <c r="G32" i="6"/>
  <c r="G19" i="6"/>
  <c r="G18" i="6"/>
  <c r="G17" i="6"/>
  <c r="G15" i="6"/>
  <c r="G13" i="6"/>
  <c r="G11" i="6"/>
  <c r="G10" i="6"/>
  <c r="G9" i="6"/>
  <c r="G7" i="6"/>
  <c r="G5" i="6"/>
  <c r="G4" i="6"/>
  <c r="G26" i="5"/>
  <c r="G17" i="5"/>
  <c r="G6" i="5"/>
  <c r="G7" i="4"/>
  <c r="G5" i="4"/>
  <c r="G19" i="4"/>
  <c r="G29" i="4"/>
  <c r="G14" i="3"/>
  <c r="G15" i="3"/>
  <c r="G16" i="3"/>
  <c r="G25" i="5"/>
  <c r="G23" i="5"/>
  <c r="G22" i="5"/>
  <c r="G21" i="5"/>
  <c r="G19" i="5"/>
  <c r="G18" i="5"/>
  <c r="G16" i="5"/>
  <c r="G15" i="5"/>
  <c r="G13" i="5"/>
  <c r="G11" i="5"/>
  <c r="G10" i="5"/>
  <c r="G9" i="5"/>
  <c r="G8" i="5"/>
  <c r="G5" i="5"/>
  <c r="G4" i="5"/>
  <c r="G28" i="4"/>
  <c r="G26" i="4"/>
  <c r="G25" i="4"/>
  <c r="G22" i="4"/>
  <c r="G21" i="4"/>
  <c r="G20" i="4"/>
  <c r="G18" i="4"/>
  <c r="G17" i="4"/>
  <c r="G15" i="4"/>
  <c r="G13" i="4"/>
  <c r="G12" i="4"/>
  <c r="G11" i="4"/>
  <c r="G10" i="4"/>
  <c r="G8" i="4"/>
  <c r="G6" i="4"/>
  <c r="G4" i="4"/>
  <c r="G25" i="3"/>
  <c r="G23" i="3"/>
  <c r="G22" i="3"/>
  <c r="G21" i="3"/>
  <c r="G19" i="3"/>
  <c r="G18" i="3"/>
  <c r="G17" i="3"/>
  <c r="G13" i="3"/>
  <c r="G11" i="3"/>
  <c r="G10" i="3"/>
  <c r="G9" i="3"/>
  <c r="G8" i="3"/>
  <c r="G6" i="3"/>
  <c r="G5" i="3"/>
  <c r="G4" i="3"/>
  <c r="G24" i="2"/>
  <c r="G22" i="2"/>
  <c r="G21" i="2"/>
  <c r="G20" i="2"/>
  <c r="G18" i="2"/>
  <c r="G17" i="2"/>
  <c r="G16" i="2"/>
  <c r="G15" i="2"/>
  <c r="G14" i="2"/>
  <c r="G13" i="2"/>
  <c r="G11" i="2"/>
  <c r="G10" i="2"/>
  <c r="G9" i="2"/>
  <c r="G8" i="2"/>
  <c r="G6" i="2"/>
  <c r="G5" i="2"/>
  <c r="G4" i="2"/>
  <c r="G9" i="1"/>
  <c r="G10" i="1"/>
  <c r="G11" i="1"/>
  <c r="G13" i="1"/>
  <c r="G14" i="1"/>
  <c r="G15" i="1"/>
  <c r="G16" i="1"/>
  <c r="G17" i="1"/>
  <c r="G18" i="1"/>
  <c r="G20" i="1"/>
  <c r="G21" i="1"/>
  <c r="G22" i="1"/>
  <c r="G24" i="1"/>
  <c r="G8" i="1"/>
  <c r="G5" i="1"/>
  <c r="G6" i="1"/>
  <c r="G4" i="1"/>
</calcChain>
</file>

<file path=xl/sharedStrings.xml><?xml version="1.0" encoding="utf-8"?>
<sst xmlns="http://schemas.openxmlformats.org/spreadsheetml/2006/main" count="11661" uniqueCount="430">
  <si>
    <t>Production Schedule</t>
  </si>
  <si>
    <t>Cases</t>
  </si>
  <si>
    <t>Shifts</t>
  </si>
  <si>
    <t>Cases Completed</t>
  </si>
  <si>
    <t>Target per Shift</t>
  </si>
  <si>
    <t>% Complete</t>
  </si>
  <si>
    <t>Notes</t>
  </si>
  <si>
    <t>Work order made</t>
  </si>
  <si>
    <t>Line 1</t>
  </si>
  <si>
    <t xml:space="preserve">2001739 / 6/106OZ_DM TRAY SS WK GLD CRN-SW </t>
  </si>
  <si>
    <t xml:space="preserve">Line 2 </t>
  </si>
  <si>
    <t>2000312 / 1/8-14.5OZ_C DM CUT GRN BEANS</t>
  </si>
  <si>
    <t>Line 3</t>
  </si>
  <si>
    <t xml:space="preserve">2001368 / 24/15OZ_DM SWEET PEAS C </t>
  </si>
  <si>
    <t xml:space="preserve">2001404 / 24/15.25OZ_DM YLW WHL KRNL SWT CORN </t>
  </si>
  <si>
    <t>2001427/24/15.25OZ_DMWKGCRN</t>
  </si>
  <si>
    <t>2005293/12/15.25OZ_DM CLASSICS CORN</t>
  </si>
  <si>
    <t>2000848/12/15.25OZ_DM FIESTA CORN</t>
  </si>
  <si>
    <t>2000862/12/15.25OZ_DM WK GLD WHIT CORN Z</t>
  </si>
  <si>
    <t>Line 4</t>
  </si>
  <si>
    <t>2002143 / 6/4-15OZ_DM SWEET PEAS</t>
  </si>
  <si>
    <t>111213 IQF then 111374 IQF</t>
  </si>
  <si>
    <t>2002144 / 6/4-15.25OZ_DM WHOLE KERNEL CORN</t>
  </si>
  <si>
    <t>2002160 / 6/4-14.5OZ_DM CUT GRN BEANS</t>
  </si>
  <si>
    <t>Line 5</t>
  </si>
  <si>
    <t>Line will start up tomorrow 8/7</t>
  </si>
  <si>
    <t>111026 then 111228</t>
  </si>
  <si>
    <t>2001571 / 6101OZ_DM BL CUT GRN BEAN GC</t>
  </si>
  <si>
    <t>2000376 1/8-15.25OZ DM WK GOLD CORN</t>
  </si>
  <si>
    <t>2001427 24/15.25OZ DM WK GCRN SS DRU COMPONET</t>
  </si>
  <si>
    <t>2001578 6/101oz DM TRAY BL LKCUT GRN BN</t>
  </si>
  <si>
    <t>Line down till Monday</t>
  </si>
  <si>
    <t>2000688 1/12-14.5OZ DM CUT GRN BEAN</t>
  </si>
  <si>
    <t>2001274 24/14.5OZ DM CUT GRN BN C</t>
  </si>
  <si>
    <t>1571 6/101OZ_DM BL CUT GRN BN</t>
  </si>
  <si>
    <t>2001872 1/12-15.25 OZ DM WK CORN</t>
  </si>
  <si>
    <t>2000848 12/15.25 OZ_DM FIESTA CORN</t>
  </si>
  <si>
    <t>2002143 6/4-15OZ_DM SWEET PEAS</t>
  </si>
  <si>
    <t>2006026 1/6-15.25OZ_ DM SWCRN PBL&amp;RED</t>
  </si>
  <si>
    <t>2004978 1/6-15.25 OZ DM SLC YC PEACHES JCE</t>
  </si>
  <si>
    <t>2001274's is using Seneca brites, 6002687.</t>
  </si>
  <si>
    <t>Updated 8/11 5PM</t>
  </si>
  <si>
    <t>Line is down</t>
  </si>
  <si>
    <t>2000312 1/8-14.5OZ C DM CUT GRN BEANS</t>
  </si>
  <si>
    <t>2005293 12/15.25OZ DM CLASSICS CORN</t>
  </si>
  <si>
    <t>Run all brite inhouse</t>
  </si>
  <si>
    <t>2000800 12/15OZ DM SWEET PEA-NSA</t>
  </si>
  <si>
    <t>3 psc can</t>
  </si>
  <si>
    <t>2005818 1/8-15.25OZ DM TP VYS SWT PEAS</t>
  </si>
  <si>
    <t>2000332 1/8-15OZ _C DM SWEET PEAS</t>
  </si>
  <si>
    <t>Updated 8/12 1330PM</t>
  </si>
  <si>
    <t>2000899 / 12/15.25OZ_DM WK WHITE CORN</t>
  </si>
  <si>
    <t>yes</t>
  </si>
  <si>
    <t>2006010  1/8-14.5OZ_C DM FR CT GRNBN</t>
  </si>
  <si>
    <t>Ran all of the trays in house</t>
  </si>
  <si>
    <t>2001660 / 6/105OZ_DM TRAY  SWEET PEAS   C</t>
  </si>
  <si>
    <t>2001704/  6/106oz DM Tray WK GLD Corn SS-CC</t>
  </si>
  <si>
    <t>2005731/12/14.75oz DM Harvest Creamed Corn</t>
  </si>
  <si>
    <t>2006043/12/15OZ_DM CLASSICS PEAS</t>
  </si>
  <si>
    <t>B</t>
  </si>
  <si>
    <t>2001660 6/105OZ _DM TRAY SWEET PEAS C</t>
  </si>
  <si>
    <t xml:space="preserve">2001733 6/106OZ_DM WK GOLD CORN SS C </t>
  </si>
  <si>
    <t>Ran all the brite in house</t>
  </si>
  <si>
    <t>2000529 12/14.5OZ_DM PEAS AND CARROTS</t>
  </si>
  <si>
    <t xml:space="preserve"> </t>
  </si>
  <si>
    <t>2001400 24/15.25OZ_ S&amp;W WHOLEKERNEL CORN</t>
  </si>
  <si>
    <t>2001739 6/106OZ_DM TRY SS WK GLD CRN-SW</t>
  </si>
  <si>
    <t>Sunday 1st/2nd/3rd shift</t>
  </si>
  <si>
    <t>54930 (2000698) DM BACKYARD FR CORN 12pk</t>
  </si>
  <si>
    <t>90048 (2000800) 12/15OZ_DM SWEET PEA-NSA</t>
  </si>
  <si>
    <t>2002159 6/4-14.5OZ_DM FS GREEN BEANS</t>
  </si>
  <si>
    <t>2000800 12/15OZ_DM SWEET PEA-NSA</t>
  </si>
  <si>
    <t>2000862 12/15.25OZ_DM WK GLD WHIT CORN</t>
  </si>
  <si>
    <t>2001404 24/15.25OZ_DM YLW WHL KRNL SWT CORN</t>
  </si>
  <si>
    <t>2001400 24/15.25OZ_S &amp; W WHOLE KERNEL CORN</t>
  </si>
  <si>
    <t>Ran all brite in house</t>
  </si>
  <si>
    <t>2002144 6/4-15.25OZ DM WHOLE KERNEL CORN</t>
  </si>
  <si>
    <t>2001733 6/106OZ_DM WK GOLD CORN SS C</t>
  </si>
  <si>
    <t>2001312 24/14.75OZ_DM SSCRM GLD CRN C</t>
  </si>
  <si>
    <t>2002160 6/4-14.5OZ_DM CUT GRN BEANS</t>
  </si>
  <si>
    <t>2001578 6/101OZ_DM TRAY BL LKCUT GRN BN</t>
  </si>
  <si>
    <t>2000688 1/12-14.5OZ_DM CUT GRN BEAN</t>
  </si>
  <si>
    <t>2001739 6/106OZ_DM TRY SS WK GLD CRN_SW</t>
  </si>
  <si>
    <t>2002143 6/4-15OZ DM SWEET PEAS</t>
  </si>
  <si>
    <t xml:space="preserve">2001562 6/101OZ_DM BL LKE CUT GRN BEAN </t>
  </si>
  <si>
    <t>2000376 1/8-15.25OZ_DM WK GOLD CORN</t>
  </si>
  <si>
    <t>2001368 24/15OZ_DM SWEET PEAS C</t>
  </si>
  <si>
    <t>2001578 6/101OZ_DM TRAY BL LK CUT GRN BEANS</t>
  </si>
  <si>
    <t>2002160 6/4-14.5OZ_DM CUT GRN BNS</t>
  </si>
  <si>
    <t>2000312 1/8-14.5OZ_DM CUT GRN BEANS</t>
  </si>
  <si>
    <t>2000800 12/15OZ_DM SWEET PEA_NSA</t>
  </si>
  <si>
    <t>2001421 24/15.25OZ_DM SSWK GC NSA</t>
  </si>
  <si>
    <t>2005888 12/14.75 OZ_DM Mexican Street Corn</t>
  </si>
  <si>
    <t>2001739 6/106OZ_DM TRAY SS WK GLD CRN-SW</t>
  </si>
  <si>
    <t>Ran out of brite</t>
  </si>
  <si>
    <t>2001572 6/101OZ_DM BL  LK CT GRN BN-CC C</t>
  </si>
  <si>
    <t>2001562 6/101OZ_DM BL LKE CUT GRN BEAN C</t>
  </si>
  <si>
    <t>2004499 6/101OZ_DM WK GOLD CORN LOW SODIUM</t>
  </si>
  <si>
    <t>2005209 6/28OZ_DM CUT GREEN BEANS</t>
  </si>
  <si>
    <t>2000692 12/14.75OZ_DM SSCR GLD CRN NSA C</t>
  </si>
  <si>
    <t>2001872 1/12-15.25OZ_DM WK CORN</t>
  </si>
  <si>
    <t>2000312 1/8-14.5OZ_C DM CUT GRN BEANS</t>
  </si>
  <si>
    <t>2002144 6/4-15.25OZ_DM WHOLE KERNEL CORN</t>
  </si>
  <si>
    <t>2000848 12/15.25OZ_DM FIESTA CORN</t>
  </si>
  <si>
    <t>Sunday night's floating shift, dated 9/15</t>
  </si>
  <si>
    <t>2006010 1/8-14.50OZ_C DM FR CT GRN BN</t>
  </si>
  <si>
    <t>2000880 12/15.25OZ_DM SW CRN PBL&amp;RED</t>
  </si>
  <si>
    <t>2000698 12/14.75OZ_DM BACKYARD FR CORN</t>
  </si>
  <si>
    <t>2001312 24/4.75OZ_DM SSCCRM GLD CRN C</t>
  </si>
  <si>
    <t>2000698 DM BACKYARD FR CORN 12pk</t>
  </si>
  <si>
    <t>2000862 12/15.25OZ DM WK GLD WHIT  CORN</t>
  </si>
  <si>
    <t>Based on yesterday's production, here is the updated plan for Wednesday, 9/23.</t>
  </si>
  <si>
    <r>
      <rPr>
        <sz val="16"/>
        <color rgb="FF000000"/>
        <rFont val="-Apple-System"/>
      </rPr>
      <t>Finish up 2000698's on 3 - 3200 and change to 2000848 to run til end of Floating Shift, est 30k for a</t>
    </r>
    <r>
      <rPr>
        <b/>
        <sz val="16"/>
        <color rgb="FFFF0000"/>
        <rFont val="-Apple-System"/>
      </rPr>
      <t xml:space="preserve"> HARD STOP.</t>
    </r>
  </si>
  <si>
    <t>Finish up 2000692's on 5 - 9800 and then change to 200086's for 2900</t>
  </si>
  <si>
    <t> </t>
  </si>
  <si>
    <t>2001570 6/101OZ USDA DM LS GREEN BEANS</t>
  </si>
  <si>
    <t>2005532 12/15.25OZ DM HARVEST WK CORN</t>
  </si>
  <si>
    <t>2000899 12/15.25OZ DM WHITE CORN</t>
  </si>
  <si>
    <t>2006010 1/8-14.5OZ_C DM FR CT GRN BN</t>
  </si>
  <si>
    <t>2000848 12/15.25OZ DM FIESTA CORN</t>
  </si>
  <si>
    <t>2000901 12/15.25OZ_DM GREEN LIMA BEANS</t>
  </si>
  <si>
    <t>Ran out of fiber</t>
  </si>
  <si>
    <t>Ran all the brite inhouse</t>
  </si>
  <si>
    <t>2000782 12/15OZ DM SWT PEA SSLT 50%</t>
  </si>
  <si>
    <t>2005144 6/4-14.5OZ DM CUT GRN BNS NSA</t>
  </si>
  <si>
    <t>2000782 DM SWTPEA SSLT 50% 12 pk</t>
  </si>
  <si>
    <t>2001404 24/15.25OZ DM YLW WHL KRNL SWT CORN</t>
  </si>
  <si>
    <t>2006043 12/15OZ_DM CLASSICS PEAS</t>
  </si>
  <si>
    <t>2005145DM WK CORN NSA 6/4 pk</t>
  </si>
  <si>
    <t>20000883 12/15.25OZ_DM WKGC LOSOD</t>
  </si>
  <si>
    <t>2005145 DM WK CORN NSA 6/4 pk</t>
  </si>
  <si>
    <t>2000883 12/15.25OZ_DM WKGC LOSOD</t>
  </si>
  <si>
    <t>yes/not allocated</t>
  </si>
  <si>
    <t>Ran out the brite</t>
  </si>
  <si>
    <t>2005888 12/14.75OZ DM MEXICAN STREET CORN</t>
  </si>
  <si>
    <t>2001660/6/105OZ_DM TRAY  SWEET PEAS   C</t>
  </si>
  <si>
    <t>2001739/6/106OZ_DM TRY SS WK GLD CRN-SW</t>
  </si>
  <si>
    <t>M</t>
  </si>
  <si>
    <t>2000698/12/14.75OZ_DM BACKYARD FR CORN</t>
  </si>
  <si>
    <t>2001704/6/106OZ_DM TRY WK GLD CRN SS-CC</t>
  </si>
  <si>
    <t>2000312/1/8-14.5OZ_C DM CUT GRN BEANS</t>
  </si>
  <si>
    <t>2000880/12/15.25OZ_DM SW CRN PBL&amp;RED</t>
  </si>
  <si>
    <t>2002160/6/4-14.5OZ_DM CUT GRN BEANS</t>
  </si>
  <si>
    <t>2001578 6/101OZ DM TRAY BL LKCUT GRN BN</t>
  </si>
  <si>
    <t>Changed over early for 24pk corn</t>
  </si>
  <si>
    <t>2001421/24/15.25OZ_DM SSWK GC NSA</t>
  </si>
  <si>
    <t>attainment order line 1</t>
  </si>
  <si>
    <t>2004499/6/#10_DM WK GOLD CORN LOW SODIUM</t>
  </si>
  <si>
    <t>2001404/24/15.25OZ_DM YLW WHL KRNL SWT CORN</t>
  </si>
  <si>
    <t>2005888/12/14.75OZ_DM MEXICAN STREET CORN</t>
  </si>
  <si>
    <t>2001733/6/106OZ_DM WK GOLD CORN SS  C</t>
  </si>
  <si>
    <t>2000376/1/8-15.25OZ_DM WK GOLD CORN</t>
  </si>
  <si>
    <t>2005145/6/4-15.25OZ_DM WK GOLD CORN NSA</t>
  </si>
  <si>
    <t>2000692/12/14.75OZ_DM SSCR GLD CRN NSA C</t>
  </si>
  <si>
    <t>2001562/6/101OZ_DM BL LKE CUT GRN BEAN C</t>
  </si>
  <si>
    <t> order written for 2000 incase the line is fixed. will need to add Brite. not allocated</t>
  </si>
  <si>
    <t xml:space="preserve"> gcm,l</t>
  </si>
  <si>
    <t>label 109072</t>
  </si>
  <si>
    <t xml:space="preserve">yes </t>
  </si>
  <si>
    <t>2000688/1/12-14.5OZ_DM CUT GRN BEAN</t>
  </si>
  <si>
    <t>2000899/12/15.25OZ_DM WK WHITE CORN</t>
  </si>
  <si>
    <t>Reminder of the hard changeover on line 2 - please run 8pk corn to end of floating shift Sunday and start the 12pk changeover at 7am on Monday.  </t>
  </si>
  <si>
    <t>2001572/6/101OZ_DM BL LK CT GR BN</t>
  </si>
  <si>
    <t>2001578/6/101OZ_DM TRAY BL LKCUT GRN BN</t>
  </si>
  <si>
    <t>2001872/1/12-15.25OZ_DM WK CORN</t>
  </si>
  <si>
    <t>2005144/6/4-14.5OZ_DM CUT GRN BNS NSA</t>
  </si>
  <si>
    <t>2001739/6/106OZ_DM WK GLD CRN-SW</t>
  </si>
  <si>
    <t xml:space="preserve">2001312/24/14.75OZ_DM SSCRM GLD CRN </t>
  </si>
  <si>
    <t>2005888/DM MEXICAN STREET CORN  12pk</t>
  </si>
  <si>
    <t>2001570 6/101OZ_USDA DM LS GREEN BEANS</t>
  </si>
  <si>
    <t>2000312 1/8-14.75OZ_C DM CUT GRN BEANS</t>
  </si>
  <si>
    <t>2001421 / 24/15.25OZ_DM SSWK GC NSA</t>
  </si>
  <si>
    <t>2000862 12/15.25OZ_DM WK GLD WHITE CORN Z</t>
  </si>
  <si>
    <t>2002144/6/4-15.25OZ_DM WHOLE KERNEL CORN</t>
  </si>
  <si>
    <t>2000692  12/14.75OZ_DM SSCR GLD CRN NSA C</t>
  </si>
  <si>
    <t>2000698  12/14.75OZ_DM BACKYARD FR CORN</t>
  </si>
  <si>
    <t xml:space="preserve">2000529 12/14.5OZ_DM PEAS AND CARROTS </t>
  </si>
  <si>
    <t>2000782 12/15OZ_DM SWTPEA SSLT50%</t>
  </si>
  <si>
    <t>2000312  1/8-14.5OZ_C DM CUT GRN BEANS</t>
  </si>
  <si>
    <t>2000612 12/15.25OZ_DM WK CORN</t>
  </si>
  <si>
    <t>2005817  12/15.25OZ_DM TP V YNG SM SWT PEAS</t>
  </si>
  <si>
    <t>2000880   12/15.25OZ_DM SW CRN PBL&amp;RED</t>
  </si>
  <si>
    <t>Ran all brite inhouse</t>
  </si>
  <si>
    <t>2001562 6/101OZ_DM BL LKE</t>
  </si>
  <si>
    <t>2001368  24/15OZ_DM SWEET PEAS C</t>
  </si>
  <si>
    <t>2002160  6/4-14.5OZ_DM CUT GRN BEANS</t>
  </si>
  <si>
    <t>2002159  6/4-14.5OZ_DM FS GREEN BEANS</t>
  </si>
  <si>
    <t>Cutting order short.</t>
  </si>
  <si>
    <t>2005532  12/15.25OZ_DM HARVEST WK CORN</t>
  </si>
  <si>
    <t>2001562  6/101OZ_DM BL LKE</t>
  </si>
  <si>
    <t>2001571  6/101OZ_DM BL CUT GRN BEAN-GC  C</t>
  </si>
  <si>
    <t>2000688  1/12-14.5OZ_DM CUT GRN BEAN</t>
  </si>
  <si>
    <t>2001872  1/12-15.25OZ_DM WK CORN</t>
  </si>
  <si>
    <t>2001368   24/15OZ_DM SWEET PEAS C</t>
  </si>
  <si>
    <t>2001739  6/106OZ_DM TRY SS WK GLD CRN-SW</t>
  </si>
  <si>
    <t>2005145  6/4-15.25OZ_DM WK GOLD CORN NSA</t>
  </si>
  <si>
    <t>2005144  6/4-14.5OZ_DM CUT GRN BNS NSA</t>
  </si>
  <si>
    <t>2000883  12/15.25OZ_DM WKGC LOSOD</t>
  </si>
  <si>
    <t>Sunday 1st shift</t>
  </si>
  <si>
    <t>2001578  6/101OZ_DM TRAY BL LKCUT GRN BN</t>
  </si>
  <si>
    <t>2000376  1/8-15.25OZ_DM WK GOLD CORN</t>
  </si>
  <si>
    <t>2001312  24/14.75OZ_DM SSCRM GLD CRN</t>
  </si>
  <si>
    <t>2002144  6/4-15.25OZ_DM WHOLE KERNEL CORN</t>
  </si>
  <si>
    <t>CLSD</t>
  </si>
  <si>
    <t>only allocate for 60000. will need 187 pallets</t>
  </si>
  <si>
    <t>Follow the case count in red prairie</t>
  </si>
  <si>
    <t>2001421  24/15.25OZ_DM SSWK GC NSA</t>
  </si>
  <si>
    <t>.</t>
  </si>
  <si>
    <t>2001704  6/106OZ_DM TRY WK GLD CRN SS-CC</t>
  </si>
  <si>
    <t>2004501  6/#10_DM CUT BL GRN BNS MX SV LS</t>
  </si>
  <si>
    <t>all the brite on the floor</t>
  </si>
  <si>
    <t>2001404   24/15.25OZ_DM YLW WHL KRNL SWT CORN</t>
  </si>
  <si>
    <t>2000698   12/14.75OZ_DM BACKYARD FR CORN</t>
  </si>
  <si>
    <t>2000899   12/15.25OZ_DM WK WHITE CORN</t>
  </si>
  <si>
    <t>2004499  6/106OZ_DM WK GOLD CORN LOW SODIUM</t>
  </si>
  <si>
    <t>2005383  12/11OZ_DM VP WK MEX CORN</t>
  </si>
  <si>
    <t>2000312  1/8-14.5OZ_DM CUT GRN BEANS</t>
  </si>
  <si>
    <t>2001578  6/101OZ_DM BL LKCUT GRN BN</t>
  </si>
  <si>
    <t>415 Cases completed (2004499)</t>
  </si>
  <si>
    <t>2001660  6/105OZ_DM SWEET PEAS</t>
  </si>
  <si>
    <t>Finished all the brite in house</t>
  </si>
  <si>
    <t>2001739  6/106OZ_DM SS WK GLD CRN - SC</t>
  </si>
  <si>
    <t>2001404  24/15.25OZ_DM YLW WHL KRNL SWT CORN</t>
  </si>
  <si>
    <t>2002143  6/4-15OZ_DM SWEET PEAS</t>
  </si>
  <si>
    <t>run out the Brite</t>
  </si>
  <si>
    <t>2005232  12/11OZ_DM VP GLD SWT CORN</t>
  </si>
  <si>
    <t>2001733  6/106OZ_DM WK GOLD CORN SS</t>
  </si>
  <si>
    <t>2000312   1/8-14.5OZ_DM CUT GRN BEANS</t>
  </si>
  <si>
    <t>2005247  12/11OZ_DM VP GLD SWT CORN NSA</t>
  </si>
  <si>
    <t>2005188  12/11OZ_DM VP WHITE SHOEPEG CORN</t>
  </si>
  <si>
    <t>2001571  6/101OZ_DM BL CUT GRN BEAN-GC</t>
  </si>
  <si>
    <t>Ran out all the brite</t>
  </si>
  <si>
    <t>stop @900</t>
  </si>
  <si>
    <t>2000800  12/15OZ_DM SWEET PEA-NSA</t>
  </si>
  <si>
    <t>2001571   6/101OZ_DM BL CUT GRN BEAN-GC</t>
  </si>
  <si>
    <t>run the same WO Sunday/floating</t>
  </si>
  <si>
    <t>2001421   24/15.25OZ_DM SSWK GC NSA</t>
  </si>
  <si>
    <t>2002144   6/4-15.25OZ_DM WHOLE KERNEL CORN</t>
  </si>
  <si>
    <t>2005888   12/14.75OZ_DM MEXICAN STREET CORN</t>
  </si>
  <si>
    <t>2000692  12/14.75OZ_DM SSCR GLD CRN NSA</t>
  </si>
  <si>
    <t>2001562  6/101OZ_DM BL LKE CUT GRN BEAN</t>
  </si>
  <si>
    <t>note use 109072</t>
  </si>
  <si>
    <t>hard stop in the AM/Don't over pick</t>
  </si>
  <si>
    <t>2000848  12/15.25OZ_DM FIESTA CORN</t>
  </si>
  <si>
    <t xml:space="preserve"> 109072 run out then switch over to standard</t>
  </si>
  <si>
    <t>2000376   1/8-15.25OZ_DM WK GOLD CORN</t>
  </si>
  <si>
    <t>1183116l5</t>
  </si>
  <si>
    <t>do not over run</t>
  </si>
  <si>
    <t>2006042  12/15OZ_DM HARVEST SWT PEAS</t>
  </si>
  <si>
    <t xml:space="preserve"> 109072 run out </t>
  </si>
  <si>
    <t>1 (2001570) 6/101OZ_USDA DM LS GRN</t>
  </si>
  <si>
    <t>Hard stop</t>
  </si>
  <si>
    <t xml:space="preserve"> 2005293  12/15.25OZ_DM CLASSICS COR</t>
  </si>
  <si>
    <t xml:space="preserve"> 2001570  6/101OZ_USDA DM LS GRN</t>
  </si>
  <si>
    <t>2006043  12/15OZ_DM CLASSICS PEAS</t>
  </si>
  <si>
    <t>run out the line</t>
  </si>
  <si>
    <t>2005293  12/15.25OZ_DM CLASSICS CORN</t>
  </si>
  <si>
    <t>2005432 6/4-15OZ_CDNA TOMATO SAUCE</t>
  </si>
  <si>
    <t>hard stop at 700/don't over pick</t>
  </si>
  <si>
    <t>line down</t>
  </si>
  <si>
    <t>2000612   12/15.25OZ_DM WK CORN</t>
  </si>
  <si>
    <t>2005532   12/15.25OZ_DM HARVEST WK CORN</t>
  </si>
  <si>
    <t>2001562   6/101OZ_DM BL LKE CUT GRN BEAN</t>
  </si>
  <si>
    <t>2001368   24/15OZ_DM SWEET PEAS</t>
  </si>
  <si>
    <t>2005145   6/4-15.25OZ_DM WK GOLD CORN NSA</t>
  </si>
  <si>
    <t>2005210  6/29OZ_DM WK GOLD CORN</t>
  </si>
  <si>
    <t>5x2 stickers</t>
  </si>
  <si>
    <t>2000529  12/14.5OZ_DM PEAS AND CARROTS</t>
  </si>
  <si>
    <t>5x2 stickers/ check brite</t>
  </si>
  <si>
    <t>2000529   12/14.5OZ_DM PEAS AND CARROTS</t>
  </si>
  <si>
    <t>2000800   12/15OZ_DM SWEET PEA-NSA</t>
  </si>
  <si>
    <t>2006043   12/15OZ_DM CLASSICS PEAS</t>
  </si>
  <si>
    <t>2006010   1/8-14.5OZ_DM FR CT GRNBN</t>
  </si>
  <si>
    <t>2000332   1/8-15OZ_DM SWEET PEAS</t>
  </si>
  <si>
    <t>pallet count 240</t>
  </si>
  <si>
    <t>2000350   1/8-15OZ_DM SWT PEAS</t>
  </si>
  <si>
    <t>pallet count 288</t>
  </si>
  <si>
    <t>2000337  1/8-15OZ_DM PEAR HLV ELS</t>
  </si>
  <si>
    <t>2005818   1/8-15.25OZ_DM TP VYS SWT PEAS</t>
  </si>
  <si>
    <t xml:space="preserve">allocated </t>
  </si>
  <si>
    <t>2001872   1/12-15.25OZ_DM WK CORN</t>
  </si>
  <si>
    <t>2002143   6/4-15OZ_DM SWEET PEAS</t>
  </si>
  <si>
    <t>2005432  6/4-15OZ_CDNA TOMATO SAUCE</t>
  </si>
  <si>
    <t xml:space="preserve">Hard stop </t>
  </si>
  <si>
    <t>Hard stop, don't over pick 1st shift only</t>
  </si>
  <si>
    <t>2001368  24/15OZ_DM SWEET PEAS</t>
  </si>
  <si>
    <t>Floating shift only</t>
  </si>
  <si>
    <t>2002159   6/4-14.5OZ_DM FS GREEN BEANS</t>
  </si>
  <si>
    <t>2001570   6/101OZ_DM LS GREEN BEANS USDA</t>
  </si>
  <si>
    <t>2000688   1/12-14.5OZ_DM CUT GRN BEAN</t>
  </si>
  <si>
    <t>2002160   6/4-14.5OZ_DM CUT GRN BEANS</t>
  </si>
  <si>
    <t>out of Brite</t>
  </si>
  <si>
    <t>2001578   6/101OZ_DM BL LKCUT GRN BN</t>
  </si>
  <si>
    <t>2000765   12/15OZ_DM SWEET PEAS</t>
  </si>
  <si>
    <t>2000692 12/14.75OZ_DM SSCR GLD CRN NSA</t>
  </si>
  <si>
    <t>2001562 6/101OZ_DM BL LKE CUT GRN BEAN</t>
  </si>
  <si>
    <t>2005888 12/14.75OZ_DM MEXICAN STREET CORN</t>
  </si>
  <si>
    <t>2004978 1/6-15OZ_DM SLC YC PEACHES JCE SAMS</t>
  </si>
  <si>
    <t>moved to run tomorrow</t>
  </si>
  <si>
    <t>2000901 12/15.25OZ DM GREEN LIMA BEANS</t>
  </si>
  <si>
    <t>2006299   1/6-14.75_DM MEXICAN STYLE SW CORN</t>
  </si>
  <si>
    <t>2000117   1/6-15OZ_DM FRT COCKTAIL JCE</t>
  </si>
  <si>
    <t>2000110  1/6-15OZ_DM SLC YC PEACHES JCE</t>
  </si>
  <si>
    <t>2000901   12/15.25OZ_DM GREEN LIMA BEANS</t>
  </si>
  <si>
    <t>2000899  12/15.25OZ_DM WK WHITE CORN</t>
  </si>
  <si>
    <t>hard stop in the AM</t>
  </si>
  <si>
    <t xml:space="preserve">  </t>
  </si>
  <si>
    <t>2005210   6/29OZ_DM WK GOLD CORN</t>
  </si>
  <si>
    <t>2005209  6/28OZ_DM CUT GREEN BEANS</t>
  </si>
  <si>
    <t>2005293   12/15.25OZ_DM CLASSICS CORN</t>
  </si>
  <si>
    <t>2005209   6/28OZ_DM CUT GREEN BEANS</t>
  </si>
  <si>
    <t>2001312   24/14.75OZ_DM SSCRM GLD CRN</t>
  </si>
  <si>
    <t>hard stop</t>
  </si>
  <si>
    <t>2001368 24/15OZ_DM SWEET PEAS</t>
  </si>
  <si>
    <t>hard stop  1st shift</t>
  </si>
  <si>
    <t>2001274  24/14.5OZ_DM CUT GRN BN</t>
  </si>
  <si>
    <t>floating</t>
  </si>
  <si>
    <t>no labor</t>
  </si>
  <si>
    <t>Stopped order to bump up higher priority orders</t>
  </si>
  <si>
    <t>2006234  6/4-14.5OZ_CDNA TOMATO DICED</t>
  </si>
  <si>
    <t>run out the brite</t>
  </si>
  <si>
    <t>2000782   12/15OZ_DM SWTPEA SSLT50%</t>
  </si>
  <si>
    <t>2000612  12/15.25OZ_DM WK CORN</t>
  </si>
  <si>
    <t>12/25/2025   Floating</t>
  </si>
  <si>
    <t>2005731  12/14.75OZ_DM HARVEST CREAMED CORN</t>
  </si>
  <si>
    <t>run out what's on the line now/3183689L4</t>
  </si>
  <si>
    <t xml:space="preserve">Line 1 </t>
  </si>
  <si>
    <t>2001739   6/106OZ_DM SS WK GLD CRN - SC</t>
  </si>
  <si>
    <t>Running all brite in house</t>
  </si>
  <si>
    <t>2005888  12/14.75OZ_DM MEXICAN STREET CORN</t>
  </si>
  <si>
    <t>Cases Left</t>
  </si>
  <si>
    <t>2001578    6/101OZ_DM BL LKCUT GRN BN</t>
  </si>
  <si>
    <t>2000350  1/8-15OZ_DM SWT PEAS</t>
  </si>
  <si>
    <t>2001312     24/14.75OZ_DM SSCRM GLD CRN</t>
  </si>
  <si>
    <t>2002160     6/4-14.5OZ_DM CUT GRN BEANS</t>
  </si>
  <si>
    <t>2005532    12/15.25OZ_DM HARVEST WK CORN</t>
  </si>
  <si>
    <t>2001570    6/101OZ_DM LS GREEN BEANS USDA</t>
  </si>
  <si>
    <t>2001872     1/12-15.25OZ_DM WK CORN</t>
  </si>
  <si>
    <t>USED ALL BRITE IN HOUSE</t>
  </si>
  <si>
    <t>USE TRACKSYS JOB WAS NOT STARTED</t>
  </si>
  <si>
    <t>2001404     24/15.25OZ_DM YLW WHL KRNL SWT CORN</t>
  </si>
  <si>
    <t>2002144  24/15.25OZ_DM YLW WHL KRNL SWT CORN</t>
  </si>
  <si>
    <t>Line down for PM's</t>
  </si>
  <si>
    <t>down for maintenance</t>
  </si>
  <si>
    <t xml:space="preserve">Floating </t>
  </si>
  <si>
    <t>RUN ALL BRITE IN HOUSE</t>
  </si>
  <si>
    <t>2006010  1/8-14.5OZ_DM FR CT GRNBN</t>
  </si>
  <si>
    <t>2005698  6/4-15.25OZ_DM SLICED PEARS</t>
  </si>
  <si>
    <t>2000487 12/14.5OZ_DM CUT GRN BNS</t>
  </si>
  <si>
    <t>2005462 6/4-14.5OZ_DM SLICED PEARS NSA</t>
  </si>
  <si>
    <t>2000862  12/15.25OZ_DM WK GLD WHIT CORN</t>
  </si>
  <si>
    <t>2005462   6/4-14.5OZ_DM SLICED PEARS NSA</t>
  </si>
  <si>
    <t>2005463  6/4-15OZ_DM SLICED PCH 100 JC</t>
  </si>
  <si>
    <t>2000901  12/15.25OZ_DM GREEN LIMA BEANS</t>
  </si>
  <si>
    <t>2000697   12/14.75OZ_DM CREAM WHITE CORN</t>
  </si>
  <si>
    <t>hard stop on 2nd shift Saturday</t>
  </si>
  <si>
    <t>+972 to the job total</t>
  </si>
  <si>
    <t xml:space="preserve">day shift </t>
  </si>
  <si>
    <t>1/2 day on Sunday</t>
  </si>
  <si>
    <t>hard stop at 700</t>
  </si>
  <si>
    <t>2001570  6/101OZ_DM LS GREEN BEANS USDA</t>
  </si>
  <si>
    <t xml:space="preserve">Run brite out </t>
  </si>
  <si>
    <t>line clean out</t>
  </si>
  <si>
    <t>2001704  6/106OZ_DM WK GLD CRN SS-CC</t>
  </si>
  <si>
    <t>-*/H9*-/</t>
  </si>
  <si>
    <t>2005468   12/15.25OZ_DM GG WK CORN</t>
  </si>
  <si>
    <t xml:space="preserve">2002143  6/4-15OZ_DM SWEET PEAS </t>
  </si>
  <si>
    <t>hard stop after 2nd shift</t>
  </si>
  <si>
    <t>Day shift/ hard stop after 1st shift</t>
  </si>
  <si>
    <t>*changed Saturday to Monday MS</t>
  </si>
  <si>
    <t>2000862 12/15.25OZ_DM WK GLD WHITE CORN</t>
  </si>
  <si>
    <t xml:space="preserve">hard stop after floating/ clean the line of all Brite </t>
  </si>
  <si>
    <t>Run All of the 803346</t>
  </si>
  <si>
    <t xml:space="preserve">2001739  6/106OZ_DM SS WK GLD CRN </t>
  </si>
  <si>
    <t>2001400  24/15.25OZ_S&amp;W WHOLEKERNELCORN</t>
  </si>
  <si>
    <t>hard stop@700/clean the line fo the brite</t>
  </si>
  <si>
    <t>NIce job...</t>
  </si>
  <si>
    <t>Run all brite in house</t>
  </si>
  <si>
    <t>run out all brite in house</t>
  </si>
  <si>
    <t>2001435  24/15OZ_DM SWEET PEAS-DRU COMPONENT</t>
  </si>
  <si>
    <t>hard stop on 2nd shift/ clean off Brite</t>
  </si>
  <si>
    <t>Sunday</t>
  </si>
  <si>
    <t>Line down due to staffing</t>
  </si>
  <si>
    <t>Hard stop @ 1500</t>
  </si>
  <si>
    <t>hard stop @700</t>
  </si>
  <si>
    <t>run out the brite in house</t>
  </si>
  <si>
    <t>2000880  12/15.25OZ_DM SW CRN PBL&amp;RED</t>
  </si>
  <si>
    <t xml:space="preserve">             </t>
  </si>
  <si>
    <t>hard stop at 7am</t>
  </si>
  <si>
    <t>2001562    6/101OZ_DM BL LKE CUT GRN BEAN</t>
  </si>
  <si>
    <t>2000782  12/15OZ_DM SWTPEA SSLT50%</t>
  </si>
  <si>
    <t>not ran</t>
  </si>
  <si>
    <t>hard stop @700  clean the line off</t>
  </si>
  <si>
    <t>hard stop @ 700 clean the line off</t>
  </si>
  <si>
    <t>Line Down</t>
  </si>
  <si>
    <t>3 piece can project</t>
  </si>
  <si>
    <t xml:space="preserve">2000698  12-14.75 DM BACKYARD FR CORN
</t>
  </si>
  <si>
    <t>can be over ran to 16000</t>
  </si>
  <si>
    <t xml:space="preserve">2000899  12-15.25 DM WK WHITE CORN EZO
</t>
  </si>
  <si>
    <t xml:space="preserve">2004499  6/10# DM WK GOLD CORN LOW SODIUM
</t>
  </si>
  <si>
    <t xml:space="preserve">2001733  6-106 DM WK GOLD CORN SS    C
</t>
  </si>
  <si>
    <t xml:space="preserve">2001739  6-106 DM TRY SS WK GLD CRN-SW
</t>
  </si>
  <si>
    <t>pallet inthe rework room</t>
  </si>
  <si>
    <t xml:space="preserve">2001368  24/15 DM SWEET PEAS EZO MW   C
</t>
  </si>
  <si>
    <t>2005463  6-4/15oz  DM  Sliced PCH  100  JC</t>
  </si>
  <si>
    <t xml:space="preserve">2000862  5.25 DM WK GLD WHIT CORN Z
</t>
  </si>
  <si>
    <t>can be over ran up to 12750</t>
  </si>
  <si>
    <t xml:space="preserve">2001578  6-101 DM TRAY BL LKCUT GRN BN
</t>
  </si>
  <si>
    <t xml:space="preserve">  2005463  6-4/15oz  DM  Sliced PCH  100  JC</t>
  </si>
  <si>
    <t xml:space="preserve">2005532  12/15 OZ DM HARVEST WK CORN
</t>
  </si>
  <si>
    <t>Line 2</t>
  </si>
  <si>
    <t>2,172 cases</t>
  </si>
  <si>
    <t>19183 cases</t>
  </si>
  <si>
    <t>3,548 cases</t>
  </si>
  <si>
    <t>6,125 cases</t>
  </si>
  <si>
    <t>19% OEE</t>
  </si>
  <si>
    <t>48% OEE</t>
  </si>
  <si>
    <t>32% OEE</t>
  </si>
  <si>
    <t>29% OEE</t>
  </si>
  <si>
    <t>Ran 1 full and 1 partial no record pallet</t>
  </si>
  <si>
    <t>(max  13100)</t>
  </si>
  <si>
    <t>days</t>
  </si>
  <si>
    <t>hard stop at 1100 clean the line off</t>
  </si>
  <si>
    <t xml:space="preserve">2/16/2026  Floating </t>
  </si>
  <si>
    <t>hard stop @700 clean the line off</t>
  </si>
  <si>
    <t>is was ran WO</t>
  </si>
  <si>
    <t xml:space="preserve">floating </t>
  </si>
  <si>
    <t xml:space="preserve">ran out 50587, then change over to 803302 if needed to make target </t>
  </si>
  <si>
    <t>2000765  12/15OZ_DM SWEET PEAS</t>
  </si>
  <si>
    <t>hard stop @600, have line cleaned  off for VP change 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</si>
</sst>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8">
    <font>
      <sz val="11"/>
      <color theme="1"/>
      <name val="Aptos Narrow"/>
      <family val="2"/>
      <scheme val="minor"/>
    </font>
    <font>
      <b/>
      <sz val="11"/>
      <color rgb="FF000000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1"/>
      <color rgb="FF000000"/>
      <name val="Calibri"/>
      <family val="2"/>
    </font>
    <font>
      <sz val="11"/>
      <color rgb="FF00B050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b/>
      <sz val="11"/>
      <color rgb="FF0D0D0D"/>
      <name val="Aptos Narrow"/>
      <family val="2"/>
      <scheme val="minor"/>
    </font>
    <font>
      <sz val="11"/>
      <color rgb="FF0D0D0D"/>
      <name val="Aptos Narrow"/>
      <family val="2"/>
      <scheme val="minor"/>
    </font>
    <font>
      <sz val="11"/>
      <color rgb="FF000000"/>
      <name val="Aptos Narrow"/>
      <scheme val="minor"/>
    </font>
    <font>
      <sz val="11"/>
      <color rgb="FF000000"/>
      <name val="Calibri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scheme val="minor"/>
    </font>
    <font>
      <sz val="11"/>
      <color theme="1"/>
      <name val="-Apple-System"/>
      <charset val="1"/>
    </font>
    <font>
      <sz val="16"/>
      <color theme="1"/>
      <name val="-Apple-System"/>
      <charset val="1"/>
    </font>
    <font>
      <sz val="16"/>
      <color theme="1"/>
      <name val="Aptos Narrow"/>
      <family val="2"/>
      <scheme val="minor"/>
    </font>
    <font>
      <sz val="16"/>
      <color rgb="FF000000"/>
      <name val="-Apple-System"/>
    </font>
    <font>
      <b/>
      <sz val="16"/>
      <color rgb="FFFF0000"/>
      <name val="-Apple-System"/>
    </font>
    <font>
      <sz val="16"/>
      <color theme="1"/>
      <name val="-Apple-System"/>
    </font>
    <font>
      <sz val="11"/>
      <color rgb="FF000000"/>
      <name val="Aptos Narrow"/>
      <family val="2"/>
    </font>
    <font>
      <b/>
      <sz val="11"/>
      <color rgb="FF000000"/>
      <name val="Aptos Narrow"/>
      <family val="2"/>
    </font>
    <font>
      <sz val="11"/>
      <color rgb="FF00B050"/>
      <name val="Aptos Narrow"/>
      <family val="2"/>
    </font>
    <font>
      <b/>
      <sz val="11"/>
      <color rgb="FFFF0000"/>
      <name val="Aptos Narrow"/>
      <family val="2"/>
    </font>
    <font>
      <sz val="11"/>
      <color rgb="FF000000"/>
      <name val="Aptos Narrow"/>
    </font>
    <font>
      <sz val="11"/>
      <color rgb="FF0D0D0D"/>
      <name val="Aptos Narrow"/>
      <family val="2"/>
    </font>
    <font>
      <sz val="11"/>
      <color rgb="FF00B050"/>
      <name val="Aptos Narrow"/>
    </font>
    <font>
      <b/>
      <sz val="11"/>
      <color rgb="FFFF0000"/>
      <name val="Aptos Narrow"/>
    </font>
    <font>
      <b/>
      <sz val="11"/>
      <color rgb="FF000000"/>
      <name val="Aptos Narrow"/>
    </font>
    <font>
      <sz val="14"/>
      <color rgb="FFFF0000"/>
      <name val="Aptos Narrow"/>
      <family val="2"/>
      <scheme val="minor"/>
    </font>
    <font>
      <b/>
      <sz val="11"/>
      <color rgb="FF00B050"/>
      <name val="Aptos Narrow"/>
      <family val="2"/>
    </font>
    <font>
      <b/>
      <sz val="11"/>
      <color rgb="FF00B050"/>
      <name val="Aptos Narrow"/>
    </font>
    <font>
      <sz val="11"/>
      <color rgb="FFFF0000"/>
      <name val="Aptos Narrow"/>
      <family val="2"/>
      <scheme val="minor"/>
    </font>
    <font>
      <b/>
      <sz val="11"/>
      <color rgb="FF00B050"/>
      <name val="Aptos Narrow"/>
      <family val="2"/>
      <scheme val="minor"/>
    </font>
    <font>
      <sz val="11"/>
      <color rgb="FFFF0000"/>
      <name val="Aptos Narrow"/>
      <family val="2"/>
    </font>
    <font>
      <sz val="11"/>
      <color rgb="FFFF0000"/>
      <name val="Aptos Narrow"/>
    </font>
    <font>
      <b/>
      <sz val="10"/>
      <color rgb="FF00B050"/>
      <name val="Aptos Narrow"/>
    </font>
    <font>
      <b/>
      <sz val="11"/>
      <color theme="3" tint="0.499984740745262"/>
      <name val="Aptos Narrow"/>
    </font>
    <font>
      <sz val="11"/>
      <color theme="3" tint="0.499984740745262"/>
      <name val="Aptos Narrow"/>
    </font>
    <font>
      <b/>
      <sz val="11"/>
      <color theme="1"/>
      <name val="Aptos Narrow"/>
    </font>
    <font>
      <sz val="11"/>
      <color theme="1"/>
      <name val="Aptos Narrow"/>
    </font>
    <font>
      <b/>
      <strike/>
      <sz val="11"/>
      <color rgb="FF000000"/>
      <name val="Aptos Narrow"/>
    </font>
    <font>
      <strike/>
      <sz val="11"/>
      <color rgb="FF000000"/>
      <name val="Aptos Narrow"/>
    </font>
    <font>
      <b/>
      <strike/>
      <sz val="11"/>
      <color rgb="FF00B050"/>
      <name val="Aptos Narrow"/>
    </font>
    <font>
      <sz val="11"/>
      <color rgb="FF002060"/>
      <name val="Aptos Narrow"/>
    </font>
    <font>
      <strike/>
      <sz val="11"/>
      <color theme="1"/>
      <name val="Aptos Narrow"/>
      <family val="2"/>
      <scheme val="minor"/>
    </font>
    <font>
      <b/>
      <strike/>
      <sz val="11"/>
      <color rgb="FF00B050"/>
      <name val="Aptos Narrow"/>
      <family val="2"/>
      <scheme val="minor"/>
    </font>
    <font>
      <b/>
      <sz val="11"/>
      <color rgb="FF4D93D9"/>
      <name val="Aptos Narrow"/>
    </font>
    <font>
      <sz val="11"/>
      <color rgb="FF4D93D9"/>
      <name val="Aptos Narrow"/>
    </font>
    <font>
      <b/>
      <sz val="12"/>
      <color theme="1"/>
      <name val="Aptos Narrow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rgb="FFF7C7AC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215C98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74747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theme="0" tint="-0.499984740745262"/>
        <bgColor rgb="FF000000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2D050"/>
        <bgColor indexed="64"/>
      </patternFill>
    </fill>
  </fills>
  <borders count="5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1583">
    <xf numFmtId="0" fontId="0" fillId="0" borderId="0" xfId="0"/>
    <xf numFmtId="14" fontId="1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3" borderId="1" xfId="0" applyFont="1" applyFill="1" applyBorder="1"/>
    <xf numFmtId="0" fontId="1" fillId="4" borderId="5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2" fillId="4" borderId="1" xfId="0" applyFont="1" applyFill="1" applyBorder="1"/>
    <xf numFmtId="0" fontId="1" fillId="5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3" fontId="4" fillId="0" borderId="4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1" fillId="4" borderId="8" xfId="0" applyFont="1" applyFill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0" fontId="1" fillId="5" borderId="5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3" fontId="2" fillId="0" borderId="5" xfId="0" applyNumberFormat="1" applyFont="1" applyBorder="1" applyAlignment="1">
      <alignment horizontal="center" vertical="center"/>
    </xf>
    <xf numFmtId="3" fontId="4" fillId="0" borderId="5" xfId="0" applyNumberFormat="1" applyFont="1" applyBorder="1" applyAlignment="1">
      <alignment horizontal="center" vertical="center"/>
    </xf>
    <xf numFmtId="9" fontId="2" fillId="0" borderId="5" xfId="0" applyNumberFormat="1" applyFont="1" applyBorder="1" applyAlignment="1">
      <alignment horizontal="center" vertical="center"/>
    </xf>
    <xf numFmtId="0" fontId="1" fillId="0" borderId="7" xfId="0" applyFont="1" applyBorder="1" applyAlignment="1">
      <alignment horizontal="center"/>
    </xf>
    <xf numFmtId="0" fontId="1" fillId="6" borderId="5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3" fontId="2" fillId="6" borderId="5" xfId="0" applyNumberFormat="1" applyFont="1" applyFill="1" applyBorder="1" applyAlignment="1">
      <alignment horizontal="center" vertical="center"/>
    </xf>
    <xf numFmtId="3" fontId="4" fillId="6" borderId="5" xfId="0" applyNumberFormat="1" applyFont="1" applyFill="1" applyBorder="1" applyAlignment="1">
      <alignment horizontal="center" vertical="center"/>
    </xf>
    <xf numFmtId="0" fontId="1" fillId="6" borderId="7" xfId="0" applyFont="1" applyFill="1" applyBorder="1" applyAlignment="1">
      <alignment horizontal="center"/>
    </xf>
    <xf numFmtId="0" fontId="1" fillId="0" borderId="5" xfId="0" applyFont="1" applyBorder="1" applyAlignment="1">
      <alignment horizontal="center" vertical="center"/>
    </xf>
    <xf numFmtId="0" fontId="2" fillId="4" borderId="8" xfId="0" applyFont="1" applyFill="1" applyBorder="1"/>
    <xf numFmtId="0" fontId="3" fillId="6" borderId="1" xfId="0" applyFont="1" applyFill="1" applyBorder="1" applyAlignment="1">
      <alignment horizontal="center" vertical="center"/>
    </xf>
    <xf numFmtId="3" fontId="4" fillId="6" borderId="1" xfId="0" applyNumberFormat="1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3" fontId="2" fillId="0" borderId="12" xfId="0" applyNumberFormat="1" applyFont="1" applyBorder="1" applyAlignment="1">
      <alignment horizontal="center" vertical="center"/>
    </xf>
    <xf numFmtId="3" fontId="4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/>
    </xf>
    <xf numFmtId="0" fontId="6" fillId="6" borderId="1" xfId="0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3" fontId="7" fillId="6" borderId="1" xfId="0" applyNumberFormat="1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3" fontId="7" fillId="0" borderId="1" xfId="0" applyNumberFormat="1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1" fillId="0" borderId="8" xfId="0" applyFont="1" applyBorder="1" applyAlignment="1">
      <alignment horizontal="center"/>
    </xf>
    <xf numFmtId="3" fontId="4" fillId="7" borderId="1" xfId="0" applyNumberFormat="1" applyFont="1" applyFill="1" applyBorder="1" applyAlignment="1">
      <alignment horizontal="center" vertical="center"/>
    </xf>
    <xf numFmtId="0" fontId="1" fillId="8" borderId="2" xfId="0" applyFont="1" applyFill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3" fontId="4" fillId="7" borderId="2" xfId="0" applyNumberFormat="1" applyFont="1" applyFill="1" applyBorder="1" applyAlignment="1">
      <alignment horizontal="center" vertical="center"/>
    </xf>
    <xf numFmtId="0" fontId="1" fillId="4" borderId="16" xfId="0" applyFont="1" applyFill="1" applyBorder="1" applyAlignment="1">
      <alignment horizontal="center" vertical="center"/>
    </xf>
    <xf numFmtId="9" fontId="2" fillId="0" borderId="16" xfId="0" applyNumberFormat="1" applyFont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/>
    </xf>
    <xf numFmtId="0" fontId="1" fillId="8" borderId="5" xfId="0" applyFont="1" applyFill="1" applyBorder="1" applyAlignment="1">
      <alignment horizontal="center" vertical="center"/>
    </xf>
    <xf numFmtId="0" fontId="6" fillId="9" borderId="1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vertical="center"/>
    </xf>
    <xf numFmtId="9" fontId="2" fillId="0" borderId="2" xfId="0" applyNumberFormat="1" applyFont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9" fontId="2" fillId="0" borderId="6" xfId="0" applyNumberFormat="1" applyFont="1" applyBorder="1" applyAlignment="1">
      <alignment horizontal="center" vertical="center"/>
    </xf>
    <xf numFmtId="0" fontId="2" fillId="3" borderId="5" xfId="0" applyFont="1" applyFill="1" applyBorder="1"/>
    <xf numFmtId="0" fontId="1" fillId="0" borderId="13" xfId="0" applyFont="1" applyBorder="1" applyAlignment="1">
      <alignment horizontal="center"/>
    </xf>
    <xf numFmtId="0" fontId="1" fillId="8" borderId="1" xfId="0" applyFont="1" applyFill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3" fontId="2" fillId="10" borderId="1" xfId="0" applyNumberFormat="1" applyFont="1" applyFill="1" applyBorder="1" applyAlignment="1">
      <alignment horizontal="center" vertical="center"/>
    </xf>
    <xf numFmtId="3" fontId="4" fillId="10" borderId="4" xfId="0" applyNumberFormat="1" applyFont="1" applyFill="1" applyBorder="1" applyAlignment="1">
      <alignment horizontal="center" vertical="center"/>
    </xf>
    <xf numFmtId="9" fontId="2" fillId="10" borderId="2" xfId="0" applyNumberFormat="1" applyFont="1" applyFill="1" applyBorder="1" applyAlignment="1">
      <alignment horizontal="center" vertical="center"/>
    </xf>
    <xf numFmtId="9" fontId="2" fillId="0" borderId="17" xfId="0" applyNumberFormat="1" applyFont="1" applyBorder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3" fontId="4" fillId="7" borderId="13" xfId="0" applyNumberFormat="1" applyFont="1" applyFill="1" applyBorder="1" applyAlignment="1">
      <alignment horizontal="center" vertical="center"/>
    </xf>
    <xf numFmtId="9" fontId="2" fillId="0" borderId="13" xfId="0" applyNumberFormat="1" applyFont="1" applyBorder="1" applyAlignment="1">
      <alignment horizontal="center" vertical="center"/>
    </xf>
    <xf numFmtId="0" fontId="1" fillId="0" borderId="10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3" xfId="0" applyFont="1" applyBorder="1"/>
    <xf numFmtId="3" fontId="4" fillId="0" borderId="8" xfId="0" applyNumberFormat="1" applyFont="1" applyBorder="1" applyAlignment="1">
      <alignment horizontal="center" vertical="center"/>
    </xf>
    <xf numFmtId="9" fontId="2" fillId="0" borderId="8" xfId="0" applyNumberFormat="1" applyFont="1" applyBorder="1" applyAlignment="1">
      <alignment horizontal="center" vertical="center"/>
    </xf>
    <xf numFmtId="0" fontId="1" fillId="11" borderId="2" xfId="0" applyFont="1" applyFill="1" applyBorder="1" applyAlignment="1">
      <alignment horizontal="center" vertical="center"/>
    </xf>
    <xf numFmtId="0" fontId="3" fillId="11" borderId="13" xfId="0" applyFont="1" applyFill="1" applyBorder="1" applyAlignment="1">
      <alignment horizontal="center" vertical="center"/>
    </xf>
    <xf numFmtId="0" fontId="2" fillId="11" borderId="4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/>
    </xf>
    <xf numFmtId="3" fontId="2" fillId="11" borderId="12" xfId="0" applyNumberFormat="1" applyFont="1" applyFill="1" applyBorder="1" applyAlignment="1">
      <alignment horizontal="center" vertical="center"/>
    </xf>
    <xf numFmtId="3" fontId="4" fillId="11" borderId="1" xfId="0" applyNumberFormat="1" applyFont="1" applyFill="1" applyBorder="1" applyAlignment="1">
      <alignment horizontal="center" vertical="center"/>
    </xf>
    <xf numFmtId="9" fontId="2" fillId="11" borderId="6" xfId="0" applyNumberFormat="1" applyFont="1" applyFill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9" fontId="2" fillId="10" borderId="1" xfId="0" applyNumberFormat="1" applyFont="1" applyFill="1" applyBorder="1" applyAlignment="1">
      <alignment horizontal="center" vertical="center"/>
    </xf>
    <xf numFmtId="0" fontId="0" fillId="12" borderId="0" xfId="0" applyFill="1"/>
    <xf numFmtId="0" fontId="2" fillId="0" borderId="6" xfId="0" applyFont="1" applyBorder="1" applyAlignment="1">
      <alignment horizontal="center" vertical="center"/>
    </xf>
    <xf numFmtId="3" fontId="4" fillId="0" borderId="7" xfId="0" applyNumberFormat="1" applyFont="1" applyBorder="1" applyAlignment="1">
      <alignment horizontal="center" vertical="center"/>
    </xf>
    <xf numFmtId="0" fontId="2" fillId="0" borderId="14" xfId="0" applyFont="1" applyBorder="1"/>
    <xf numFmtId="0" fontId="3" fillId="0" borderId="11" xfId="0" applyFont="1" applyBorder="1" applyAlignment="1">
      <alignment horizontal="center" vertical="center"/>
    </xf>
    <xf numFmtId="14" fontId="1" fillId="13" borderId="1" xfId="0" applyNumberFormat="1" applyFont="1" applyFill="1" applyBorder="1" applyAlignment="1">
      <alignment horizontal="center" vertical="center"/>
    </xf>
    <xf numFmtId="0" fontId="1" fillId="10" borderId="2" xfId="0" applyFont="1" applyFill="1" applyBorder="1" applyAlignment="1">
      <alignment horizontal="center" vertical="center"/>
    </xf>
    <xf numFmtId="0" fontId="2" fillId="10" borderId="7" xfId="0" applyFont="1" applyFill="1" applyBorder="1" applyAlignment="1">
      <alignment horizontal="center" vertical="center"/>
    </xf>
    <xf numFmtId="0" fontId="2" fillId="10" borderId="6" xfId="0" applyFont="1" applyFill="1" applyBorder="1" applyAlignment="1">
      <alignment horizontal="center" vertical="center"/>
    </xf>
    <xf numFmtId="3" fontId="4" fillId="10" borderId="7" xfId="0" applyNumberFormat="1" applyFont="1" applyFill="1" applyBorder="1" applyAlignment="1">
      <alignment horizontal="center" vertical="center"/>
    </xf>
    <xf numFmtId="0" fontId="2" fillId="10" borderId="1" xfId="0" applyFont="1" applyFill="1" applyBorder="1"/>
    <xf numFmtId="0" fontId="8" fillId="10" borderId="3" xfId="0" applyFont="1" applyFill="1" applyBorder="1" applyAlignment="1">
      <alignment horizontal="center" vertical="center"/>
    </xf>
    <xf numFmtId="3" fontId="4" fillId="10" borderId="1" xfId="0" applyNumberFormat="1" applyFont="1" applyFill="1" applyBorder="1" applyAlignment="1">
      <alignment horizontal="center" vertical="center"/>
    </xf>
    <xf numFmtId="0" fontId="1" fillId="11" borderId="5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/>
    </xf>
    <xf numFmtId="3" fontId="4" fillId="11" borderId="5" xfId="0" applyNumberFormat="1" applyFont="1" applyFill="1" applyBorder="1" applyAlignment="1">
      <alignment horizontal="center" vertical="center"/>
    </xf>
    <xf numFmtId="9" fontId="2" fillId="11" borderId="1" xfId="0" applyNumberFormat="1" applyFont="1" applyFill="1" applyBorder="1" applyAlignment="1">
      <alignment horizontal="center" vertical="center"/>
    </xf>
    <xf numFmtId="0" fontId="2" fillId="11" borderId="2" xfId="0" applyFont="1" applyFill="1" applyBorder="1" applyAlignment="1">
      <alignment horizontal="center" vertical="center"/>
    </xf>
    <xf numFmtId="3" fontId="4" fillId="11" borderId="4" xfId="0" applyNumberFormat="1" applyFont="1" applyFill="1" applyBorder="1" applyAlignment="1">
      <alignment horizontal="center" vertical="center"/>
    </xf>
    <xf numFmtId="9" fontId="2" fillId="11" borderId="2" xfId="0" applyNumberFormat="1" applyFont="1" applyFill="1" applyBorder="1" applyAlignment="1">
      <alignment horizontal="center" vertical="center"/>
    </xf>
    <xf numFmtId="0" fontId="8" fillId="11" borderId="3" xfId="0" applyFont="1" applyFill="1" applyBorder="1" applyAlignment="1">
      <alignment horizontal="center" vertical="center"/>
    </xf>
    <xf numFmtId="0" fontId="3" fillId="11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1" xfId="0" applyFont="1" applyBorder="1" applyAlignment="1">
      <alignment vertical="center"/>
    </xf>
    <xf numFmtId="0" fontId="2" fillId="10" borderId="1" xfId="0" applyFont="1" applyFill="1" applyBorder="1" applyAlignment="1">
      <alignment vertical="center"/>
    </xf>
    <xf numFmtId="0" fontId="1" fillId="4" borderId="8" xfId="0" applyFont="1" applyFill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10" borderId="7" xfId="0" applyFont="1" applyFill="1" applyBorder="1" applyAlignment="1">
      <alignment vertical="center"/>
    </xf>
    <xf numFmtId="0" fontId="2" fillId="11" borderId="4" xfId="0" applyFont="1" applyFill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2" fillId="11" borderId="1" xfId="0" applyFont="1" applyFill="1" applyBorder="1" applyAlignment="1">
      <alignment vertical="center"/>
    </xf>
    <xf numFmtId="0" fontId="7" fillId="0" borderId="1" xfId="0" applyFont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2" fillId="10" borderId="6" xfId="0" applyFont="1" applyFill="1" applyBorder="1" applyAlignment="1">
      <alignment vertical="center"/>
    </xf>
    <xf numFmtId="0" fontId="2" fillId="11" borderId="2" xfId="0" applyFont="1" applyFill="1" applyBorder="1" applyAlignment="1">
      <alignment vertical="center"/>
    </xf>
    <xf numFmtId="0" fontId="2" fillId="0" borderId="6" xfId="0" applyFont="1" applyBorder="1" applyAlignment="1">
      <alignment vertical="center"/>
    </xf>
    <xf numFmtId="0" fontId="1" fillId="10" borderId="1" xfId="0" applyFont="1" applyFill="1" applyBorder="1" applyAlignment="1">
      <alignment vertical="center"/>
    </xf>
    <xf numFmtId="0" fontId="1" fillId="11" borderId="1" xfId="0" applyFont="1" applyFill="1" applyBorder="1" applyAlignment="1">
      <alignment vertical="center"/>
    </xf>
    <xf numFmtId="0" fontId="1" fillId="0" borderId="1" xfId="0" applyFont="1" applyBorder="1" applyAlignment="1">
      <alignment vertical="center"/>
    </xf>
    <xf numFmtId="3" fontId="2" fillId="0" borderId="1" xfId="0" applyNumberFormat="1" applyFont="1" applyBorder="1" applyAlignment="1">
      <alignment horizontal="center"/>
    </xf>
    <xf numFmtId="0" fontId="2" fillId="11" borderId="7" xfId="0" applyFont="1" applyFill="1" applyBorder="1" applyAlignment="1">
      <alignment vertical="center"/>
    </xf>
    <xf numFmtId="0" fontId="2" fillId="11" borderId="6" xfId="0" applyFont="1" applyFill="1" applyBorder="1" applyAlignment="1">
      <alignment vertical="center"/>
    </xf>
    <xf numFmtId="3" fontId="2" fillId="11" borderId="1" xfId="0" applyNumberFormat="1" applyFont="1" applyFill="1" applyBorder="1" applyAlignment="1">
      <alignment horizontal="center" vertical="center"/>
    </xf>
    <xf numFmtId="3" fontId="4" fillId="11" borderId="7" xfId="0" applyNumberFormat="1" applyFont="1" applyFill="1" applyBorder="1" applyAlignment="1">
      <alignment horizontal="center" vertical="center"/>
    </xf>
    <xf numFmtId="0" fontId="1" fillId="11" borderId="1" xfId="0" applyFont="1" applyFill="1" applyBorder="1" applyAlignment="1">
      <alignment horizontal="center"/>
    </xf>
    <xf numFmtId="3" fontId="2" fillId="11" borderId="1" xfId="0" applyNumberFormat="1" applyFont="1" applyFill="1" applyBorder="1" applyAlignment="1">
      <alignment horizontal="center"/>
    </xf>
    <xf numFmtId="0" fontId="6" fillId="11" borderId="1" xfId="0" applyFont="1" applyFill="1" applyBorder="1" applyAlignment="1">
      <alignment horizontal="center" vertical="center"/>
    </xf>
    <xf numFmtId="0" fontId="3" fillId="11" borderId="11" xfId="0" applyFont="1" applyFill="1" applyBorder="1" applyAlignment="1">
      <alignment horizontal="center" vertical="center"/>
    </xf>
    <xf numFmtId="0" fontId="7" fillId="11" borderId="1" xfId="0" applyFont="1" applyFill="1" applyBorder="1" applyAlignment="1">
      <alignment vertical="center"/>
    </xf>
    <xf numFmtId="3" fontId="7" fillId="11" borderId="1" xfId="0" applyNumberFormat="1" applyFont="1" applyFill="1" applyBorder="1" applyAlignment="1">
      <alignment horizontal="center" vertical="center"/>
    </xf>
    <xf numFmtId="0" fontId="6" fillId="8" borderId="9" xfId="0" applyFont="1" applyFill="1" applyBorder="1" applyAlignment="1">
      <alignment horizontal="center" vertical="center"/>
    </xf>
    <xf numFmtId="3" fontId="7" fillId="0" borderId="13" xfId="0" applyNumberFormat="1" applyFont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1" fillId="4" borderId="10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3" fontId="4" fillId="7" borderId="12" xfId="0" applyNumberFormat="1" applyFont="1" applyFill="1" applyBorder="1" applyAlignment="1">
      <alignment horizontal="center" vertical="center"/>
    </xf>
    <xf numFmtId="0" fontId="2" fillId="10" borderId="5" xfId="0" applyFont="1" applyFill="1" applyBorder="1" applyAlignment="1">
      <alignment horizontal="center" vertical="center"/>
    </xf>
    <xf numFmtId="3" fontId="2" fillId="0" borderId="4" xfId="0" applyNumberFormat="1" applyFont="1" applyBorder="1" applyAlignment="1">
      <alignment horizontal="center" vertical="center"/>
    </xf>
    <xf numFmtId="0" fontId="2" fillId="10" borderId="4" xfId="0" applyFont="1" applyFill="1" applyBorder="1" applyAlignment="1">
      <alignment horizontal="center" vertical="center"/>
    </xf>
    <xf numFmtId="0" fontId="1" fillId="10" borderId="4" xfId="0" applyFont="1" applyFill="1" applyBorder="1" applyAlignment="1">
      <alignment horizontal="center" vertical="center"/>
    </xf>
    <xf numFmtId="0" fontId="1" fillId="11" borderId="4" xfId="0" applyFont="1" applyFill="1" applyBorder="1" applyAlignment="1">
      <alignment horizontal="center" vertical="center"/>
    </xf>
    <xf numFmtId="3" fontId="7" fillId="0" borderId="4" xfId="0" applyNumberFormat="1" applyFont="1" applyBorder="1" applyAlignment="1">
      <alignment horizontal="center" vertical="center"/>
    </xf>
    <xf numFmtId="0" fontId="1" fillId="10" borderId="5" xfId="0" applyFont="1" applyFill="1" applyBorder="1" applyAlignment="1">
      <alignment horizontal="center" vertical="center"/>
    </xf>
    <xf numFmtId="0" fontId="2" fillId="4" borderId="4" xfId="0" applyFont="1" applyFill="1" applyBorder="1"/>
    <xf numFmtId="0" fontId="2" fillId="4" borderId="10" xfId="0" applyFont="1" applyFill="1" applyBorder="1"/>
    <xf numFmtId="0" fontId="1" fillId="0" borderId="4" xfId="0" applyFont="1" applyBorder="1" applyAlignment="1">
      <alignment horizontal="center"/>
    </xf>
    <xf numFmtId="0" fontId="2" fillId="10" borderId="4" xfId="0" applyFont="1" applyFill="1" applyBorder="1"/>
    <xf numFmtId="0" fontId="2" fillId="4" borderId="7" xfId="0" applyFont="1" applyFill="1" applyBorder="1"/>
    <xf numFmtId="0" fontId="5" fillId="10" borderId="6" xfId="0" applyFont="1" applyFill="1" applyBorder="1" applyAlignment="1">
      <alignment horizontal="center" vertical="center" wrapText="1"/>
    </xf>
    <xf numFmtId="0" fontId="5" fillId="10" borderId="11" xfId="0" applyFont="1" applyFill="1" applyBorder="1" applyAlignment="1">
      <alignment horizontal="center" vertical="center" wrapText="1"/>
    </xf>
    <xf numFmtId="0" fontId="5" fillId="10" borderId="7" xfId="0" applyFont="1" applyFill="1" applyBorder="1" applyAlignment="1">
      <alignment horizontal="center" vertical="center" wrapText="1"/>
    </xf>
    <xf numFmtId="14" fontId="1" fillId="13" borderId="2" xfId="0" applyNumberFormat="1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10" borderId="6" xfId="0" applyFont="1" applyFill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3" fillId="10" borderId="2" xfId="0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8" fillId="10" borderId="2" xfId="0" applyFont="1" applyFill="1" applyBorder="1" applyAlignment="1">
      <alignment horizontal="center" vertical="center"/>
    </xf>
    <xf numFmtId="0" fontId="8" fillId="11" borderId="2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1" fillId="4" borderId="7" xfId="0" applyFont="1" applyFill="1" applyBorder="1" applyAlignment="1">
      <alignment vertical="center"/>
    </xf>
    <xf numFmtId="3" fontId="2" fillId="11" borderId="4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10" borderId="5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vertical="center"/>
    </xf>
    <xf numFmtId="0" fontId="7" fillId="10" borderId="4" xfId="0" applyFont="1" applyFill="1" applyBorder="1" applyAlignment="1">
      <alignment horizontal="center" vertical="center"/>
    </xf>
    <xf numFmtId="3" fontId="7" fillId="10" borderId="4" xfId="0" applyNumberFormat="1" applyFont="1" applyFill="1" applyBorder="1" applyAlignment="1">
      <alignment horizontal="center" vertical="center"/>
    </xf>
    <xf numFmtId="0" fontId="4" fillId="10" borderId="4" xfId="0" applyFont="1" applyFill="1" applyBorder="1" applyAlignment="1">
      <alignment horizontal="center" vertical="center"/>
    </xf>
    <xf numFmtId="0" fontId="1" fillId="10" borderId="4" xfId="0" applyFont="1" applyFill="1" applyBorder="1" applyAlignment="1">
      <alignment horizontal="center"/>
    </xf>
    <xf numFmtId="0" fontId="1" fillId="11" borderId="4" xfId="0" applyFont="1" applyFill="1" applyBorder="1" applyAlignment="1">
      <alignment horizontal="center"/>
    </xf>
    <xf numFmtId="0" fontId="9" fillId="10" borderId="2" xfId="0" applyFont="1" applyFill="1" applyBorder="1" applyAlignment="1">
      <alignment horizontal="center" vertical="center"/>
    </xf>
    <xf numFmtId="3" fontId="2" fillId="10" borderId="4" xfId="0" applyNumberFormat="1" applyFont="1" applyFill="1" applyBorder="1" applyAlignment="1">
      <alignment horizontal="center" vertical="center"/>
    </xf>
    <xf numFmtId="0" fontId="1" fillId="14" borderId="1" xfId="0" applyFont="1" applyFill="1" applyBorder="1" applyAlignment="1">
      <alignment horizontal="center" vertical="center"/>
    </xf>
    <xf numFmtId="0" fontId="3" fillId="14" borderId="2" xfId="0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vertical="center"/>
    </xf>
    <xf numFmtId="0" fontId="2" fillId="14" borderId="4" xfId="0" applyFont="1" applyFill="1" applyBorder="1" applyAlignment="1">
      <alignment horizontal="center" vertical="center"/>
    </xf>
    <xf numFmtId="3" fontId="2" fillId="14" borderId="4" xfId="0" applyNumberFormat="1" applyFont="1" applyFill="1" applyBorder="1" applyAlignment="1">
      <alignment horizontal="center" vertical="center"/>
    </xf>
    <xf numFmtId="3" fontId="4" fillId="14" borderId="7" xfId="0" applyNumberFormat="1" applyFont="1" applyFill="1" applyBorder="1" applyAlignment="1">
      <alignment horizontal="center" vertical="center"/>
    </xf>
    <xf numFmtId="9" fontId="2" fillId="14" borderId="2" xfId="0" applyNumberFormat="1" applyFont="1" applyFill="1" applyBorder="1" applyAlignment="1">
      <alignment horizontal="center" vertical="center"/>
    </xf>
    <xf numFmtId="0" fontId="2" fillId="14" borderId="4" xfId="0" applyFont="1" applyFill="1" applyBorder="1"/>
    <xf numFmtId="0" fontId="8" fillId="10" borderId="1" xfId="0" applyFont="1" applyFill="1" applyBorder="1" applyAlignment="1">
      <alignment horizontal="center" vertical="center"/>
    </xf>
    <xf numFmtId="0" fontId="8" fillId="11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7" fillId="11" borderId="1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1" fillId="14" borderId="1" xfId="0" applyFont="1" applyFill="1" applyBorder="1" applyAlignment="1">
      <alignment horizontal="center"/>
    </xf>
    <xf numFmtId="0" fontId="3" fillId="14" borderId="1" xfId="0" applyFont="1" applyFill="1" applyBorder="1" applyAlignment="1">
      <alignment horizontal="center" vertical="center"/>
    </xf>
    <xf numFmtId="3" fontId="7" fillId="14" borderId="1" xfId="0" applyNumberFormat="1" applyFont="1" applyFill="1" applyBorder="1" applyAlignment="1">
      <alignment horizontal="center" vertical="center"/>
    </xf>
    <xf numFmtId="0" fontId="7" fillId="14" borderId="1" xfId="0" applyFont="1" applyFill="1" applyBorder="1" applyAlignment="1">
      <alignment horizontal="center" vertical="center"/>
    </xf>
    <xf numFmtId="3" fontId="4" fillId="14" borderId="1" xfId="0" applyNumberFormat="1" applyFont="1" applyFill="1" applyBorder="1" applyAlignment="1">
      <alignment horizontal="center" vertical="center"/>
    </xf>
    <xf numFmtId="9" fontId="2" fillId="14" borderId="1" xfId="0" applyNumberFormat="1" applyFont="1" applyFill="1" applyBorder="1" applyAlignment="1">
      <alignment horizontal="center" vertical="center"/>
    </xf>
    <xf numFmtId="0" fontId="1" fillId="10" borderId="1" xfId="0" applyFont="1" applyFill="1" applyBorder="1" applyAlignment="1">
      <alignment horizontal="center"/>
    </xf>
    <xf numFmtId="3" fontId="7" fillId="10" borderId="1" xfId="0" applyNumberFormat="1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10" fillId="8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2" fillId="0" borderId="0" xfId="0" applyFont="1"/>
    <xf numFmtId="0" fontId="13" fillId="0" borderId="0" xfId="0" applyFont="1"/>
    <xf numFmtId="0" fontId="14" fillId="0" borderId="0" xfId="0" applyFont="1"/>
    <xf numFmtId="0" fontId="17" fillId="0" borderId="0" xfId="0" applyFont="1"/>
    <xf numFmtId="0" fontId="10" fillId="11" borderId="1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/>
    </xf>
    <xf numFmtId="0" fontId="2" fillId="4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0" fontId="2" fillId="10" borderId="1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left"/>
    </xf>
    <xf numFmtId="0" fontId="2" fillId="11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/>
    </xf>
    <xf numFmtId="0" fontId="2" fillId="10" borderId="1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1" fillId="11" borderId="1" xfId="0" applyFont="1" applyFill="1" applyBorder="1" applyAlignment="1">
      <alignment horizontal="left"/>
    </xf>
    <xf numFmtId="0" fontId="18" fillId="0" borderId="0" xfId="0" applyFont="1"/>
    <xf numFmtId="0" fontId="18" fillId="3" borderId="4" xfId="0" applyFont="1" applyFill="1" applyBorder="1"/>
    <xf numFmtId="0" fontId="18" fillId="4" borderId="14" xfId="0" applyFont="1" applyFill="1" applyBorder="1"/>
    <xf numFmtId="0" fontId="18" fillId="0" borderId="14" xfId="0" applyFont="1" applyBorder="1"/>
    <xf numFmtId="9" fontId="18" fillId="0" borderId="14" xfId="0" applyNumberFormat="1" applyFont="1" applyBorder="1"/>
    <xf numFmtId="0" fontId="19" fillId="0" borderId="14" xfId="0" applyFont="1" applyBorder="1"/>
    <xf numFmtId="0" fontId="18" fillId="0" borderId="0" xfId="0" applyFont="1" applyAlignment="1">
      <alignment horizontal="right"/>
    </xf>
    <xf numFmtId="0" fontId="19" fillId="0" borderId="1" xfId="0" applyFont="1" applyBorder="1" applyAlignment="1">
      <alignment horizontal="right"/>
    </xf>
    <xf numFmtId="0" fontId="19" fillId="5" borderId="13" xfId="0" applyFont="1" applyFill="1" applyBorder="1" applyAlignment="1">
      <alignment horizontal="right"/>
    </xf>
    <xf numFmtId="0" fontId="19" fillId="0" borderId="16" xfId="0" applyFont="1" applyBorder="1" applyAlignment="1">
      <alignment horizontal="right"/>
    </xf>
    <xf numFmtId="0" fontId="0" fillId="0" borderId="0" xfId="0" applyAlignment="1">
      <alignment horizontal="right"/>
    </xf>
    <xf numFmtId="0" fontId="18" fillId="0" borderId="4" xfId="0" applyFont="1" applyBorder="1" applyAlignment="1">
      <alignment horizontal="right"/>
    </xf>
    <xf numFmtId="0" fontId="19" fillId="4" borderId="14" xfId="0" applyFont="1" applyFill="1" applyBorder="1" applyAlignment="1">
      <alignment horizontal="right"/>
    </xf>
    <xf numFmtId="3" fontId="18" fillId="0" borderId="14" xfId="0" applyNumberFormat="1" applyFont="1" applyBorder="1" applyAlignment="1">
      <alignment horizontal="right"/>
    </xf>
    <xf numFmtId="0" fontId="18" fillId="0" borderId="14" xfId="0" applyFont="1" applyBorder="1" applyAlignment="1">
      <alignment horizontal="right"/>
    </xf>
    <xf numFmtId="3" fontId="23" fillId="0" borderId="14" xfId="0" applyNumberFormat="1" applyFont="1" applyBorder="1" applyAlignment="1">
      <alignment horizontal="right"/>
    </xf>
    <xf numFmtId="0" fontId="23" fillId="0" borderId="14" xfId="0" applyFont="1" applyBorder="1" applyAlignment="1">
      <alignment horizontal="right"/>
    </xf>
    <xf numFmtId="0" fontId="18" fillId="0" borderId="0" xfId="0" applyFont="1" applyAlignment="1">
      <alignment horizontal="left"/>
    </xf>
    <xf numFmtId="14" fontId="19" fillId="15" borderId="4" xfId="0" applyNumberFormat="1" applyFont="1" applyFill="1" applyBorder="1" applyAlignment="1">
      <alignment horizontal="left"/>
    </xf>
    <xf numFmtId="0" fontId="3" fillId="0" borderId="14" xfId="0" applyFont="1" applyBorder="1" applyAlignment="1">
      <alignment horizontal="left"/>
    </xf>
    <xf numFmtId="0" fontId="3" fillId="3" borderId="10" xfId="0" applyFont="1" applyFill="1" applyBorder="1" applyAlignment="1">
      <alignment horizontal="left"/>
    </xf>
    <xf numFmtId="0" fontId="3" fillId="3" borderId="23" xfId="0" applyFont="1" applyFill="1" applyBorder="1" applyAlignment="1">
      <alignment horizontal="left"/>
    </xf>
    <xf numFmtId="0" fontId="3" fillId="0" borderId="10" xfId="0" applyFont="1" applyBorder="1" applyAlignment="1">
      <alignment horizontal="left"/>
    </xf>
    <xf numFmtId="0" fontId="3" fillId="0" borderId="23" xfId="0" applyFont="1" applyBorder="1" applyAlignment="1">
      <alignment horizontal="left"/>
    </xf>
    <xf numFmtId="3" fontId="20" fillId="0" borderId="14" xfId="0" applyNumberFormat="1" applyFont="1" applyBorder="1" applyAlignment="1">
      <alignment horizontal="right"/>
    </xf>
    <xf numFmtId="3" fontId="18" fillId="0" borderId="14" xfId="0" applyNumberFormat="1" applyFont="1" applyBorder="1"/>
    <xf numFmtId="0" fontId="19" fillId="11" borderId="13" xfId="0" applyFont="1" applyFill="1" applyBorder="1" applyAlignment="1">
      <alignment horizontal="right"/>
    </xf>
    <xf numFmtId="0" fontId="3" fillId="11" borderId="14" xfId="0" applyFont="1" applyFill="1" applyBorder="1" applyAlignment="1">
      <alignment horizontal="left"/>
    </xf>
    <xf numFmtId="3" fontId="18" fillId="11" borderId="14" xfId="0" applyNumberFormat="1" applyFont="1" applyFill="1" applyBorder="1" applyAlignment="1">
      <alignment horizontal="right"/>
    </xf>
    <xf numFmtId="0" fontId="18" fillId="11" borderId="14" xfId="0" applyFont="1" applyFill="1" applyBorder="1" applyAlignment="1">
      <alignment horizontal="right"/>
    </xf>
    <xf numFmtId="3" fontId="18" fillId="11" borderId="14" xfId="0" applyNumberFormat="1" applyFont="1" applyFill="1" applyBorder="1"/>
    <xf numFmtId="3" fontId="20" fillId="11" borderId="14" xfId="0" applyNumberFormat="1" applyFont="1" applyFill="1" applyBorder="1" applyAlignment="1">
      <alignment horizontal="right"/>
    </xf>
    <xf numFmtId="9" fontId="18" fillId="11" borderId="14" xfId="0" applyNumberFormat="1" applyFont="1" applyFill="1" applyBorder="1"/>
    <xf numFmtId="0" fontId="18" fillId="11" borderId="14" xfId="0" applyFont="1" applyFill="1" applyBorder="1"/>
    <xf numFmtId="0" fontId="19" fillId="8" borderId="8" xfId="0" applyFont="1" applyFill="1" applyBorder="1" applyAlignment="1">
      <alignment horizontal="right"/>
    </xf>
    <xf numFmtId="0" fontId="19" fillId="8" borderId="13" xfId="0" applyFont="1" applyFill="1" applyBorder="1" applyAlignment="1">
      <alignment horizontal="right"/>
    </xf>
    <xf numFmtId="0" fontId="22" fillId="11" borderId="14" xfId="0" applyFont="1" applyFill="1" applyBorder="1" applyAlignment="1">
      <alignment horizontal="left"/>
    </xf>
    <xf numFmtId="3" fontId="23" fillId="0" borderId="14" xfId="0" applyNumberFormat="1" applyFont="1" applyBorder="1"/>
    <xf numFmtId="0" fontId="19" fillId="11" borderId="8" xfId="0" applyFont="1" applyFill="1" applyBorder="1" applyAlignment="1">
      <alignment horizontal="right"/>
    </xf>
    <xf numFmtId="0" fontId="3" fillId="11" borderId="10" xfId="0" applyFont="1" applyFill="1" applyBorder="1" applyAlignment="1">
      <alignment horizontal="left"/>
    </xf>
    <xf numFmtId="0" fontId="19" fillId="8" borderId="16" xfId="0" applyFont="1" applyFill="1" applyBorder="1" applyAlignment="1">
      <alignment horizontal="right"/>
    </xf>
    <xf numFmtId="0" fontId="3" fillId="0" borderId="1" xfId="0" applyFont="1" applyBorder="1" applyAlignment="1">
      <alignment horizontal="left"/>
    </xf>
    <xf numFmtId="0" fontId="18" fillId="0" borderId="1" xfId="0" applyFont="1" applyBorder="1" applyAlignment="1">
      <alignment horizontal="right"/>
    </xf>
    <xf numFmtId="0" fontId="18" fillId="0" borderId="1" xfId="0" applyFont="1" applyBorder="1"/>
    <xf numFmtId="0" fontId="3" fillId="3" borderId="1" xfId="0" applyFont="1" applyFill="1" applyBorder="1" applyAlignment="1">
      <alignment horizontal="left"/>
    </xf>
    <xf numFmtId="14" fontId="19" fillId="15" borderId="1" xfId="0" applyNumberFormat="1" applyFont="1" applyFill="1" applyBorder="1" applyAlignment="1">
      <alignment horizontal="left"/>
    </xf>
    <xf numFmtId="0" fontId="18" fillId="3" borderId="1" xfId="0" applyFont="1" applyFill="1" applyBorder="1"/>
    <xf numFmtId="0" fontId="19" fillId="4" borderId="1" xfId="0" applyFont="1" applyFill="1" applyBorder="1" applyAlignment="1">
      <alignment horizontal="right"/>
    </xf>
    <xf numFmtId="0" fontId="18" fillId="4" borderId="1" xfId="0" applyFont="1" applyFill="1" applyBorder="1"/>
    <xf numFmtId="3" fontId="18" fillId="0" borderId="1" xfId="0" applyNumberFormat="1" applyFont="1" applyBorder="1"/>
    <xf numFmtId="3" fontId="20" fillId="0" borderId="1" xfId="0" applyNumberFormat="1" applyFont="1" applyBorder="1" applyAlignment="1">
      <alignment horizontal="right"/>
    </xf>
    <xf numFmtId="9" fontId="18" fillId="0" borderId="1" xfId="0" applyNumberFormat="1" applyFont="1" applyBorder="1"/>
    <xf numFmtId="0" fontId="19" fillId="16" borderId="1" xfId="0" applyFont="1" applyFill="1" applyBorder="1" applyAlignment="1">
      <alignment horizontal="right"/>
    </xf>
    <xf numFmtId="3" fontId="18" fillId="0" borderId="1" xfId="0" applyNumberFormat="1" applyFont="1" applyBorder="1" applyAlignment="1">
      <alignment horizontal="right"/>
    </xf>
    <xf numFmtId="3" fontId="23" fillId="0" borderId="1" xfId="0" applyNumberFormat="1" applyFont="1" applyBorder="1" applyAlignment="1">
      <alignment horizontal="right"/>
    </xf>
    <xf numFmtId="0" fontId="23" fillId="0" borderId="1" xfId="0" applyFont="1" applyBorder="1" applyAlignment="1">
      <alignment horizontal="right"/>
    </xf>
    <xf numFmtId="3" fontId="23" fillId="0" borderId="1" xfId="0" applyNumberFormat="1" applyFont="1" applyBorder="1"/>
    <xf numFmtId="0" fontId="19" fillId="8" borderId="1" xfId="0" applyFont="1" applyFill="1" applyBorder="1" applyAlignment="1">
      <alignment horizontal="right"/>
    </xf>
    <xf numFmtId="0" fontId="19" fillId="4" borderId="10" xfId="0" applyFont="1" applyFill="1" applyBorder="1" applyAlignment="1">
      <alignment horizontal="right"/>
    </xf>
    <xf numFmtId="0" fontId="19" fillId="4" borderId="10" xfId="0" applyFont="1" applyFill="1" applyBorder="1"/>
    <xf numFmtId="0" fontId="18" fillId="4" borderId="10" xfId="0" applyFont="1" applyFill="1" applyBorder="1"/>
    <xf numFmtId="0" fontId="19" fillId="10" borderId="1" xfId="0" applyFont="1" applyFill="1" applyBorder="1"/>
    <xf numFmtId="0" fontId="9" fillId="10" borderId="1" xfId="0" applyFont="1" applyFill="1" applyBorder="1" applyAlignment="1">
      <alignment horizontal="left"/>
    </xf>
    <xf numFmtId="0" fontId="22" fillId="10" borderId="1" xfId="0" applyFont="1" applyFill="1" applyBorder="1" applyAlignment="1">
      <alignment horizontal="right"/>
    </xf>
    <xf numFmtId="0" fontId="19" fillId="10" borderId="1" xfId="0" applyFont="1" applyFill="1" applyBorder="1" applyAlignment="1">
      <alignment horizontal="right"/>
    </xf>
    <xf numFmtId="3" fontId="24" fillId="10" borderId="1" xfId="0" applyNumberFormat="1" applyFont="1" applyFill="1" applyBorder="1" applyAlignment="1">
      <alignment horizontal="right"/>
    </xf>
    <xf numFmtId="9" fontId="18" fillId="10" borderId="1" xfId="0" applyNumberFormat="1" applyFont="1" applyFill="1" applyBorder="1"/>
    <xf numFmtId="0" fontId="18" fillId="10" borderId="1" xfId="0" applyFont="1" applyFill="1" applyBorder="1"/>
    <xf numFmtId="0" fontId="26" fillId="10" borderId="13" xfId="0" applyFont="1" applyFill="1" applyBorder="1" applyAlignment="1">
      <alignment horizontal="right"/>
    </xf>
    <xf numFmtId="0" fontId="9" fillId="10" borderId="14" xfId="0" applyFont="1" applyFill="1" applyBorder="1" applyAlignment="1">
      <alignment horizontal="left"/>
    </xf>
    <xf numFmtId="3" fontId="22" fillId="10" borderId="14" xfId="0" applyNumberFormat="1" applyFont="1" applyFill="1" applyBorder="1" applyAlignment="1">
      <alignment horizontal="right"/>
    </xf>
    <xf numFmtId="0" fontId="22" fillId="10" borderId="14" xfId="0" applyFont="1" applyFill="1" applyBorder="1" applyAlignment="1">
      <alignment horizontal="right"/>
    </xf>
    <xf numFmtId="3" fontId="22" fillId="10" borderId="14" xfId="0" applyNumberFormat="1" applyFont="1" applyFill="1" applyBorder="1"/>
    <xf numFmtId="3" fontId="24" fillId="10" borderId="14" xfId="0" applyNumberFormat="1" applyFont="1" applyFill="1" applyBorder="1" applyAlignment="1">
      <alignment horizontal="right"/>
    </xf>
    <xf numFmtId="0" fontId="22" fillId="10" borderId="14" xfId="0" applyFont="1" applyFill="1" applyBorder="1"/>
    <xf numFmtId="0" fontId="3" fillId="10" borderId="1" xfId="0" applyFont="1" applyFill="1" applyBorder="1" applyAlignment="1">
      <alignment horizontal="left"/>
    </xf>
    <xf numFmtId="0" fontId="18" fillId="10" borderId="1" xfId="0" applyFont="1" applyFill="1" applyBorder="1" applyAlignment="1">
      <alignment horizontal="right"/>
    </xf>
    <xf numFmtId="3" fontId="20" fillId="10" borderId="1" xfId="0" applyNumberFormat="1" applyFont="1" applyFill="1" applyBorder="1" applyAlignment="1">
      <alignment horizontal="right"/>
    </xf>
    <xf numFmtId="0" fontId="22" fillId="0" borderId="1" xfId="0" applyFont="1" applyBorder="1" applyAlignment="1">
      <alignment horizontal="right"/>
    </xf>
    <xf numFmtId="3" fontId="24" fillId="0" borderId="1" xfId="0" applyNumberFormat="1" applyFont="1" applyBorder="1" applyAlignment="1">
      <alignment horizontal="right"/>
    </xf>
    <xf numFmtId="3" fontId="18" fillId="10" borderId="1" xfId="0" applyNumberFormat="1" applyFont="1" applyFill="1" applyBorder="1"/>
    <xf numFmtId="0" fontId="19" fillId="11" borderId="1" xfId="0" applyFont="1" applyFill="1" applyBorder="1" applyAlignment="1">
      <alignment horizontal="right"/>
    </xf>
    <xf numFmtId="0" fontId="3" fillId="11" borderId="1" xfId="0" applyFont="1" applyFill="1" applyBorder="1" applyAlignment="1">
      <alignment horizontal="left"/>
    </xf>
    <xf numFmtId="0" fontId="18" fillId="11" borderId="1" xfId="0" applyFont="1" applyFill="1" applyBorder="1" applyAlignment="1">
      <alignment horizontal="right"/>
    </xf>
    <xf numFmtId="3" fontId="18" fillId="11" borderId="1" xfId="0" applyNumberFormat="1" applyFont="1" applyFill="1" applyBorder="1"/>
    <xf numFmtId="3" fontId="20" fillId="11" borderId="1" xfId="0" applyNumberFormat="1" applyFont="1" applyFill="1" applyBorder="1" applyAlignment="1">
      <alignment horizontal="right"/>
    </xf>
    <xf numFmtId="9" fontId="18" fillId="11" borderId="1" xfId="0" applyNumberFormat="1" applyFont="1" applyFill="1" applyBorder="1"/>
    <xf numFmtId="0" fontId="18" fillId="11" borderId="1" xfId="0" applyFont="1" applyFill="1" applyBorder="1"/>
    <xf numFmtId="0" fontId="19" fillId="8" borderId="1" xfId="0" applyFont="1" applyFill="1" applyBorder="1"/>
    <xf numFmtId="3" fontId="23" fillId="10" borderId="1" xfId="0" applyNumberFormat="1" applyFont="1" applyFill="1" applyBorder="1" applyAlignment="1">
      <alignment horizontal="right"/>
    </xf>
    <xf numFmtId="0" fontId="23" fillId="10" borderId="1" xfId="0" applyFont="1" applyFill="1" applyBorder="1" applyAlignment="1">
      <alignment horizontal="right"/>
    </xf>
    <xf numFmtId="3" fontId="23" fillId="10" borderId="1" xfId="0" applyNumberFormat="1" applyFont="1" applyFill="1" applyBorder="1"/>
    <xf numFmtId="3" fontId="18" fillId="10" borderId="1" xfId="0" applyNumberFormat="1" applyFont="1" applyFill="1" applyBorder="1" applyAlignment="1">
      <alignment horizontal="right"/>
    </xf>
    <xf numFmtId="0" fontId="19" fillId="0" borderId="25" xfId="0" applyFont="1" applyBorder="1"/>
    <xf numFmtId="0" fontId="19" fillId="0" borderId="5" xfId="0" applyFont="1" applyBorder="1"/>
    <xf numFmtId="0" fontId="19" fillId="0" borderId="5" xfId="0" applyFont="1" applyBorder="1" applyAlignment="1">
      <alignment horizontal="right"/>
    </xf>
    <xf numFmtId="0" fontId="18" fillId="0" borderId="5" xfId="0" applyFont="1" applyBorder="1"/>
    <xf numFmtId="0" fontId="19" fillId="4" borderId="26" xfId="0" applyFont="1" applyFill="1" applyBorder="1" applyAlignment="1">
      <alignment horizontal="right"/>
    </xf>
    <xf numFmtId="0" fontId="18" fillId="4" borderId="27" xfId="0" applyFont="1" applyFill="1" applyBorder="1"/>
    <xf numFmtId="0" fontId="19" fillId="0" borderId="1" xfId="0" applyFont="1" applyBorder="1" applyAlignment="1">
      <alignment horizontal="left"/>
    </xf>
    <xf numFmtId="0" fontId="27" fillId="0" borderId="0" xfId="0" applyFont="1"/>
    <xf numFmtId="3" fontId="19" fillId="0" borderId="1" xfId="0" applyNumberFormat="1" applyFont="1" applyBorder="1"/>
    <xf numFmtId="3" fontId="19" fillId="0" borderId="1" xfId="0" applyNumberFormat="1" applyFont="1" applyBorder="1" applyAlignment="1">
      <alignment horizontal="right"/>
    </xf>
    <xf numFmtId="3" fontId="19" fillId="0" borderId="5" xfId="0" applyNumberFormat="1" applyFont="1" applyBorder="1"/>
    <xf numFmtId="0" fontId="28" fillId="0" borderId="1" xfId="0" applyFont="1" applyBorder="1" applyAlignment="1">
      <alignment horizontal="right"/>
    </xf>
    <xf numFmtId="0" fontId="28" fillId="4" borderId="1" xfId="0" applyFont="1" applyFill="1" applyBorder="1"/>
    <xf numFmtId="0" fontId="28" fillId="4" borderId="1" xfId="0" applyFont="1" applyFill="1" applyBorder="1" applyAlignment="1">
      <alignment horizontal="right"/>
    </xf>
    <xf numFmtId="0" fontId="28" fillId="0" borderId="5" xfId="0" applyFont="1" applyBorder="1" applyAlignment="1">
      <alignment horizontal="right"/>
    </xf>
    <xf numFmtId="0" fontId="28" fillId="4" borderId="26" xfId="0" applyFont="1" applyFill="1" applyBorder="1" applyAlignment="1">
      <alignment horizontal="right"/>
    </xf>
    <xf numFmtId="3" fontId="28" fillId="0" borderId="1" xfId="0" applyNumberFormat="1" applyFont="1" applyBorder="1" applyAlignment="1">
      <alignment horizontal="right"/>
    </xf>
    <xf numFmtId="0" fontId="19" fillId="11" borderId="1" xfId="0" applyFont="1" applyFill="1" applyBorder="1"/>
    <xf numFmtId="3" fontId="19" fillId="11" borderId="1" xfId="0" applyNumberFormat="1" applyFont="1" applyFill="1" applyBorder="1"/>
    <xf numFmtId="0" fontId="28" fillId="11" borderId="1" xfId="0" applyFont="1" applyFill="1" applyBorder="1" applyAlignment="1">
      <alignment horizontal="right"/>
    </xf>
    <xf numFmtId="0" fontId="19" fillId="11" borderId="25" xfId="0" applyFont="1" applyFill="1" applyBorder="1"/>
    <xf numFmtId="0" fontId="3" fillId="0" borderId="2" xfId="0" applyFont="1" applyBorder="1" applyAlignment="1">
      <alignment horizontal="left"/>
    </xf>
    <xf numFmtId="0" fontId="3" fillId="0" borderId="9" xfId="0" applyFont="1" applyBorder="1" applyAlignment="1">
      <alignment horizontal="left"/>
    </xf>
    <xf numFmtId="0" fontId="19" fillId="4" borderId="5" xfId="0" applyFont="1" applyFill="1" applyBorder="1" applyAlignment="1">
      <alignment horizontal="right"/>
    </xf>
    <xf numFmtId="0" fontId="18" fillId="4" borderId="5" xfId="0" applyFont="1" applyFill="1" applyBorder="1"/>
    <xf numFmtId="0" fontId="19" fillId="4" borderId="8" xfId="0" applyFont="1" applyFill="1" applyBorder="1" applyAlignment="1">
      <alignment horizontal="right"/>
    </xf>
    <xf numFmtId="0" fontId="18" fillId="4" borderId="34" xfId="0" applyFont="1" applyFill="1" applyBorder="1"/>
    <xf numFmtId="3" fontId="19" fillId="10" borderId="1" xfId="0" applyNumberFormat="1" applyFont="1" applyFill="1" applyBorder="1"/>
    <xf numFmtId="3" fontId="19" fillId="0" borderId="5" xfId="0" applyNumberFormat="1" applyFont="1" applyBorder="1" applyAlignment="1">
      <alignment horizontal="right"/>
    </xf>
    <xf numFmtId="0" fontId="28" fillId="4" borderId="5" xfId="0" applyFont="1" applyFill="1" applyBorder="1" applyAlignment="1">
      <alignment horizontal="right"/>
    </xf>
    <xf numFmtId="0" fontId="28" fillId="4" borderId="8" xfId="0" applyFont="1" applyFill="1" applyBorder="1" applyAlignment="1">
      <alignment horizontal="right"/>
    </xf>
    <xf numFmtId="0" fontId="10" fillId="0" borderId="0" xfId="0" applyFont="1"/>
    <xf numFmtId="9" fontId="18" fillId="0" borderId="5" xfId="0" applyNumberFormat="1" applyFont="1" applyBorder="1"/>
    <xf numFmtId="3" fontId="19" fillId="0" borderId="8" xfId="0" applyNumberFormat="1" applyFont="1" applyBorder="1" applyAlignment="1">
      <alignment horizontal="right"/>
    </xf>
    <xf numFmtId="0" fontId="19" fillId="0" borderId="8" xfId="0" applyFont="1" applyBorder="1" applyAlignment="1">
      <alignment horizontal="right"/>
    </xf>
    <xf numFmtId="3" fontId="19" fillId="0" borderId="8" xfId="0" applyNumberFormat="1" applyFont="1" applyBorder="1"/>
    <xf numFmtId="0" fontId="28" fillId="0" borderId="8" xfId="0" applyFont="1" applyBorder="1" applyAlignment="1">
      <alignment horizontal="right"/>
    </xf>
    <xf numFmtId="0" fontId="18" fillId="0" borderId="9" xfId="0" applyFont="1" applyBorder="1"/>
    <xf numFmtId="0" fontId="3" fillId="0" borderId="5" xfId="0" applyFont="1" applyBorder="1" applyAlignment="1">
      <alignment horizontal="left"/>
    </xf>
    <xf numFmtId="3" fontId="28" fillId="0" borderId="5" xfId="0" applyNumberFormat="1" applyFont="1" applyBorder="1" applyAlignment="1">
      <alignment horizontal="right"/>
    </xf>
    <xf numFmtId="0" fontId="19" fillId="0" borderId="9" xfId="0" applyFont="1" applyBorder="1" applyAlignment="1">
      <alignment horizontal="right"/>
    </xf>
    <xf numFmtId="0" fontId="3" fillId="11" borderId="2" xfId="0" applyFont="1" applyFill="1" applyBorder="1" applyAlignment="1">
      <alignment horizontal="left"/>
    </xf>
    <xf numFmtId="3" fontId="19" fillId="11" borderId="1" xfId="0" applyNumberFormat="1" applyFont="1" applyFill="1" applyBorder="1" applyAlignment="1">
      <alignment horizontal="right"/>
    </xf>
    <xf numFmtId="0" fontId="18" fillId="0" borderId="12" xfId="0" applyFont="1" applyBorder="1"/>
    <xf numFmtId="0" fontId="19" fillId="11" borderId="5" xfId="0" applyFont="1" applyFill="1" applyBorder="1"/>
    <xf numFmtId="0" fontId="3" fillId="11" borderId="5" xfId="0" applyFont="1" applyFill="1" applyBorder="1" applyAlignment="1">
      <alignment horizontal="left"/>
    </xf>
    <xf numFmtId="3" fontId="19" fillId="11" borderId="5" xfId="0" applyNumberFormat="1" applyFont="1" applyFill="1" applyBorder="1" applyAlignment="1">
      <alignment horizontal="right"/>
    </xf>
    <xf numFmtId="0" fontId="19" fillId="11" borderId="5" xfId="0" applyFont="1" applyFill="1" applyBorder="1" applyAlignment="1">
      <alignment horizontal="right"/>
    </xf>
    <xf numFmtId="3" fontId="19" fillId="11" borderId="5" xfId="0" applyNumberFormat="1" applyFont="1" applyFill="1" applyBorder="1"/>
    <xf numFmtId="0" fontId="28" fillId="11" borderId="5" xfId="0" applyFont="1" applyFill="1" applyBorder="1" applyAlignment="1">
      <alignment horizontal="right"/>
    </xf>
    <xf numFmtId="9" fontId="18" fillId="11" borderId="5" xfId="0" applyNumberFormat="1" applyFont="1" applyFill="1" applyBorder="1"/>
    <xf numFmtId="3" fontId="19" fillId="0" borderId="2" xfId="0" applyNumberFormat="1" applyFont="1" applyBorder="1"/>
    <xf numFmtId="9" fontId="18" fillId="0" borderId="7" xfId="0" applyNumberFormat="1" applyFont="1" applyBorder="1"/>
    <xf numFmtId="0" fontId="19" fillId="10" borderId="12" xfId="0" applyFont="1" applyFill="1" applyBorder="1"/>
    <xf numFmtId="3" fontId="19" fillId="10" borderId="1" xfId="0" applyNumberFormat="1" applyFont="1" applyFill="1" applyBorder="1" applyAlignment="1">
      <alignment horizontal="right"/>
    </xf>
    <xf numFmtId="0" fontId="28" fillId="10" borderId="4" xfId="0" applyFont="1" applyFill="1" applyBorder="1" applyAlignment="1">
      <alignment horizontal="right"/>
    </xf>
    <xf numFmtId="0" fontId="18" fillId="10" borderId="12" xfId="0" applyFont="1" applyFill="1" applyBorder="1"/>
    <xf numFmtId="0" fontId="28" fillId="10" borderId="1" xfId="0" applyFont="1" applyFill="1" applyBorder="1" applyAlignment="1">
      <alignment horizontal="right"/>
    </xf>
    <xf numFmtId="9" fontId="18" fillId="11" borderId="7" xfId="0" applyNumberFormat="1" applyFont="1" applyFill="1" applyBorder="1"/>
    <xf numFmtId="3" fontId="19" fillId="10" borderId="2" xfId="0" applyNumberFormat="1" applyFont="1" applyFill="1" applyBorder="1"/>
    <xf numFmtId="0" fontId="28" fillId="10" borderId="5" xfId="0" applyFont="1" applyFill="1" applyBorder="1" applyAlignment="1">
      <alignment horizontal="right"/>
    </xf>
    <xf numFmtId="9" fontId="18" fillId="10" borderId="7" xfId="0" applyNumberFormat="1" applyFont="1" applyFill="1" applyBorder="1"/>
    <xf numFmtId="0" fontId="19" fillId="10" borderId="10" xfId="0" applyFont="1" applyFill="1" applyBorder="1"/>
    <xf numFmtId="0" fontId="19" fillId="10" borderId="8" xfId="0" applyFont="1" applyFill="1" applyBorder="1" applyAlignment="1">
      <alignment horizontal="right"/>
    </xf>
    <xf numFmtId="0" fontId="19" fillId="10" borderId="8" xfId="0" applyFont="1" applyFill="1" applyBorder="1"/>
    <xf numFmtId="0" fontId="28" fillId="10" borderId="8" xfId="0" applyFont="1" applyFill="1" applyBorder="1" applyAlignment="1">
      <alignment horizontal="right"/>
    </xf>
    <xf numFmtId="0" fontId="18" fillId="10" borderId="9" xfId="0" applyFont="1" applyFill="1" applyBorder="1"/>
    <xf numFmtId="0" fontId="19" fillId="0" borderId="10" xfId="0" applyFont="1" applyBorder="1"/>
    <xf numFmtId="0" fontId="3" fillId="0" borderId="8" xfId="0" applyFont="1" applyBorder="1" applyAlignment="1">
      <alignment horizontal="left"/>
    </xf>
    <xf numFmtId="3" fontId="19" fillId="0" borderId="9" xfId="0" applyNumberFormat="1" applyFont="1" applyBorder="1"/>
    <xf numFmtId="9" fontId="18" fillId="0" borderId="11" xfId="0" applyNumberFormat="1" applyFont="1" applyBorder="1"/>
    <xf numFmtId="0" fontId="19" fillId="0" borderId="0" xfId="0" applyFont="1"/>
    <xf numFmtId="0" fontId="3" fillId="0" borderId="0" xfId="0" applyFont="1" applyAlignment="1">
      <alignment horizontal="left"/>
    </xf>
    <xf numFmtId="3" fontId="19" fillId="0" borderId="0" xfId="0" applyNumberFormat="1" applyFont="1" applyAlignment="1">
      <alignment horizontal="right"/>
    </xf>
    <xf numFmtId="0" fontId="19" fillId="0" borderId="0" xfId="0" applyFont="1" applyAlignment="1">
      <alignment horizontal="right"/>
    </xf>
    <xf numFmtId="3" fontId="19" fillId="0" borderId="0" xfId="0" applyNumberFormat="1" applyFont="1"/>
    <xf numFmtId="0" fontId="28" fillId="0" borderId="0" xfId="0" applyFont="1" applyAlignment="1">
      <alignment horizontal="right"/>
    </xf>
    <xf numFmtId="9" fontId="18" fillId="0" borderId="0" xfId="0" applyNumberFormat="1" applyFont="1"/>
    <xf numFmtId="9" fontId="18" fillId="10" borderId="11" xfId="0" applyNumberFormat="1" applyFont="1" applyFill="1" applyBorder="1"/>
    <xf numFmtId="0" fontId="18" fillId="10" borderId="4" xfId="0" applyFont="1" applyFill="1" applyBorder="1"/>
    <xf numFmtId="0" fontId="19" fillId="17" borderId="1" xfId="0" applyFont="1" applyFill="1" applyBorder="1"/>
    <xf numFmtId="0" fontId="3" fillId="17" borderId="1" xfId="0" applyFont="1" applyFill="1" applyBorder="1" applyAlignment="1">
      <alignment horizontal="left"/>
    </xf>
    <xf numFmtId="3" fontId="19" fillId="17" borderId="5" xfId="0" applyNumberFormat="1" applyFont="1" applyFill="1" applyBorder="1" applyAlignment="1">
      <alignment horizontal="right"/>
    </xf>
    <xf numFmtId="0" fontId="19" fillId="17" borderId="5" xfId="0" applyFont="1" applyFill="1" applyBorder="1" applyAlignment="1">
      <alignment horizontal="right"/>
    </xf>
    <xf numFmtId="3" fontId="19" fillId="17" borderId="5" xfId="0" applyNumberFormat="1" applyFont="1" applyFill="1" applyBorder="1"/>
    <xf numFmtId="3" fontId="28" fillId="17" borderId="5" xfId="0" applyNumberFormat="1" applyFont="1" applyFill="1" applyBorder="1" applyAlignment="1">
      <alignment horizontal="right"/>
    </xf>
    <xf numFmtId="9" fontId="18" fillId="17" borderId="1" xfId="0" applyNumberFormat="1" applyFont="1" applyFill="1" applyBorder="1"/>
    <xf numFmtId="0" fontId="19" fillId="17" borderId="5" xfId="0" applyFont="1" applyFill="1" applyBorder="1"/>
    <xf numFmtId="0" fontId="19" fillId="10" borderId="2" xfId="0" applyFont="1" applyFill="1" applyBorder="1"/>
    <xf numFmtId="0" fontId="19" fillId="4" borderId="4" xfId="0" applyFont="1" applyFill="1" applyBorder="1" applyAlignment="1">
      <alignment horizontal="right"/>
    </xf>
    <xf numFmtId="3" fontId="19" fillId="0" borderId="4" xfId="0" applyNumberFormat="1" applyFont="1" applyBorder="1" applyAlignment="1">
      <alignment horizontal="right"/>
    </xf>
    <xf numFmtId="3" fontId="19" fillId="0" borderId="7" xfId="0" applyNumberFormat="1" applyFont="1" applyBorder="1" applyAlignment="1">
      <alignment horizontal="right"/>
    </xf>
    <xf numFmtId="0" fontId="19" fillId="4" borderId="7" xfId="0" applyFont="1" applyFill="1" applyBorder="1" applyAlignment="1">
      <alignment horizontal="right"/>
    </xf>
    <xf numFmtId="0" fontId="19" fillId="0" borderId="8" xfId="0" applyFont="1" applyBorder="1" applyAlignment="1">
      <alignment horizontal="left"/>
    </xf>
    <xf numFmtId="9" fontId="22" fillId="0" borderId="1" xfId="0" applyNumberFormat="1" applyFont="1" applyBorder="1"/>
    <xf numFmtId="0" fontId="3" fillId="0" borderId="4" xfId="0" applyFont="1" applyBorder="1" applyAlignment="1">
      <alignment horizontal="left"/>
    </xf>
    <xf numFmtId="0" fontId="3" fillId="11" borderId="4" xfId="0" applyFont="1" applyFill="1" applyBorder="1" applyAlignment="1">
      <alignment horizontal="left"/>
    </xf>
    <xf numFmtId="0" fontId="18" fillId="11" borderId="5" xfId="0" applyFont="1" applyFill="1" applyBorder="1"/>
    <xf numFmtId="0" fontId="3" fillId="10" borderId="4" xfId="0" applyFont="1" applyFill="1" applyBorder="1" applyAlignment="1">
      <alignment horizontal="left"/>
    </xf>
    <xf numFmtId="3" fontId="28" fillId="11" borderId="1" xfId="0" applyNumberFormat="1" applyFont="1" applyFill="1" applyBorder="1" applyAlignment="1">
      <alignment horizontal="right"/>
    </xf>
    <xf numFmtId="9" fontId="22" fillId="11" borderId="1" xfId="0" applyNumberFormat="1" applyFont="1" applyFill="1" applyBorder="1"/>
    <xf numFmtId="0" fontId="9" fillId="0" borderId="5" xfId="0" applyFont="1" applyBorder="1" applyAlignment="1">
      <alignment horizontal="left"/>
    </xf>
    <xf numFmtId="3" fontId="26" fillId="0" borderId="5" xfId="0" applyNumberFormat="1" applyFont="1" applyBorder="1" applyAlignment="1">
      <alignment horizontal="right"/>
    </xf>
    <xf numFmtId="3" fontId="26" fillId="0" borderId="5" xfId="0" applyNumberFormat="1" applyFont="1" applyBorder="1"/>
    <xf numFmtId="3" fontId="29" fillId="0" borderId="5" xfId="0" applyNumberFormat="1" applyFont="1" applyBorder="1" applyAlignment="1">
      <alignment horizontal="right"/>
    </xf>
    <xf numFmtId="0" fontId="26" fillId="0" borderId="5" xfId="0" applyFont="1" applyBorder="1"/>
    <xf numFmtId="0" fontId="19" fillId="10" borderId="5" xfId="0" applyFont="1" applyFill="1" applyBorder="1"/>
    <xf numFmtId="0" fontId="9" fillId="10" borderId="5" xfId="0" applyFont="1" applyFill="1" applyBorder="1" applyAlignment="1">
      <alignment horizontal="left"/>
    </xf>
    <xf numFmtId="3" fontId="26" fillId="10" borderId="5" xfId="0" applyNumberFormat="1" applyFont="1" applyFill="1" applyBorder="1" applyAlignment="1">
      <alignment horizontal="right"/>
    </xf>
    <xf numFmtId="0" fontId="19" fillId="10" borderId="5" xfId="0" applyFont="1" applyFill="1" applyBorder="1" applyAlignment="1">
      <alignment horizontal="right"/>
    </xf>
    <xf numFmtId="3" fontId="26" fillId="10" borderId="5" xfId="0" applyNumberFormat="1" applyFont="1" applyFill="1" applyBorder="1"/>
    <xf numFmtId="3" fontId="29" fillId="10" borderId="5" xfId="0" applyNumberFormat="1" applyFont="1" applyFill="1" applyBorder="1" applyAlignment="1">
      <alignment horizontal="right"/>
    </xf>
    <xf numFmtId="9" fontId="22" fillId="10" borderId="1" xfId="0" applyNumberFormat="1" applyFont="1" applyFill="1" applyBorder="1"/>
    <xf numFmtId="0" fontId="26" fillId="10" borderId="5" xfId="0" applyFont="1" applyFill="1" applyBorder="1"/>
    <xf numFmtId="0" fontId="3" fillId="10" borderId="5" xfId="0" applyFont="1" applyFill="1" applyBorder="1" applyAlignment="1">
      <alignment horizontal="left"/>
    </xf>
    <xf numFmtId="3" fontId="19" fillId="10" borderId="5" xfId="0" applyNumberFormat="1" applyFont="1" applyFill="1" applyBorder="1" applyAlignment="1">
      <alignment horizontal="right"/>
    </xf>
    <xf numFmtId="3" fontId="19" fillId="10" borderId="5" xfId="0" applyNumberFormat="1" applyFont="1" applyFill="1" applyBorder="1"/>
    <xf numFmtId="3" fontId="28" fillId="10" borderId="5" xfId="0" applyNumberFormat="1" applyFont="1" applyFill="1" applyBorder="1" applyAlignment="1">
      <alignment horizontal="right"/>
    </xf>
    <xf numFmtId="0" fontId="19" fillId="0" borderId="2" xfId="0" applyFont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10" fillId="0" borderId="1" xfId="0" applyFont="1" applyBorder="1"/>
    <xf numFmtId="0" fontId="0" fillId="0" borderId="5" xfId="0" applyBorder="1"/>
    <xf numFmtId="0" fontId="0" fillId="0" borderId="5" xfId="0" applyBorder="1" applyAlignment="1">
      <alignment horizontal="left"/>
    </xf>
    <xf numFmtId="0" fontId="10" fillId="0" borderId="5" xfId="0" applyFont="1" applyBorder="1"/>
    <xf numFmtId="0" fontId="0" fillId="0" borderId="2" xfId="0" applyBorder="1"/>
    <xf numFmtId="0" fontId="0" fillId="0" borderId="4" xfId="0" applyBorder="1"/>
    <xf numFmtId="0" fontId="0" fillId="10" borderId="1" xfId="0" applyFill="1" applyBorder="1"/>
    <xf numFmtId="0" fontId="0" fillId="10" borderId="1" xfId="0" applyFill="1" applyBorder="1" applyAlignment="1">
      <alignment horizontal="left"/>
    </xf>
    <xf numFmtId="0" fontId="10" fillId="10" borderId="1" xfId="0" applyFont="1" applyFill="1" applyBorder="1"/>
    <xf numFmtId="0" fontId="18" fillId="10" borderId="5" xfId="0" applyFont="1" applyFill="1" applyBorder="1"/>
    <xf numFmtId="3" fontId="0" fillId="0" borderId="1" xfId="0" applyNumberFormat="1" applyBorder="1"/>
    <xf numFmtId="0" fontId="0" fillId="11" borderId="5" xfId="0" applyFill="1" applyBorder="1" applyAlignment="1">
      <alignment horizontal="left"/>
    </xf>
    <xf numFmtId="0" fontId="0" fillId="18" borderId="5" xfId="0" applyFill="1" applyBorder="1"/>
    <xf numFmtId="0" fontId="0" fillId="18" borderId="5" xfId="0" applyFill="1" applyBorder="1" applyAlignment="1">
      <alignment horizontal="left"/>
    </xf>
    <xf numFmtId="0" fontId="10" fillId="18" borderId="5" xfId="0" applyFont="1" applyFill="1" applyBorder="1"/>
    <xf numFmtId="3" fontId="0" fillId="18" borderId="5" xfId="0" applyNumberFormat="1" applyFill="1" applyBorder="1"/>
    <xf numFmtId="0" fontId="28" fillId="18" borderId="5" xfId="0" applyFont="1" applyFill="1" applyBorder="1" applyAlignment="1">
      <alignment horizontal="right"/>
    </xf>
    <xf numFmtId="9" fontId="18" fillId="18" borderId="5" xfId="0" applyNumberFormat="1" applyFont="1" applyFill="1" applyBorder="1"/>
    <xf numFmtId="3" fontId="10" fillId="0" borderId="1" xfId="0" applyNumberFormat="1" applyFont="1" applyBorder="1"/>
    <xf numFmtId="0" fontId="26" fillId="0" borderId="1" xfId="0" applyFont="1" applyBorder="1" applyAlignment="1">
      <alignment horizontal="right"/>
    </xf>
    <xf numFmtId="14" fontId="26" fillId="15" borderId="1" xfId="0" applyNumberFormat="1" applyFont="1" applyFill="1" applyBorder="1" applyAlignment="1">
      <alignment horizontal="left"/>
    </xf>
    <xf numFmtId="0" fontId="22" fillId="0" borderId="1" xfId="0" applyFont="1" applyBorder="1"/>
    <xf numFmtId="0" fontId="22" fillId="3" borderId="1" xfId="0" applyFont="1" applyFill="1" applyBorder="1"/>
    <xf numFmtId="0" fontId="26" fillId="4" borderId="1" xfId="0" applyFont="1" applyFill="1" applyBorder="1" applyAlignment="1">
      <alignment horizontal="right"/>
    </xf>
    <xf numFmtId="0" fontId="22" fillId="4" borderId="1" xfId="0" applyFont="1" applyFill="1" applyBorder="1"/>
    <xf numFmtId="0" fontId="9" fillId="3" borderId="1" xfId="0" applyFont="1" applyFill="1" applyBorder="1" applyAlignment="1">
      <alignment horizontal="left"/>
    </xf>
    <xf numFmtId="0" fontId="29" fillId="0" borderId="1" xfId="0" applyFont="1" applyBorder="1" applyAlignment="1">
      <alignment horizontal="right"/>
    </xf>
    <xf numFmtId="3" fontId="26" fillId="0" borderId="1" xfId="0" applyNumberFormat="1" applyFont="1" applyBorder="1" applyAlignment="1">
      <alignment horizontal="right"/>
    </xf>
    <xf numFmtId="3" fontId="26" fillId="0" borderId="1" xfId="0" applyNumberFormat="1" applyFont="1" applyBorder="1"/>
    <xf numFmtId="0" fontId="26" fillId="16" borderId="1" xfId="0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3" fontId="29" fillId="0" borderId="1" xfId="0" applyNumberFormat="1" applyFont="1" applyBorder="1" applyAlignment="1">
      <alignment horizontal="right"/>
    </xf>
    <xf numFmtId="0" fontId="29" fillId="4" borderId="1" xfId="0" applyFont="1" applyFill="1" applyBorder="1" applyAlignment="1">
      <alignment horizontal="right"/>
    </xf>
    <xf numFmtId="0" fontId="26" fillId="0" borderId="5" xfId="0" applyFont="1" applyBorder="1" applyAlignment="1">
      <alignment horizontal="right"/>
    </xf>
    <xf numFmtId="0" fontId="26" fillId="4" borderId="5" xfId="0" applyFont="1" applyFill="1" applyBorder="1" applyAlignment="1">
      <alignment horizontal="right"/>
    </xf>
    <xf numFmtId="0" fontId="29" fillId="4" borderId="5" xfId="0" applyFont="1" applyFill="1" applyBorder="1" applyAlignment="1">
      <alignment horizontal="right"/>
    </xf>
    <xf numFmtId="0" fontId="22" fillId="4" borderId="5" xfId="0" applyFont="1" applyFill="1" applyBorder="1"/>
    <xf numFmtId="0" fontId="9" fillId="11" borderId="5" xfId="0" applyFont="1" applyFill="1" applyBorder="1" applyAlignment="1">
      <alignment horizontal="left"/>
    </xf>
    <xf numFmtId="3" fontId="26" fillId="11" borderId="5" xfId="0" applyNumberFormat="1" applyFont="1" applyFill="1" applyBorder="1" applyAlignment="1">
      <alignment horizontal="right"/>
    </xf>
    <xf numFmtId="3" fontId="26" fillId="11" borderId="5" xfId="0" applyNumberFormat="1" applyFont="1" applyFill="1" applyBorder="1"/>
    <xf numFmtId="3" fontId="29" fillId="11" borderId="5" xfId="0" applyNumberFormat="1" applyFont="1" applyFill="1" applyBorder="1" applyAlignment="1">
      <alignment horizontal="right"/>
    </xf>
    <xf numFmtId="0" fontId="26" fillId="11" borderId="5" xfId="0" applyFont="1" applyFill="1" applyBorder="1"/>
    <xf numFmtId="0" fontId="0" fillId="11" borderId="1" xfId="0" applyFill="1" applyBorder="1"/>
    <xf numFmtId="0" fontId="0" fillId="11" borderId="1" xfId="0" applyFill="1" applyBorder="1" applyAlignment="1">
      <alignment horizontal="left"/>
    </xf>
    <xf numFmtId="3" fontId="10" fillId="11" borderId="1" xfId="0" applyNumberFormat="1" applyFont="1" applyFill="1" applyBorder="1"/>
    <xf numFmtId="0" fontId="10" fillId="11" borderId="1" xfId="0" applyFont="1" applyFill="1" applyBorder="1"/>
    <xf numFmtId="9" fontId="22" fillId="0" borderId="5" xfId="0" applyNumberFormat="1" applyFont="1" applyBorder="1"/>
    <xf numFmtId="0" fontId="26" fillId="11" borderId="1" xfId="0" applyFont="1" applyFill="1" applyBorder="1"/>
    <xf numFmtId="0" fontId="9" fillId="11" borderId="1" xfId="0" applyFont="1" applyFill="1" applyBorder="1" applyAlignment="1">
      <alignment horizontal="left"/>
    </xf>
    <xf numFmtId="3" fontId="26" fillId="11" borderId="1" xfId="0" applyNumberFormat="1" applyFont="1" applyFill="1" applyBorder="1" applyAlignment="1">
      <alignment horizontal="right"/>
    </xf>
    <xf numFmtId="0" fontId="26" fillId="11" borderId="1" xfId="0" applyFont="1" applyFill="1" applyBorder="1" applyAlignment="1">
      <alignment horizontal="right"/>
    </xf>
    <xf numFmtId="3" fontId="26" fillId="11" borderId="1" xfId="0" applyNumberFormat="1" applyFont="1" applyFill="1" applyBorder="1"/>
    <xf numFmtId="0" fontId="29" fillId="11" borderId="1" xfId="0" applyFont="1" applyFill="1" applyBorder="1" applyAlignment="1">
      <alignment horizontal="right"/>
    </xf>
    <xf numFmtId="0" fontId="22" fillId="11" borderId="1" xfId="0" applyFont="1" applyFill="1" applyBorder="1"/>
    <xf numFmtId="14" fontId="26" fillId="15" borderId="1" xfId="0" applyNumberFormat="1" applyFont="1" applyFill="1" applyBorder="1"/>
    <xf numFmtId="0" fontId="26" fillId="0" borderId="1" xfId="0" applyFont="1" applyBorder="1" applyAlignment="1">
      <alignment horizontal="left" indent="2"/>
    </xf>
    <xf numFmtId="0" fontId="26" fillId="16" borderId="1" xfId="0" applyFont="1" applyFill="1" applyBorder="1" applyAlignment="1">
      <alignment horizontal="left" indent="2"/>
    </xf>
    <xf numFmtId="0" fontId="26" fillId="0" borderId="5" xfId="0" applyFont="1" applyBorder="1" applyAlignment="1">
      <alignment horizontal="left" indent="2"/>
    </xf>
    <xf numFmtId="0" fontId="0" fillId="0" borderId="1" xfId="0" applyBorder="1" applyAlignment="1">
      <alignment horizontal="left" indent="2"/>
    </xf>
    <xf numFmtId="0" fontId="0" fillId="0" borderId="0" xfId="0" applyAlignment="1">
      <alignment horizontal="left" indent="2"/>
    </xf>
    <xf numFmtId="0" fontId="26" fillId="11" borderId="1" xfId="0" applyFont="1" applyFill="1" applyBorder="1" applyAlignment="1">
      <alignment horizontal="left" indent="2"/>
    </xf>
    <xf numFmtId="0" fontId="26" fillId="11" borderId="1" xfId="0" applyFont="1" applyFill="1" applyBorder="1" applyAlignment="1">
      <alignment horizontal="left"/>
    </xf>
    <xf numFmtId="3" fontId="29" fillId="11" borderId="1" xfId="0" applyNumberFormat="1" applyFont="1" applyFill="1" applyBorder="1" applyAlignment="1">
      <alignment horizontal="right"/>
    </xf>
    <xf numFmtId="0" fontId="26" fillId="11" borderId="5" xfId="0" applyFont="1" applyFill="1" applyBorder="1" applyAlignment="1">
      <alignment horizontal="left" indent="2"/>
    </xf>
    <xf numFmtId="0" fontId="26" fillId="11" borderId="5" xfId="0" applyFont="1" applyFill="1" applyBorder="1" applyAlignment="1">
      <alignment horizontal="right"/>
    </xf>
    <xf numFmtId="0" fontId="22" fillId="0" borderId="5" xfId="0" applyFont="1" applyBorder="1"/>
    <xf numFmtId="0" fontId="22" fillId="0" borderId="5" xfId="0" applyFont="1" applyBorder="1" applyAlignment="1">
      <alignment horizontal="left"/>
    </xf>
    <xf numFmtId="0" fontId="31" fillId="0" borderId="1" xfId="0" applyFont="1" applyBorder="1"/>
    <xf numFmtId="0" fontId="26" fillId="10" borderId="5" xfId="0" applyFont="1" applyFill="1" applyBorder="1" applyAlignment="1">
      <alignment horizontal="left" indent="2"/>
    </xf>
    <xf numFmtId="0" fontId="26" fillId="10" borderId="5" xfId="0" applyFont="1" applyFill="1" applyBorder="1" applyAlignment="1">
      <alignment horizontal="right"/>
    </xf>
    <xf numFmtId="0" fontId="0" fillId="10" borderId="1" xfId="0" applyFill="1" applyBorder="1" applyAlignment="1">
      <alignment horizontal="left" indent="2"/>
    </xf>
    <xf numFmtId="0" fontId="26" fillId="0" borderId="1" xfId="0" applyFont="1" applyBorder="1" applyAlignment="1">
      <alignment horizontal="right" indent="2"/>
    </xf>
    <xf numFmtId="0" fontId="0" fillId="0" borderId="0" xfId="0" applyAlignment="1">
      <alignment horizontal="right" indent="1"/>
    </xf>
    <xf numFmtId="0" fontId="0" fillId="0" borderId="1" xfId="0" applyBorder="1" applyAlignment="1">
      <alignment horizontal="right"/>
    </xf>
    <xf numFmtId="0" fontId="22" fillId="11" borderId="5" xfId="0" applyFont="1" applyFill="1" applyBorder="1"/>
    <xf numFmtId="0" fontId="26" fillId="17" borderId="5" xfId="0" applyFont="1" applyFill="1" applyBorder="1" applyAlignment="1">
      <alignment horizontal="right"/>
    </xf>
    <xf numFmtId="0" fontId="9" fillId="17" borderId="5" xfId="0" applyFont="1" applyFill="1" applyBorder="1" applyAlignment="1">
      <alignment horizontal="left"/>
    </xf>
    <xf numFmtId="0" fontId="26" fillId="17" borderId="5" xfId="0" applyFont="1" applyFill="1" applyBorder="1"/>
    <xf numFmtId="3" fontId="29" fillId="17" borderId="5" xfId="0" applyNumberFormat="1" applyFont="1" applyFill="1" applyBorder="1" applyAlignment="1">
      <alignment horizontal="right"/>
    </xf>
    <xf numFmtId="9" fontId="22" fillId="17" borderId="1" xfId="0" applyNumberFormat="1" applyFont="1" applyFill="1" applyBorder="1"/>
    <xf numFmtId="0" fontId="22" fillId="17" borderId="5" xfId="0" applyFont="1" applyFill="1" applyBorder="1"/>
    <xf numFmtId="0" fontId="26" fillId="0" borderId="1" xfId="0" applyFont="1" applyBorder="1" applyAlignment="1">
      <alignment horizontal="left"/>
    </xf>
    <xf numFmtId="0" fontId="26" fillId="16" borderId="1" xfId="0" applyFont="1" applyFill="1" applyBorder="1" applyAlignment="1">
      <alignment horizontal="left"/>
    </xf>
    <xf numFmtId="0" fontId="26" fillId="0" borderId="5" xfId="0" applyFont="1" applyBorder="1" applyAlignment="1">
      <alignment horizontal="left"/>
    </xf>
    <xf numFmtId="0" fontId="31" fillId="0" borderId="5" xfId="0" applyFont="1" applyBorder="1"/>
    <xf numFmtId="0" fontId="26" fillId="0" borderId="1" xfId="0" applyFont="1" applyBorder="1" applyAlignment="1">
      <alignment horizontal="left" indent="1"/>
    </xf>
    <xf numFmtId="0" fontId="26" fillId="17" borderId="5" xfId="0" applyFont="1" applyFill="1" applyBorder="1" applyAlignment="1">
      <alignment horizontal="left"/>
    </xf>
    <xf numFmtId="0" fontId="0" fillId="17" borderId="1" xfId="0" applyFill="1" applyBorder="1" applyAlignment="1">
      <alignment horizontal="left"/>
    </xf>
    <xf numFmtId="0" fontId="31" fillId="17" borderId="1" xfId="0" applyFont="1" applyFill="1" applyBorder="1"/>
    <xf numFmtId="0" fontId="26" fillId="19" borderId="5" xfId="0" applyFont="1" applyFill="1" applyBorder="1" applyAlignment="1">
      <alignment horizontal="left"/>
    </xf>
    <xf numFmtId="0" fontId="9" fillId="19" borderId="5" xfId="0" applyFont="1" applyFill="1" applyBorder="1" applyAlignment="1">
      <alignment horizontal="left"/>
    </xf>
    <xf numFmtId="3" fontId="26" fillId="19" borderId="5" xfId="0" applyNumberFormat="1" applyFont="1" applyFill="1" applyBorder="1" applyAlignment="1">
      <alignment horizontal="right"/>
    </xf>
    <xf numFmtId="0" fontId="26" fillId="19" borderId="5" xfId="0" applyFont="1" applyFill="1" applyBorder="1" applyAlignment="1">
      <alignment horizontal="right"/>
    </xf>
    <xf numFmtId="3" fontId="26" fillId="19" borderId="5" xfId="0" applyNumberFormat="1" applyFont="1" applyFill="1" applyBorder="1"/>
    <xf numFmtId="9" fontId="22" fillId="19" borderId="1" xfId="0" applyNumberFormat="1" applyFont="1" applyFill="1" applyBorder="1"/>
    <xf numFmtId="0" fontId="26" fillId="19" borderId="5" xfId="0" applyFont="1" applyFill="1" applyBorder="1"/>
    <xf numFmtId="0" fontId="26" fillId="20" borderId="5" xfId="0" applyFont="1" applyFill="1" applyBorder="1" applyAlignment="1">
      <alignment horizontal="right"/>
    </xf>
    <xf numFmtId="0" fontId="26" fillId="20" borderId="5" xfId="0" applyFont="1" applyFill="1" applyBorder="1"/>
    <xf numFmtId="0" fontId="29" fillId="20" borderId="5" xfId="0" applyFont="1" applyFill="1" applyBorder="1" applyAlignment="1">
      <alignment horizontal="right"/>
    </xf>
    <xf numFmtId="0" fontId="22" fillId="20" borderId="5" xfId="0" applyFont="1" applyFill="1" applyBorder="1"/>
    <xf numFmtId="0" fontId="0" fillId="19" borderId="5" xfId="0" applyFill="1" applyBorder="1" applyAlignment="1">
      <alignment horizontal="left"/>
    </xf>
    <xf numFmtId="0" fontId="31" fillId="19" borderId="1" xfId="0" applyFont="1" applyFill="1" applyBorder="1"/>
    <xf numFmtId="0" fontId="22" fillId="19" borderId="5" xfId="0" applyFont="1" applyFill="1" applyBorder="1"/>
    <xf numFmtId="3" fontId="26" fillId="17" borderId="5" xfId="0" applyNumberFormat="1" applyFont="1" applyFill="1" applyBorder="1"/>
    <xf numFmtId="0" fontId="0" fillId="17" borderId="5" xfId="0" applyFill="1" applyBorder="1" applyAlignment="1">
      <alignment horizontal="left"/>
    </xf>
    <xf numFmtId="0" fontId="31" fillId="17" borderId="5" xfId="0" applyFont="1" applyFill="1" applyBorder="1"/>
    <xf numFmtId="9" fontId="22" fillId="17" borderId="5" xfId="0" applyNumberFormat="1" applyFont="1" applyFill="1" applyBorder="1"/>
    <xf numFmtId="0" fontId="10" fillId="0" borderId="1" xfId="0" applyFont="1" applyBorder="1" applyAlignment="1">
      <alignment horizontal="left"/>
    </xf>
    <xf numFmtId="0" fontId="10" fillId="11" borderId="1" xfId="0" applyFont="1" applyFill="1" applyBorder="1" applyAlignment="1">
      <alignment horizontal="left"/>
    </xf>
    <xf numFmtId="0" fontId="31" fillId="11" borderId="1" xfId="0" applyFont="1" applyFill="1" applyBorder="1"/>
    <xf numFmtId="0" fontId="0" fillId="17" borderId="1" xfId="0" applyFill="1" applyBorder="1"/>
    <xf numFmtId="0" fontId="26" fillId="17" borderId="1" xfId="0" applyFont="1" applyFill="1" applyBorder="1" applyAlignment="1">
      <alignment horizontal="left"/>
    </xf>
    <xf numFmtId="0" fontId="9" fillId="17" borderId="1" xfId="0" applyFont="1" applyFill="1" applyBorder="1" applyAlignment="1">
      <alignment horizontal="left"/>
    </xf>
    <xf numFmtId="3" fontId="26" fillId="17" borderId="1" xfId="0" applyNumberFormat="1" applyFont="1" applyFill="1" applyBorder="1" applyAlignment="1">
      <alignment horizontal="right"/>
    </xf>
    <xf numFmtId="0" fontId="26" fillId="17" borderId="1" xfId="0" applyFont="1" applyFill="1" applyBorder="1" applyAlignment="1">
      <alignment horizontal="right"/>
    </xf>
    <xf numFmtId="3" fontId="26" fillId="17" borderId="1" xfId="0" applyNumberFormat="1" applyFont="1" applyFill="1" applyBorder="1"/>
    <xf numFmtId="3" fontId="29" fillId="17" borderId="1" xfId="0" applyNumberFormat="1" applyFont="1" applyFill="1" applyBorder="1" applyAlignment="1">
      <alignment horizontal="right"/>
    </xf>
    <xf numFmtId="0" fontId="26" fillId="17" borderId="1" xfId="0" applyFont="1" applyFill="1" applyBorder="1"/>
    <xf numFmtId="0" fontId="26" fillId="11" borderId="5" xfId="0" applyFont="1" applyFill="1" applyBorder="1" applyAlignment="1">
      <alignment horizontal="left"/>
    </xf>
    <xf numFmtId="0" fontId="26" fillId="12" borderId="5" xfId="0" applyFont="1" applyFill="1" applyBorder="1" applyAlignment="1">
      <alignment horizontal="left"/>
    </xf>
    <xf numFmtId="0" fontId="9" fillId="12" borderId="5" xfId="0" applyFont="1" applyFill="1" applyBorder="1" applyAlignment="1">
      <alignment horizontal="left"/>
    </xf>
    <xf numFmtId="3" fontId="26" fillId="12" borderId="5" xfId="0" applyNumberFormat="1" applyFont="1" applyFill="1" applyBorder="1" applyAlignment="1">
      <alignment horizontal="right"/>
    </xf>
    <xf numFmtId="0" fontId="26" fillId="12" borderId="5" xfId="0" applyFont="1" applyFill="1" applyBorder="1" applyAlignment="1">
      <alignment horizontal="right"/>
    </xf>
    <xf numFmtId="3" fontId="26" fillId="12" borderId="5" xfId="0" applyNumberFormat="1" applyFont="1" applyFill="1" applyBorder="1"/>
    <xf numFmtId="3" fontId="29" fillId="12" borderId="5" xfId="0" applyNumberFormat="1" applyFont="1" applyFill="1" applyBorder="1" applyAlignment="1">
      <alignment horizontal="right"/>
    </xf>
    <xf numFmtId="9" fontId="22" fillId="12" borderId="1" xfId="0" applyNumberFormat="1" applyFont="1" applyFill="1" applyBorder="1"/>
    <xf numFmtId="0" fontId="26" fillId="12" borderId="5" xfId="0" applyFont="1" applyFill="1" applyBorder="1"/>
    <xf numFmtId="0" fontId="26" fillId="10" borderId="1" xfId="0" applyFont="1" applyFill="1" applyBorder="1" applyAlignment="1">
      <alignment horizontal="left"/>
    </xf>
    <xf numFmtId="0" fontId="31" fillId="10" borderId="1" xfId="0" applyFont="1" applyFill="1" applyBorder="1"/>
    <xf numFmtId="9" fontId="22" fillId="16" borderId="1" xfId="0" applyNumberFormat="1" applyFont="1" applyFill="1" applyBorder="1"/>
    <xf numFmtId="1" fontId="26" fillId="0" borderId="1" xfId="0" applyNumberFormat="1" applyFont="1" applyBorder="1" applyAlignment="1">
      <alignment horizontal="right"/>
    </xf>
    <xf numFmtId="3" fontId="26" fillId="4" borderId="1" xfId="0" applyNumberFormat="1" applyFont="1" applyFill="1" applyBorder="1"/>
    <xf numFmtId="0" fontId="0" fillId="0" borderId="1" xfId="0" applyBorder="1" applyAlignment="1">
      <alignment horizontal="left" indent="1"/>
    </xf>
    <xf numFmtId="3" fontId="10" fillId="10" borderId="1" xfId="0" applyNumberFormat="1" applyFont="1" applyFill="1" applyBorder="1"/>
    <xf numFmtId="0" fontId="22" fillId="3" borderId="4" xfId="0" applyFont="1" applyFill="1" applyBorder="1"/>
    <xf numFmtId="0" fontId="22" fillId="4" borderId="14" xfId="0" applyFont="1" applyFill="1" applyBorder="1"/>
    <xf numFmtId="0" fontId="26" fillId="0" borderId="13" xfId="0" applyFont="1" applyBorder="1"/>
    <xf numFmtId="0" fontId="9" fillId="3" borderId="14" xfId="0" applyFont="1" applyFill="1" applyBorder="1"/>
    <xf numFmtId="0" fontId="26" fillId="0" borderId="14" xfId="0" applyFont="1" applyBorder="1"/>
    <xf numFmtId="0" fontId="29" fillId="0" borderId="14" xfId="0" applyFont="1" applyBorder="1"/>
    <xf numFmtId="0" fontId="22" fillId="0" borderId="14" xfId="0" applyFont="1" applyBorder="1"/>
    <xf numFmtId="9" fontId="22" fillId="0" borderId="14" xfId="0" applyNumberFormat="1" applyFont="1" applyBorder="1"/>
    <xf numFmtId="0" fontId="19" fillId="0" borderId="13" xfId="0" applyFont="1" applyBorder="1"/>
    <xf numFmtId="0" fontId="28" fillId="0" borderId="14" xfId="0" applyFont="1" applyBorder="1"/>
    <xf numFmtId="0" fontId="18" fillId="0" borderId="13" xfId="0" applyFont="1" applyBorder="1"/>
    <xf numFmtId="0" fontId="26" fillId="0" borderId="8" xfId="0" applyFont="1" applyBorder="1"/>
    <xf numFmtId="0" fontId="9" fillId="0" borderId="10" xfId="0" applyFont="1" applyBorder="1"/>
    <xf numFmtId="0" fontId="26" fillId="0" borderId="10" xfId="0" applyFont="1" applyBorder="1"/>
    <xf numFmtId="3" fontId="26" fillId="0" borderId="10" xfId="0" applyNumberFormat="1" applyFont="1" applyBorder="1"/>
    <xf numFmtId="3" fontId="29" fillId="0" borderId="10" xfId="0" applyNumberFormat="1" applyFont="1" applyBorder="1"/>
    <xf numFmtId="0" fontId="9" fillId="0" borderId="7" xfId="0" applyFont="1" applyBorder="1"/>
    <xf numFmtId="0" fontId="26" fillId="0" borderId="7" xfId="0" applyFont="1" applyBorder="1"/>
    <xf numFmtId="0" fontId="29" fillId="0" borderId="7" xfId="0" applyFont="1" applyBorder="1"/>
    <xf numFmtId="0" fontId="22" fillId="0" borderId="10" xfId="0" applyFont="1" applyBorder="1"/>
    <xf numFmtId="0" fontId="22" fillId="4" borderId="7" xfId="0" applyFont="1" applyFill="1" applyBorder="1"/>
    <xf numFmtId="3" fontId="29" fillId="0" borderId="7" xfId="0" applyNumberFormat="1" applyFont="1" applyBorder="1"/>
    <xf numFmtId="14" fontId="26" fillId="15" borderId="4" xfId="0" applyNumberFormat="1" applyFont="1" applyFill="1" applyBorder="1" applyAlignment="1">
      <alignment horizontal="left"/>
    </xf>
    <xf numFmtId="0" fontId="26" fillId="10" borderId="5" xfId="0" applyFont="1" applyFill="1" applyBorder="1" applyAlignment="1">
      <alignment horizontal="left"/>
    </xf>
    <xf numFmtId="0" fontId="9" fillId="0" borderId="1" xfId="0" applyFont="1" applyBorder="1"/>
    <xf numFmtId="3" fontId="29" fillId="0" borderId="1" xfId="0" applyNumberFormat="1" applyFont="1" applyBorder="1"/>
    <xf numFmtId="0" fontId="19" fillId="0" borderId="8" xfId="0" applyFont="1" applyBorder="1"/>
    <xf numFmtId="0" fontId="18" fillId="0" borderId="10" xfId="0" applyFont="1" applyBorder="1"/>
    <xf numFmtId="0" fontId="28" fillId="0" borderId="10" xfId="0" applyFont="1" applyBorder="1"/>
    <xf numFmtId="0" fontId="19" fillId="0" borderId="15" xfId="0" applyFont="1" applyBorder="1"/>
    <xf numFmtId="0" fontId="9" fillId="3" borderId="14" xfId="0" applyFont="1" applyFill="1" applyBorder="1" applyAlignment="1">
      <alignment horizontal="left"/>
    </xf>
    <xf numFmtId="0" fontId="18" fillId="0" borderId="14" xfId="0" applyFont="1" applyBorder="1" applyAlignment="1">
      <alignment horizontal="left"/>
    </xf>
    <xf numFmtId="0" fontId="9" fillId="0" borderId="10" xfId="0" applyFont="1" applyBorder="1" applyAlignment="1">
      <alignment horizontal="left"/>
    </xf>
    <xf numFmtId="0" fontId="18" fillId="0" borderId="10" xfId="0" applyFont="1" applyBorder="1" applyAlignment="1">
      <alignment horizontal="left"/>
    </xf>
    <xf numFmtId="0" fontId="26" fillId="0" borderId="15" xfId="0" applyFont="1" applyBorder="1"/>
    <xf numFmtId="0" fontId="32" fillId="0" borderId="14" xfId="0" applyFont="1" applyBorder="1"/>
    <xf numFmtId="0" fontId="33" fillId="0" borderId="14" xfId="0" applyFont="1" applyBorder="1"/>
    <xf numFmtId="0" fontId="26" fillId="4" borderId="10" xfId="0" applyFont="1" applyFill="1" applyBorder="1"/>
    <xf numFmtId="0" fontId="22" fillId="4" borderId="10" xfId="0" applyFont="1" applyFill="1" applyBorder="1"/>
    <xf numFmtId="0" fontId="9" fillId="0" borderId="14" xfId="0" applyFont="1" applyBorder="1" applyAlignment="1">
      <alignment horizontal="left"/>
    </xf>
    <xf numFmtId="0" fontId="26" fillId="0" borderId="2" xfId="0" applyFont="1" applyBorder="1"/>
    <xf numFmtId="0" fontId="26" fillId="0" borderId="0" xfId="0" applyFont="1"/>
    <xf numFmtId="0" fontId="29" fillId="0" borderId="0" xfId="0" applyFont="1"/>
    <xf numFmtId="0" fontId="22" fillId="0" borderId="0" xfId="0" applyFont="1"/>
    <xf numFmtId="0" fontId="9" fillId="0" borderId="12" xfId="0" applyFont="1" applyBorder="1" applyAlignment="1">
      <alignment horizontal="left"/>
    </xf>
    <xf numFmtId="0" fontId="9" fillId="0" borderId="0" xfId="0" applyFont="1" applyAlignment="1">
      <alignment horizontal="left"/>
    </xf>
    <xf numFmtId="0" fontId="9" fillId="18" borderId="14" xfId="0" applyFont="1" applyFill="1" applyBorder="1" applyAlignment="1">
      <alignment horizontal="left"/>
    </xf>
    <xf numFmtId="0" fontId="26" fillId="18" borderId="14" xfId="0" applyFont="1" applyFill="1" applyBorder="1"/>
    <xf numFmtId="0" fontId="29" fillId="18" borderId="14" xfId="0" applyFont="1" applyFill="1" applyBorder="1"/>
    <xf numFmtId="9" fontId="22" fillId="18" borderId="14" xfId="0" applyNumberFormat="1" applyFont="1" applyFill="1" applyBorder="1"/>
    <xf numFmtId="0" fontId="22" fillId="18" borderId="14" xfId="0" applyFont="1" applyFill="1" applyBorder="1"/>
    <xf numFmtId="0" fontId="0" fillId="0" borderId="13" xfId="0" applyBorder="1"/>
    <xf numFmtId="0" fontId="0" fillId="0" borderId="13" xfId="0" applyBorder="1" applyAlignment="1">
      <alignment horizontal="left"/>
    </xf>
    <xf numFmtId="3" fontId="29" fillId="0" borderId="13" xfId="0" applyNumberFormat="1" applyFont="1" applyBorder="1"/>
    <xf numFmtId="9" fontId="22" fillId="0" borderId="13" xfId="0" applyNumberFormat="1" applyFont="1" applyBorder="1"/>
    <xf numFmtId="0" fontId="26" fillId="4" borderId="8" xfId="0" applyFont="1" applyFill="1" applyBorder="1"/>
    <xf numFmtId="0" fontId="22" fillId="4" borderId="8" xfId="0" applyFont="1" applyFill="1" applyBorder="1"/>
    <xf numFmtId="0" fontId="10" fillId="0" borderId="13" xfId="0" applyFont="1" applyBorder="1"/>
    <xf numFmtId="0" fontId="26" fillId="0" borderId="9" xfId="0" applyFont="1" applyBorder="1"/>
    <xf numFmtId="0" fontId="29" fillId="0" borderId="5" xfId="0" applyFont="1" applyBorder="1"/>
    <xf numFmtId="0" fontId="22" fillId="0" borderId="8" xfId="0" applyFont="1" applyBorder="1"/>
    <xf numFmtId="3" fontId="26" fillId="0" borderId="14" xfId="0" applyNumberFormat="1" applyFont="1" applyBorder="1"/>
    <xf numFmtId="3" fontId="26" fillId="0" borderId="8" xfId="0" applyNumberFormat="1" applyFont="1" applyBorder="1"/>
    <xf numFmtId="3" fontId="29" fillId="0" borderId="5" xfId="0" applyNumberFormat="1" applyFont="1" applyBorder="1"/>
    <xf numFmtId="9" fontId="22" fillId="0" borderId="10" xfId="0" applyNumberFormat="1" applyFont="1" applyBorder="1"/>
    <xf numFmtId="9" fontId="22" fillId="0" borderId="12" xfId="0" applyNumberFormat="1" applyFont="1" applyBorder="1"/>
    <xf numFmtId="0" fontId="18" fillId="0" borderId="12" xfId="0" applyFont="1" applyBorder="1" applyAlignment="1">
      <alignment horizontal="left"/>
    </xf>
    <xf numFmtId="0" fontId="26" fillId="0" borderId="6" xfId="0" applyFont="1" applyBorder="1"/>
    <xf numFmtId="0" fontId="18" fillId="0" borderId="1" xfId="0" applyFont="1" applyBorder="1" applyAlignment="1">
      <alignment horizontal="left"/>
    </xf>
    <xf numFmtId="0" fontId="29" fillId="0" borderId="1" xfId="0" applyFont="1" applyBorder="1"/>
    <xf numFmtId="0" fontId="22" fillId="0" borderId="1" xfId="0" applyFont="1" applyBorder="1" applyAlignment="1">
      <alignment horizontal="left"/>
    </xf>
    <xf numFmtId="0" fontId="29" fillId="0" borderId="10" xfId="0" applyFont="1" applyBorder="1"/>
    <xf numFmtId="0" fontId="26" fillId="0" borderId="0" xfId="0" applyFont="1" applyAlignment="1">
      <alignment horizontal="left"/>
    </xf>
    <xf numFmtId="0" fontId="31" fillId="0" borderId="2" xfId="0" applyFont="1" applyBorder="1"/>
    <xf numFmtId="9" fontId="22" fillId="22" borderId="14" xfId="0" applyNumberFormat="1" applyFont="1" applyFill="1" applyBorder="1"/>
    <xf numFmtId="0" fontId="29" fillId="0" borderId="8" xfId="0" applyFont="1" applyBorder="1"/>
    <xf numFmtId="0" fontId="2" fillId="0" borderId="2" xfId="0" applyFont="1" applyBorder="1"/>
    <xf numFmtId="0" fontId="2" fillId="0" borderId="4" xfId="0" applyFont="1" applyBorder="1"/>
    <xf numFmtId="0" fontId="2" fillId="0" borderId="1" xfId="0" applyFont="1" applyBorder="1"/>
    <xf numFmtId="0" fontId="2" fillId="11" borderId="4" xfId="0" applyFont="1" applyFill="1" applyBorder="1"/>
    <xf numFmtId="0" fontId="2" fillId="11" borderId="1" xfId="0" applyFont="1" applyFill="1" applyBorder="1"/>
    <xf numFmtId="0" fontId="19" fillId="4" borderId="2" xfId="0" applyFont="1" applyFill="1" applyBorder="1"/>
    <xf numFmtId="0" fontId="19" fillId="4" borderId="4" xfId="0" applyFont="1" applyFill="1" applyBorder="1"/>
    <xf numFmtId="0" fontId="19" fillId="4" borderId="14" xfId="0" applyFont="1" applyFill="1" applyBorder="1"/>
    <xf numFmtId="0" fontId="19" fillId="0" borderId="3" xfId="0" applyFont="1" applyBorder="1"/>
    <xf numFmtId="0" fontId="19" fillId="0" borderId="4" xfId="0" applyFont="1" applyBorder="1"/>
    <xf numFmtId="0" fontId="19" fillId="4" borderId="3" xfId="0" applyFont="1" applyFill="1" applyBorder="1"/>
    <xf numFmtId="0" fontId="19" fillId="4" borderId="1" xfId="0" applyFont="1" applyFill="1" applyBorder="1"/>
    <xf numFmtId="0" fontId="21" fillId="0" borderId="1" xfId="0" applyFont="1" applyBorder="1"/>
    <xf numFmtId="0" fontId="19" fillId="0" borderId="1" xfId="0" applyFont="1" applyBorder="1"/>
    <xf numFmtId="0" fontId="19" fillId="4" borderId="26" xfId="0" applyFont="1" applyFill="1" applyBorder="1"/>
    <xf numFmtId="0" fontId="19" fillId="4" borderId="5" xfId="0" applyFont="1" applyFill="1" applyBorder="1"/>
    <xf numFmtId="0" fontId="19" fillId="4" borderId="8" xfId="0" applyFont="1" applyFill="1" applyBorder="1"/>
    <xf numFmtId="0" fontId="26" fillId="0" borderId="1" xfId="0" applyFont="1" applyBorder="1"/>
    <xf numFmtId="0" fontId="26" fillId="4" borderId="1" xfId="0" applyFont="1" applyFill="1" applyBorder="1"/>
    <xf numFmtId="0" fontId="26" fillId="4" borderId="5" xfId="0" applyFont="1" applyFill="1" applyBorder="1"/>
    <xf numFmtId="0" fontId="18" fillId="0" borderId="4" xfId="0" applyFont="1" applyBorder="1"/>
    <xf numFmtId="0" fontId="26" fillId="4" borderId="2" xfId="0" applyFont="1" applyFill="1" applyBorder="1"/>
    <xf numFmtId="0" fontId="26" fillId="4" borderId="4" xfId="0" applyFont="1" applyFill="1" applyBorder="1"/>
    <xf numFmtId="0" fontId="26" fillId="0" borderId="4" xfId="0" applyFont="1" applyBorder="1"/>
    <xf numFmtId="0" fontId="26" fillId="4" borderId="3" xfId="0" applyFont="1" applyFill="1" applyBorder="1"/>
    <xf numFmtId="0" fontId="26" fillId="4" borderId="7" xfId="0" applyFont="1" applyFill="1" applyBorder="1"/>
    <xf numFmtId="0" fontId="29" fillId="4" borderId="7" xfId="0" applyFont="1" applyFill="1" applyBorder="1"/>
    <xf numFmtId="0" fontId="22" fillId="0" borderId="4" xfId="0" applyFont="1" applyBorder="1"/>
    <xf numFmtId="0" fontId="26" fillId="4" borderId="14" xfId="0" applyFont="1" applyFill="1" applyBorder="1"/>
    <xf numFmtId="0" fontId="29" fillId="4" borderId="14" xfId="0" applyFont="1" applyFill="1" applyBorder="1"/>
    <xf numFmtId="0" fontId="29" fillId="4" borderId="1" xfId="0" applyFont="1" applyFill="1" applyBorder="1"/>
    <xf numFmtId="0" fontId="29" fillId="4" borderId="5" xfId="0" applyFont="1" applyFill="1" applyBorder="1"/>
    <xf numFmtId="0" fontId="29" fillId="4" borderId="8" xfId="0" applyFont="1" applyFill="1" applyBorder="1"/>
    <xf numFmtId="0" fontId="29" fillId="4" borderId="10" xfId="0" applyFont="1" applyFill="1" applyBorder="1"/>
    <xf numFmtId="0" fontId="26" fillId="0" borderId="0" xfId="0" applyFont="1" applyBorder="1" applyAlignment="1">
      <alignment horizontal="left"/>
    </xf>
    <xf numFmtId="0" fontId="22" fillId="0" borderId="10" xfId="0" applyFont="1" applyFill="1" applyBorder="1"/>
    <xf numFmtId="0" fontId="26" fillId="12" borderId="15" xfId="0" applyFont="1" applyFill="1" applyBorder="1"/>
    <xf numFmtId="0" fontId="22" fillId="12" borderId="12" xfId="0" applyFont="1" applyFill="1" applyBorder="1" applyAlignment="1">
      <alignment horizontal="left"/>
    </xf>
    <xf numFmtId="0" fontId="26" fillId="12" borderId="1" xfId="0" applyFont="1" applyFill="1" applyBorder="1"/>
    <xf numFmtId="0" fontId="26" fillId="12" borderId="4" xfId="0" applyFont="1" applyFill="1" applyBorder="1"/>
    <xf numFmtId="0" fontId="29" fillId="12" borderId="14" xfId="0" applyFont="1" applyFill="1" applyBorder="1"/>
    <xf numFmtId="9" fontId="22" fillId="12" borderId="12" xfId="0" applyNumberFormat="1" applyFont="1" applyFill="1" applyBorder="1"/>
    <xf numFmtId="0" fontId="22" fillId="12" borderId="1" xfId="0" applyFont="1" applyFill="1" applyBorder="1"/>
    <xf numFmtId="0" fontId="22" fillId="0" borderId="1" xfId="0" applyFont="1" applyFill="1" applyBorder="1"/>
    <xf numFmtId="0" fontId="0" fillId="0" borderId="1" xfId="0" applyFill="1" applyBorder="1"/>
    <xf numFmtId="0" fontId="26" fillId="0" borderId="1" xfId="0" applyFont="1" applyFill="1" applyBorder="1"/>
    <xf numFmtId="0" fontId="22" fillId="0" borderId="1" xfId="0" applyFont="1" applyFill="1" applyBorder="1" applyAlignment="1">
      <alignment horizontal="left"/>
    </xf>
    <xf numFmtId="0" fontId="29" fillId="0" borderId="1" xfId="0" applyFont="1" applyFill="1" applyBorder="1"/>
    <xf numFmtId="9" fontId="22" fillId="0" borderId="1" xfId="0" applyNumberFormat="1" applyFont="1" applyFill="1" applyBorder="1"/>
    <xf numFmtId="9" fontId="22" fillId="22" borderId="10" xfId="0" applyNumberFormat="1" applyFont="1" applyFill="1" applyBorder="1"/>
    <xf numFmtId="0" fontId="9" fillId="3" borderId="10" xfId="0" applyFont="1" applyFill="1" applyBorder="1" applyAlignment="1">
      <alignment horizontal="left"/>
    </xf>
    <xf numFmtId="0" fontId="26" fillId="0" borderId="9" xfId="0" applyFont="1" applyFill="1" applyBorder="1" applyAlignment="1"/>
    <xf numFmtId="0" fontId="26" fillId="0" borderId="8" xfId="0" applyFont="1" applyFill="1" applyBorder="1"/>
    <xf numFmtId="0" fontId="22" fillId="0" borderId="8" xfId="0" applyFont="1" applyFill="1" applyBorder="1"/>
    <xf numFmtId="0" fontId="26" fillId="0" borderId="10" xfId="0" applyFont="1" applyFill="1" applyBorder="1"/>
    <xf numFmtId="0" fontId="29" fillId="0" borderId="4" xfId="0" applyFont="1" applyBorder="1"/>
    <xf numFmtId="14" fontId="26" fillId="15" borderId="7" xfId="0" applyNumberFormat="1" applyFont="1" applyFill="1" applyBorder="1" applyAlignment="1">
      <alignment horizontal="left"/>
    </xf>
    <xf numFmtId="0" fontId="22" fillId="0" borderId="7" xfId="0" applyFont="1" applyBorder="1"/>
    <xf numFmtId="0" fontId="35" fillId="20" borderId="5" xfId="0" applyFont="1" applyFill="1" applyBorder="1"/>
    <xf numFmtId="14" fontId="35" fillId="20" borderId="7" xfId="0" applyNumberFormat="1" applyFont="1" applyFill="1" applyBorder="1" applyAlignment="1">
      <alignment horizontal="left"/>
    </xf>
    <xf numFmtId="0" fontId="36" fillId="20" borderId="7" xfId="0" applyFont="1" applyFill="1" applyBorder="1"/>
    <xf numFmtId="0" fontId="36" fillId="20" borderId="4" xfId="0" applyFont="1" applyFill="1" applyBorder="1"/>
    <xf numFmtId="0" fontId="35" fillId="20" borderId="3" xfId="0" applyFont="1" applyFill="1" applyBorder="1" applyAlignment="1"/>
    <xf numFmtId="0" fontId="35" fillId="20" borderId="4" xfId="0" applyFont="1" applyFill="1" applyBorder="1" applyAlignment="1"/>
    <xf numFmtId="0" fontId="36" fillId="0" borderId="4" xfId="0" applyFont="1" applyFill="1" applyBorder="1"/>
    <xf numFmtId="0" fontId="22" fillId="0" borderId="7" xfId="0" applyFont="1" applyFill="1" applyBorder="1"/>
    <xf numFmtId="0" fontId="26" fillId="0" borderId="10" xfId="0" applyFont="1" applyFill="1" applyBorder="1" applyAlignment="1"/>
    <xf numFmtId="0" fontId="29" fillId="0" borderId="10" xfId="0" applyFont="1" applyFill="1" applyBorder="1"/>
    <xf numFmtId="0" fontId="37" fillId="0" borderId="7" xfId="0" applyFont="1" applyFill="1" applyBorder="1"/>
    <xf numFmtId="0" fontId="26" fillId="0" borderId="9" xfId="0" applyFont="1" applyFill="1" applyBorder="1"/>
    <xf numFmtId="0" fontId="22" fillId="0" borderId="0" xfId="0" applyFont="1" applyFill="1" applyBorder="1" applyAlignment="1">
      <alignment horizontal="left"/>
    </xf>
    <xf numFmtId="0" fontId="9" fillId="0" borderId="0" xfId="0" applyFont="1" applyBorder="1" applyAlignment="1">
      <alignment horizontal="left"/>
    </xf>
    <xf numFmtId="0" fontId="38" fillId="0" borderId="4" xfId="0" applyFont="1" applyFill="1" applyBorder="1"/>
    <xf numFmtId="0" fontId="26" fillId="0" borderId="5" xfId="0" applyFont="1" applyFill="1" applyBorder="1"/>
    <xf numFmtId="0" fontId="26" fillId="0" borderId="7" xfId="0" applyFont="1" applyFill="1" applyBorder="1"/>
    <xf numFmtId="0" fontId="39" fillId="0" borderId="1" xfId="0" applyFont="1" applyFill="1" applyBorder="1"/>
    <xf numFmtId="0" fontId="40" fillId="0" borderId="1" xfId="0" applyFont="1" applyFill="1" applyBorder="1" applyAlignment="1">
      <alignment horizontal="left"/>
    </xf>
    <xf numFmtId="0" fontId="41" fillId="0" borderId="1" xfId="0" applyFont="1" applyFill="1" applyBorder="1"/>
    <xf numFmtId="9" fontId="40" fillId="0" borderId="1" xfId="0" applyNumberFormat="1" applyFont="1" applyFill="1" applyBorder="1"/>
    <xf numFmtId="0" fontId="40" fillId="0" borderId="1" xfId="0" applyFont="1" applyFill="1" applyBorder="1"/>
    <xf numFmtId="0" fontId="35" fillId="0" borderId="1" xfId="0" applyFont="1" applyFill="1" applyBorder="1" applyAlignment="1"/>
    <xf numFmtId="0" fontId="35" fillId="20" borderId="11" xfId="0" applyFont="1" applyFill="1" applyBorder="1" applyAlignment="1"/>
    <xf numFmtId="0" fontId="35" fillId="20" borderId="7" xfId="0" applyFont="1" applyFill="1" applyBorder="1" applyAlignment="1"/>
    <xf numFmtId="0" fontId="9" fillId="3" borderId="13" xfId="0" applyFont="1" applyFill="1" applyBorder="1" applyAlignment="1">
      <alignment horizontal="left"/>
    </xf>
    <xf numFmtId="0" fontId="22" fillId="0" borderId="13" xfId="0" applyFont="1" applyFill="1" applyBorder="1"/>
    <xf numFmtId="0" fontId="26" fillId="0" borderId="1" xfId="0" applyFont="1" applyFill="1" applyBorder="1" applyAlignment="1"/>
    <xf numFmtId="0" fontId="22" fillId="0" borderId="4" xfId="0" applyFont="1" applyBorder="1" applyAlignment="1">
      <alignment horizontal="left" indent="1"/>
    </xf>
    <xf numFmtId="0" fontId="36" fillId="20" borderId="7" xfId="0" applyFont="1" applyFill="1" applyBorder="1" applyAlignment="1">
      <alignment horizontal="left" indent="1"/>
    </xf>
    <xf numFmtId="0" fontId="29" fillId="4" borderId="10" xfId="0" applyFont="1" applyFill="1" applyBorder="1" applyAlignment="1">
      <alignment horizontal="left" indent="1"/>
    </xf>
    <xf numFmtId="9" fontId="22" fillId="0" borderId="1" xfId="0" applyNumberFormat="1" applyFont="1" applyFill="1" applyBorder="1" applyAlignment="1">
      <alignment horizontal="left" indent="1"/>
    </xf>
    <xf numFmtId="9" fontId="22" fillId="0" borderId="1" xfId="0" applyNumberFormat="1" applyFont="1" applyBorder="1" applyAlignment="1">
      <alignment horizontal="left" indent="1"/>
    </xf>
    <xf numFmtId="9" fontId="22" fillId="22" borderId="10" xfId="0" applyNumberFormat="1" applyFont="1" applyFill="1" applyBorder="1" applyAlignment="1">
      <alignment horizontal="left" indent="1"/>
    </xf>
    <xf numFmtId="0" fontId="29" fillId="4" borderId="8" xfId="0" applyFont="1" applyFill="1" applyBorder="1" applyAlignment="1">
      <alignment horizontal="left" indent="1"/>
    </xf>
    <xf numFmtId="0" fontId="0" fillId="0" borderId="0" xfId="0" applyAlignment="1">
      <alignment horizontal="left" indent="1"/>
    </xf>
    <xf numFmtId="0" fontId="22" fillId="16" borderId="1" xfId="0" applyFont="1" applyFill="1" applyBorder="1"/>
    <xf numFmtId="0" fontId="26" fillId="11" borderId="9" xfId="0" applyFont="1" applyFill="1" applyBorder="1" applyAlignment="1"/>
    <xf numFmtId="0" fontId="26" fillId="11" borderId="0" xfId="0" applyFont="1" applyFill="1" applyAlignment="1">
      <alignment horizontal="left"/>
    </xf>
    <xf numFmtId="0" fontId="26" fillId="11" borderId="8" xfId="0" applyFont="1" applyFill="1" applyBorder="1"/>
    <xf numFmtId="0" fontId="29" fillId="11" borderId="8" xfId="0" applyFont="1" applyFill="1" applyBorder="1"/>
    <xf numFmtId="9" fontId="22" fillId="11" borderId="1" xfId="0" applyNumberFormat="1" applyFont="1" applyFill="1" applyBorder="1" applyAlignment="1">
      <alignment horizontal="left" indent="1"/>
    </xf>
    <xf numFmtId="0" fontId="22" fillId="11" borderId="8" xfId="0" applyFont="1" applyFill="1" applyBorder="1"/>
    <xf numFmtId="0" fontId="9" fillId="3" borderId="5" xfId="0" applyFont="1" applyFill="1" applyBorder="1" applyAlignment="1">
      <alignment horizontal="left"/>
    </xf>
    <xf numFmtId="9" fontId="22" fillId="0" borderId="5" xfId="0" applyNumberFormat="1" applyFont="1" applyBorder="1" applyAlignment="1">
      <alignment horizontal="left" indent="1"/>
    </xf>
    <xf numFmtId="0" fontId="22" fillId="16" borderId="5" xfId="0" applyFont="1" applyFill="1" applyBorder="1"/>
    <xf numFmtId="0" fontId="26" fillId="18" borderId="1" xfId="0" applyFont="1" applyFill="1" applyBorder="1"/>
    <xf numFmtId="0" fontId="9" fillId="18" borderId="1" xfId="0" applyFont="1" applyFill="1" applyBorder="1" applyAlignment="1">
      <alignment horizontal="left"/>
    </xf>
    <xf numFmtId="0" fontId="29" fillId="18" borderId="1" xfId="0" applyFont="1" applyFill="1" applyBorder="1"/>
    <xf numFmtId="9" fontId="22" fillId="18" borderId="1" xfId="0" applyNumberFormat="1" applyFont="1" applyFill="1" applyBorder="1" applyAlignment="1">
      <alignment horizontal="left" indent="1"/>
    </xf>
    <xf numFmtId="0" fontId="22" fillId="18" borderId="1" xfId="0" applyFont="1" applyFill="1" applyBorder="1"/>
    <xf numFmtId="3" fontId="26" fillId="18" borderId="1" xfId="0" applyNumberFormat="1" applyFont="1" applyFill="1" applyBorder="1"/>
    <xf numFmtId="3" fontId="29" fillId="18" borderId="1" xfId="0" applyNumberFormat="1" applyFont="1" applyFill="1" applyBorder="1"/>
    <xf numFmtId="9" fontId="22" fillId="0" borderId="10" xfId="0" applyNumberFormat="1" applyFont="1" applyBorder="1" applyAlignment="1">
      <alignment horizontal="left" indent="1"/>
    </xf>
    <xf numFmtId="9" fontId="22" fillId="0" borderId="10" xfId="0" applyNumberFormat="1" applyFont="1" applyFill="1" applyBorder="1" applyAlignment="1">
      <alignment horizontal="left" indent="1"/>
    </xf>
    <xf numFmtId="9" fontId="42" fillId="20" borderId="10" xfId="0" applyNumberFormat="1" applyFont="1" applyFill="1" applyBorder="1" applyAlignment="1">
      <alignment horizontal="left" indent="1"/>
    </xf>
    <xf numFmtId="0" fontId="35" fillId="0" borderId="5" xfId="0" applyFont="1" applyFill="1" applyBorder="1"/>
    <xf numFmtId="0" fontId="35" fillId="0" borderId="5" xfId="0" applyFont="1" applyBorder="1"/>
    <xf numFmtId="0" fontId="37" fillId="0" borderId="7" xfId="0" applyFont="1" applyBorder="1"/>
    <xf numFmtId="0" fontId="35" fillId="11" borderId="5" xfId="0" applyFont="1" applyFill="1" applyBorder="1"/>
    <xf numFmtId="0" fontId="37" fillId="11" borderId="7" xfId="0" applyFont="1" applyFill="1" applyBorder="1"/>
    <xf numFmtId="0" fontId="26" fillId="11" borderId="7" xfId="0" applyFont="1" applyFill="1" applyBorder="1"/>
    <xf numFmtId="0" fontId="29" fillId="11" borderId="5" xfId="0" applyFont="1" applyFill="1" applyBorder="1"/>
    <xf numFmtId="9" fontId="22" fillId="11" borderId="5" xfId="0" applyNumberFormat="1" applyFont="1" applyFill="1" applyBorder="1" applyAlignment="1">
      <alignment horizontal="left" indent="1"/>
    </xf>
    <xf numFmtId="0" fontId="22" fillId="11" borderId="7" xfId="0" applyFont="1" applyFill="1" applyBorder="1"/>
    <xf numFmtId="0" fontId="22" fillId="18" borderId="1" xfId="0" applyFont="1" applyFill="1" applyBorder="1" applyAlignment="1">
      <alignment horizontal="left"/>
    </xf>
    <xf numFmtId="0" fontId="26" fillId="18" borderId="9" xfId="0" applyFont="1" applyFill="1" applyBorder="1" applyAlignment="1"/>
    <xf numFmtId="0" fontId="0" fillId="18" borderId="1" xfId="0" applyFill="1" applyBorder="1" applyAlignment="1">
      <alignment horizontal="left"/>
    </xf>
    <xf numFmtId="0" fontId="26" fillId="18" borderId="8" xfId="0" applyFont="1" applyFill="1" applyBorder="1"/>
    <xf numFmtId="0" fontId="31" fillId="18" borderId="1" xfId="0" applyFont="1" applyFill="1" applyBorder="1"/>
    <xf numFmtId="0" fontId="22" fillId="18" borderId="8" xfId="0" applyFont="1" applyFill="1" applyBorder="1"/>
    <xf numFmtId="0" fontId="35" fillId="0" borderId="1" xfId="0" applyFont="1" applyFill="1" applyBorder="1"/>
    <xf numFmtId="0" fontId="37" fillId="0" borderId="1" xfId="0" applyFont="1" applyFill="1" applyBorder="1"/>
    <xf numFmtId="3" fontId="29" fillId="11" borderId="1" xfId="0" applyNumberFormat="1" applyFont="1" applyFill="1" applyBorder="1"/>
    <xf numFmtId="0" fontId="9" fillId="0" borderId="1" xfId="0" applyFont="1" applyFill="1" applyBorder="1" applyAlignment="1">
      <alignment horizontal="left"/>
    </xf>
    <xf numFmtId="9" fontId="22" fillId="20" borderId="1" xfId="0" applyNumberFormat="1" applyFont="1" applyFill="1" applyBorder="1" applyAlignment="1">
      <alignment horizontal="left" indent="1"/>
    </xf>
    <xf numFmtId="3" fontId="29" fillId="11" borderId="5" xfId="0" applyNumberFormat="1" applyFont="1" applyFill="1" applyBorder="1"/>
    <xf numFmtId="0" fontId="26" fillId="0" borderId="1" xfId="0" applyFont="1" applyFill="1" applyBorder="1" applyAlignment="1">
      <alignment horizontal="left"/>
    </xf>
    <xf numFmtId="0" fontId="10" fillId="0" borderId="1" xfId="0" applyFont="1" applyFill="1" applyBorder="1"/>
    <xf numFmtId="0" fontId="26" fillId="11" borderId="1" xfId="0" applyFont="1" applyFill="1" applyBorder="1" applyAlignment="1"/>
    <xf numFmtId="0" fontId="10" fillId="16" borderId="1" xfId="0" applyFont="1" applyFill="1" applyBorder="1"/>
    <xf numFmtId="0" fontId="26" fillId="0" borderId="7" xfId="0" applyNumberFormat="1" applyFont="1" applyFill="1" applyBorder="1" applyAlignment="1">
      <alignment horizontal="left"/>
    </xf>
    <xf numFmtId="3" fontId="29" fillId="10" borderId="1" xfId="0" applyNumberFormat="1" applyFont="1" applyFill="1" applyBorder="1"/>
    <xf numFmtId="9" fontId="22" fillId="10" borderId="1" xfId="0" applyNumberFormat="1" applyFont="1" applyFill="1" applyBorder="1" applyAlignment="1">
      <alignment horizontal="left" indent="1"/>
    </xf>
    <xf numFmtId="0" fontId="29" fillId="10" borderId="1" xfId="0" applyFont="1" applyFill="1" applyBorder="1"/>
    <xf numFmtId="0" fontId="43" fillId="0" borderId="1" xfId="0" applyFont="1" applyBorder="1"/>
    <xf numFmtId="0" fontId="43" fillId="0" borderId="1" xfId="0" applyFont="1" applyBorder="1" applyAlignment="1">
      <alignment horizontal="left"/>
    </xf>
    <xf numFmtId="0" fontId="44" fillId="0" borderId="1" xfId="0" applyFont="1" applyBorder="1"/>
    <xf numFmtId="9" fontId="40" fillId="0" borderId="1" xfId="0" applyNumberFormat="1" applyFont="1" applyBorder="1" applyAlignment="1">
      <alignment horizontal="left" indent="1"/>
    </xf>
    <xf numFmtId="0" fontId="26" fillId="10" borderId="9" xfId="0" applyFont="1" applyFill="1" applyBorder="1" applyAlignment="1"/>
    <xf numFmtId="0" fontId="26" fillId="10" borderId="8" xfId="0" applyFont="1" applyFill="1" applyBorder="1"/>
    <xf numFmtId="0" fontId="0" fillId="0" borderId="1" xfId="0" applyFill="1" applyBorder="1" applyAlignment="1">
      <alignment horizontal="left"/>
    </xf>
    <xf numFmtId="0" fontId="31" fillId="0" borderId="1" xfId="0" applyFont="1" applyFill="1" applyBorder="1"/>
    <xf numFmtId="0" fontId="0" fillId="0" borderId="0" xfId="0" applyFill="1"/>
    <xf numFmtId="0" fontId="2" fillId="0" borderId="0" xfId="0" applyFont="1"/>
    <xf numFmtId="0" fontId="43" fillId="0" borderId="0" xfId="0" applyFont="1"/>
    <xf numFmtId="0" fontId="35" fillId="20" borderId="11" xfId="0" applyFont="1" applyFill="1" applyBorder="1"/>
    <xf numFmtId="0" fontId="35" fillId="20" borderId="7" xfId="0" applyFont="1" applyFill="1" applyBorder="1"/>
    <xf numFmtId="0" fontId="39" fillId="16" borderId="1" xfId="0" applyFont="1" applyFill="1" applyBorder="1"/>
    <xf numFmtId="3" fontId="39" fillId="16" borderId="1" xfId="0" applyNumberFormat="1" applyFont="1" applyFill="1" applyBorder="1"/>
    <xf numFmtId="3" fontId="26" fillId="16" borderId="1" xfId="0" applyNumberFormat="1" applyFont="1" applyFill="1" applyBorder="1"/>
    <xf numFmtId="0" fontId="26" fillId="16" borderId="1" xfId="0" applyFont="1" applyFill="1" applyBorder="1"/>
    <xf numFmtId="9" fontId="22" fillId="16" borderId="1" xfId="0" applyNumberFormat="1" applyFont="1" applyFill="1" applyBorder="1" applyAlignment="1">
      <alignment horizontal="left" indent="1"/>
    </xf>
    <xf numFmtId="0" fontId="0" fillId="16" borderId="1" xfId="0" applyFill="1" applyBorder="1"/>
    <xf numFmtId="0" fontId="39" fillId="10" borderId="1" xfId="0" applyFont="1" applyFill="1" applyBorder="1"/>
    <xf numFmtId="3" fontId="26" fillId="10" borderId="1" xfId="0" applyNumberFormat="1" applyFont="1" applyFill="1" applyBorder="1"/>
    <xf numFmtId="0" fontId="26" fillId="10" borderId="1" xfId="0" applyFont="1" applyFill="1" applyBorder="1"/>
    <xf numFmtId="0" fontId="22" fillId="10" borderId="1" xfId="0" applyFont="1" applyFill="1" applyBorder="1"/>
    <xf numFmtId="0" fontId="29" fillId="11" borderId="1" xfId="0" applyFont="1" applyFill="1" applyBorder="1"/>
    <xf numFmtId="0" fontId="0" fillId="12" borderId="1" xfId="0" applyFill="1" applyBorder="1" applyAlignment="1">
      <alignment horizontal="left"/>
    </xf>
    <xf numFmtId="3" fontId="26" fillId="12" borderId="1" xfId="0" applyNumberFormat="1" applyFont="1" applyFill="1" applyBorder="1"/>
    <xf numFmtId="9" fontId="22" fillId="12" borderId="1" xfId="0" applyNumberFormat="1" applyFont="1" applyFill="1" applyBorder="1" applyAlignment="1">
      <alignment horizontal="left" indent="1"/>
    </xf>
    <xf numFmtId="0" fontId="10" fillId="11" borderId="5" xfId="0" applyFont="1" applyFill="1" applyBorder="1"/>
    <xf numFmtId="0" fontId="10" fillId="11" borderId="5" xfId="0" applyFont="1" applyFill="1" applyBorder="1" applyAlignment="1">
      <alignment horizontal="left"/>
    </xf>
    <xf numFmtId="0" fontId="31" fillId="11" borderId="5" xfId="0" applyFont="1" applyFill="1" applyBorder="1"/>
    <xf numFmtId="0" fontId="0" fillId="11" borderId="5" xfId="0" applyFill="1" applyBorder="1"/>
    <xf numFmtId="0" fontId="36" fillId="0" borderId="7" xfId="0" applyFont="1" applyFill="1" applyBorder="1"/>
    <xf numFmtId="0" fontId="26" fillId="0" borderId="5" xfId="0" applyFont="1" applyFill="1" applyBorder="1" applyAlignment="1"/>
    <xf numFmtId="14" fontId="26" fillId="15" borderId="7" xfId="0" applyNumberFormat="1" applyFont="1" applyFill="1" applyBorder="1" applyAlignment="1"/>
    <xf numFmtId="0" fontId="22" fillId="0" borderId="7" xfId="0" applyFont="1" applyFill="1" applyBorder="1" applyAlignment="1"/>
    <xf numFmtId="0" fontId="22" fillId="0" borderId="4" xfId="0" applyFont="1" applyFill="1" applyBorder="1" applyAlignment="1"/>
    <xf numFmtId="0" fontId="22" fillId="3" borderId="4" xfId="0" applyFont="1" applyFill="1" applyBorder="1" applyAlignment="1"/>
    <xf numFmtId="0" fontId="18" fillId="0" borderId="0" xfId="0" applyFont="1" applyFill="1" applyBorder="1" applyAlignment="1"/>
    <xf numFmtId="0" fontId="45" fillId="4" borderId="5" xfId="0" applyFont="1" applyFill="1" applyBorder="1" applyAlignment="1"/>
    <xf numFmtId="0" fontId="45" fillId="4" borderId="7" xfId="0" applyFont="1" applyFill="1" applyBorder="1" applyAlignment="1"/>
    <xf numFmtId="0" fontId="46" fillId="4" borderId="7" xfId="0" applyFont="1" applyFill="1" applyBorder="1" applyAlignment="1"/>
    <xf numFmtId="0" fontId="46" fillId="4" borderId="10" xfId="0" applyFont="1" applyFill="1" applyBorder="1" applyAlignment="1"/>
    <xf numFmtId="0" fontId="45" fillId="4" borderId="0" xfId="0" applyFont="1" applyFill="1" applyBorder="1" applyAlignment="1"/>
    <xf numFmtId="0" fontId="45" fillId="4" borderId="10" xfId="0" applyFont="1" applyFill="1" applyBorder="1" applyAlignment="1"/>
    <xf numFmtId="0" fontId="26" fillId="0" borderId="4" xfId="0" applyFont="1" applyFill="1" applyBorder="1" applyAlignment="1"/>
    <xf numFmtId="9" fontId="22" fillId="0" borderId="4" xfId="0" applyNumberFormat="1" applyFont="1" applyFill="1" applyBorder="1" applyAlignment="1"/>
    <xf numFmtId="0" fontId="26" fillId="0" borderId="14" xfId="0" applyFont="1" applyFill="1" applyBorder="1" applyAlignment="1"/>
    <xf numFmtId="0" fontId="29" fillId="0" borderId="14" xfId="0" applyFont="1" applyFill="1" applyBorder="1" applyAlignment="1"/>
    <xf numFmtId="9" fontId="22" fillId="0" borderId="14" xfId="0" applyNumberFormat="1" applyFont="1" applyFill="1" applyBorder="1" applyAlignment="1"/>
    <xf numFmtId="0" fontId="26" fillId="3" borderId="13" xfId="0" applyFont="1" applyFill="1" applyBorder="1" applyAlignment="1"/>
    <xf numFmtId="0" fontId="19" fillId="0" borderId="14" xfId="0" applyFont="1" applyFill="1" applyBorder="1" applyAlignment="1"/>
    <xf numFmtId="0" fontId="26" fillId="3" borderId="4" xfId="0" applyFont="1" applyFill="1" applyBorder="1" applyAlignment="1"/>
    <xf numFmtId="3" fontId="26" fillId="3" borderId="4" xfId="0" applyNumberFormat="1" applyFont="1" applyFill="1" applyBorder="1" applyAlignment="1"/>
    <xf numFmtId="9" fontId="22" fillId="3" borderId="4" xfId="0" applyNumberFormat="1" applyFont="1" applyFill="1" applyBorder="1" applyAlignment="1"/>
    <xf numFmtId="0" fontId="26" fillId="3" borderId="12" xfId="0" applyFont="1" applyFill="1" applyBorder="1" applyAlignment="1">
      <alignment wrapText="1"/>
    </xf>
    <xf numFmtId="0" fontId="26" fillId="3" borderId="14" xfId="0" applyFont="1" applyFill="1" applyBorder="1" applyAlignment="1">
      <alignment wrapText="1"/>
    </xf>
    <xf numFmtId="0" fontId="39" fillId="0" borderId="4" xfId="0" applyFont="1" applyFill="1" applyBorder="1" applyAlignment="1"/>
    <xf numFmtId="0" fontId="26" fillId="0" borderId="8" xfId="0" applyFont="1" applyFill="1" applyBorder="1" applyAlignment="1"/>
    <xf numFmtId="3" fontId="29" fillId="0" borderId="10" xfId="0" applyNumberFormat="1" applyFont="1" applyFill="1" applyBorder="1" applyAlignment="1"/>
    <xf numFmtId="9" fontId="22" fillId="0" borderId="10" xfId="0" applyNumberFormat="1" applyFont="1" applyFill="1" applyBorder="1" applyAlignment="1"/>
    <xf numFmtId="0" fontId="18" fillId="0" borderId="39" xfId="0" applyFont="1" applyFill="1" applyBorder="1" applyAlignment="1"/>
    <xf numFmtId="0" fontId="28" fillId="0" borderId="39" xfId="0" applyFont="1" applyFill="1" applyBorder="1" applyAlignment="1"/>
    <xf numFmtId="9" fontId="22" fillId="0" borderId="39" xfId="0" applyNumberFormat="1" applyFont="1" applyFill="1" applyBorder="1" applyAlignment="1"/>
    <xf numFmtId="0" fontId="45" fillId="4" borderId="7" xfId="0" applyFont="1" applyFill="1" applyBorder="1" applyAlignment="1">
      <alignment horizontal="left"/>
    </xf>
    <xf numFmtId="0" fontId="26" fillId="0" borderId="4" xfId="0" applyFont="1" applyFill="1" applyBorder="1" applyAlignment="1">
      <alignment horizontal="left"/>
    </xf>
    <xf numFmtId="0" fontId="26" fillId="0" borderId="14" xfId="0" applyFont="1" applyFill="1" applyBorder="1" applyAlignment="1">
      <alignment horizontal="left"/>
    </xf>
    <xf numFmtId="0" fontId="19" fillId="0" borderId="14" xfId="0" applyFont="1" applyFill="1" applyBorder="1" applyAlignment="1">
      <alignment horizontal="left"/>
    </xf>
    <xf numFmtId="0" fontId="26" fillId="0" borderId="10" xfId="0" applyFont="1" applyFill="1" applyBorder="1" applyAlignment="1">
      <alignment horizontal="left"/>
    </xf>
    <xf numFmtId="0" fontId="26" fillId="0" borderId="15" xfId="0" applyFont="1" applyFill="1" applyBorder="1" applyAlignment="1"/>
    <xf numFmtId="0" fontId="26" fillId="0" borderId="40" xfId="0" applyFont="1" applyFill="1" applyBorder="1" applyAlignment="1"/>
    <xf numFmtId="0" fontId="26" fillId="0" borderId="39" xfId="0" applyFont="1" applyFill="1" applyBorder="1" applyAlignment="1"/>
    <xf numFmtId="0" fontId="19" fillId="0" borderId="38" xfId="0" applyFont="1" applyFill="1" applyBorder="1" applyAlignment="1"/>
    <xf numFmtId="0" fontId="19" fillId="0" borderId="39" xfId="0" applyFont="1" applyFill="1" applyBorder="1" applyAlignment="1"/>
    <xf numFmtId="3" fontId="29" fillId="3" borderId="4" xfId="0" applyNumberFormat="1" applyFont="1" applyFill="1" applyBorder="1" applyAlignment="1"/>
    <xf numFmtId="0" fontId="26" fillId="0" borderId="2" xfId="0" applyFont="1" applyFill="1" applyBorder="1" applyAlignment="1"/>
    <xf numFmtId="0" fontId="22" fillId="0" borderId="14" xfId="0" applyFont="1" applyFill="1" applyBorder="1" applyAlignment="1"/>
    <xf numFmtId="0" fontId="29" fillId="0" borderId="4" xfId="0" applyFont="1" applyFill="1" applyBorder="1" applyAlignment="1"/>
    <xf numFmtId="0" fontId="29" fillId="0" borderId="10" xfId="0" applyFont="1" applyFill="1" applyBorder="1" applyAlignment="1"/>
    <xf numFmtId="0" fontId="18" fillId="0" borderId="1" xfId="0" applyFont="1" applyFill="1" applyBorder="1" applyAlignment="1"/>
    <xf numFmtId="0" fontId="18" fillId="0" borderId="1" xfId="0" applyFont="1" applyFill="1" applyBorder="1" applyAlignment="1">
      <alignment horizontal="left"/>
    </xf>
    <xf numFmtId="0" fontId="28" fillId="0" borderId="1" xfId="0" applyFont="1" applyFill="1" applyBorder="1" applyAlignment="1"/>
    <xf numFmtId="9" fontId="22" fillId="0" borderId="1" xfId="0" applyNumberFormat="1" applyFont="1" applyFill="1" applyBorder="1" applyAlignment="1"/>
    <xf numFmtId="0" fontId="29" fillId="4" borderId="42" xfId="0" applyFont="1" applyFill="1" applyBorder="1" applyAlignment="1"/>
    <xf numFmtId="0" fontId="45" fillId="4" borderId="0" xfId="0" applyFont="1" applyFill="1" applyBorder="1" applyAlignment="1">
      <alignment horizontal="center" indent="1"/>
    </xf>
    <xf numFmtId="0" fontId="45" fillId="4" borderId="0" xfId="0" applyFont="1" applyFill="1" applyBorder="1" applyAlignment="1">
      <alignment horizontal="center" indent="3"/>
    </xf>
    <xf numFmtId="0" fontId="45" fillId="4" borderId="10" xfId="0" applyFont="1" applyFill="1" applyBorder="1" applyAlignment="1">
      <alignment horizontal="center" indent="1"/>
    </xf>
    <xf numFmtId="0" fontId="29" fillId="4" borderId="3" xfId="0" applyFont="1" applyFill="1" applyBorder="1" applyAlignment="1">
      <alignment horizontal="center" indent="3"/>
    </xf>
    <xf numFmtId="0" fontId="26" fillId="3" borderId="12" xfId="0" applyFont="1" applyFill="1" applyBorder="1" applyAlignment="1">
      <alignment horizontal="center" wrapText="1" indent="1"/>
    </xf>
    <xf numFmtId="0" fontId="26" fillId="3" borderId="12" xfId="0" applyFont="1" applyFill="1" applyBorder="1" applyAlignment="1">
      <alignment horizontal="center" wrapText="1" indent="3"/>
    </xf>
    <xf numFmtId="0" fontId="26" fillId="3" borderId="14" xfId="0" applyFont="1" applyFill="1" applyBorder="1" applyAlignment="1">
      <alignment horizontal="center" wrapText="1" indent="1"/>
    </xf>
    <xf numFmtId="0" fontId="0" fillId="0" borderId="0" xfId="0" applyAlignment="1">
      <alignment horizontal="center" indent="1"/>
    </xf>
    <xf numFmtId="0" fontId="0" fillId="0" borderId="0" xfId="0" applyAlignment="1">
      <alignment horizontal="center" indent="3"/>
    </xf>
    <xf numFmtId="3" fontId="29" fillId="0" borderId="1" xfId="0" applyNumberFormat="1" applyFont="1" applyFill="1" applyBorder="1" applyAlignment="1"/>
    <xf numFmtId="0" fontId="29" fillId="4" borderId="45" xfId="0" applyFont="1" applyFill="1" applyBorder="1" applyAlignment="1"/>
    <xf numFmtId="3" fontId="26" fillId="0" borderId="14" xfId="0" applyNumberFormat="1" applyFont="1" applyFill="1" applyBorder="1" applyAlignment="1"/>
    <xf numFmtId="0" fontId="26" fillId="0" borderId="6" xfId="0" applyFont="1" applyFill="1" applyBorder="1" applyAlignment="1"/>
    <xf numFmtId="0" fontId="26" fillId="0" borderId="10" xfId="0" applyFont="1" applyBorder="1" applyAlignment="1">
      <alignment horizontal="left"/>
    </xf>
    <xf numFmtId="0" fontId="26" fillId="12" borderId="10" xfId="0" applyFont="1" applyFill="1" applyBorder="1" applyAlignment="1">
      <alignment horizontal="left"/>
    </xf>
    <xf numFmtId="0" fontId="26" fillId="12" borderId="10" xfId="0" applyFont="1" applyFill="1" applyBorder="1" applyAlignment="1"/>
    <xf numFmtId="3" fontId="29" fillId="12" borderId="1" xfId="0" applyNumberFormat="1" applyFont="1" applyFill="1" applyBorder="1"/>
    <xf numFmtId="9" fontId="22" fillId="12" borderId="1" xfId="0" applyNumberFormat="1" applyFont="1" applyFill="1" applyBorder="1" applyAlignment="1"/>
    <xf numFmtId="0" fontId="26" fillId="11" borderId="0" xfId="0" applyFont="1" applyFill="1" applyBorder="1" applyAlignment="1"/>
    <xf numFmtId="0" fontId="18" fillId="11" borderId="1" xfId="0" applyFont="1" applyFill="1" applyBorder="1" applyAlignment="1">
      <alignment horizontal="left"/>
    </xf>
    <xf numFmtId="0" fontId="28" fillId="11" borderId="1" xfId="0" applyFont="1" applyFill="1" applyBorder="1" applyAlignment="1"/>
    <xf numFmtId="9" fontId="22" fillId="11" borderId="1" xfId="0" applyNumberFormat="1" applyFont="1" applyFill="1" applyBorder="1" applyAlignment="1"/>
    <xf numFmtId="0" fontId="26" fillId="3" borderId="9" xfId="0" applyFont="1" applyFill="1" applyBorder="1" applyAlignment="1"/>
    <xf numFmtId="0" fontId="26" fillId="3" borderId="10" xfId="0" applyFont="1" applyFill="1" applyBorder="1" applyAlignment="1"/>
    <xf numFmtId="0" fontId="26" fillId="3" borderId="0" xfId="0" applyFont="1" applyFill="1" applyBorder="1" applyAlignment="1">
      <alignment horizontal="center" wrapText="1" indent="1"/>
    </xf>
    <xf numFmtId="0" fontId="26" fillId="3" borderId="0" xfId="0" applyFont="1" applyFill="1" applyBorder="1" applyAlignment="1">
      <alignment horizontal="center" wrapText="1" indent="3"/>
    </xf>
    <xf numFmtId="0" fontId="26" fillId="3" borderId="10" xfId="0" applyFont="1" applyFill="1" applyBorder="1" applyAlignment="1">
      <alignment horizontal="center" wrapText="1" indent="1"/>
    </xf>
    <xf numFmtId="0" fontId="10" fillId="0" borderId="1" xfId="0" applyFont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26" fillId="0" borderId="4" xfId="0" applyFont="1" applyFill="1" applyBorder="1" applyAlignment="1">
      <alignment horizontal="left" wrapText="1"/>
    </xf>
    <xf numFmtId="0" fontId="19" fillId="0" borderId="10" xfId="0" applyFont="1" applyFill="1" applyBorder="1" applyAlignment="1">
      <alignment horizontal="left" wrapText="1"/>
    </xf>
    <xf numFmtId="0" fontId="26" fillId="0" borderId="14" xfId="0" applyFont="1" applyFill="1" applyBorder="1" applyAlignment="1">
      <alignment horizontal="center" vertical="center" indent="1"/>
    </xf>
    <xf numFmtId="0" fontId="26" fillId="4" borderId="14" xfId="0" applyFont="1" applyFill="1" applyBorder="1" applyAlignment="1">
      <alignment horizontal="center" vertical="center" indent="1"/>
    </xf>
    <xf numFmtId="0" fontId="26" fillId="0" borderId="10" xfId="0" applyFont="1" applyFill="1" applyBorder="1" applyAlignment="1">
      <alignment horizontal="center" vertical="center" indent="1"/>
    </xf>
    <xf numFmtId="0" fontId="26" fillId="4" borderId="10" xfId="0" applyFont="1" applyFill="1" applyBorder="1" applyAlignment="1">
      <alignment horizontal="center" vertical="center" indent="1"/>
    </xf>
    <xf numFmtId="0" fontId="26" fillId="3" borderId="4" xfId="0" applyFont="1" applyFill="1" applyBorder="1" applyAlignment="1">
      <alignment horizontal="center" vertical="center" indent="1"/>
    </xf>
    <xf numFmtId="0" fontId="26" fillId="3" borderId="10" xfId="0" applyFont="1" applyFill="1" applyBorder="1" applyAlignment="1">
      <alignment horizontal="center" vertical="center" indent="1"/>
    </xf>
    <xf numFmtId="0" fontId="26" fillId="4" borderId="45" xfId="0" applyFont="1" applyFill="1" applyBorder="1" applyAlignment="1">
      <alignment horizontal="center" vertical="center" indent="1"/>
    </xf>
    <xf numFmtId="0" fontId="10" fillId="0" borderId="1" xfId="0" applyFont="1" applyBorder="1" applyAlignment="1">
      <alignment horizontal="center" vertical="center" indent="1"/>
    </xf>
    <xf numFmtId="3" fontId="29" fillId="0" borderId="1" xfId="0" applyNumberFormat="1" applyFont="1" applyFill="1" applyBorder="1"/>
    <xf numFmtId="0" fontId="39" fillId="0" borderId="10" xfId="0" applyFont="1" applyFill="1" applyBorder="1" applyAlignment="1"/>
    <xf numFmtId="0" fontId="10" fillId="11" borderId="1" xfId="0" applyFont="1" applyFill="1" applyBorder="1" applyAlignment="1">
      <alignment horizontal="left" wrapText="1"/>
    </xf>
    <xf numFmtId="0" fontId="10" fillId="11" borderId="1" xfId="0" applyFont="1" applyFill="1" applyBorder="1" applyAlignment="1">
      <alignment horizontal="center" vertical="center" indent="1"/>
    </xf>
    <xf numFmtId="0" fontId="10" fillId="11" borderId="1" xfId="0" quotePrefix="1" applyFont="1" applyFill="1" applyBorder="1"/>
    <xf numFmtId="0" fontId="26" fillId="11" borderId="2" xfId="0" applyFont="1" applyFill="1" applyBorder="1" applyAlignment="1"/>
    <xf numFmtId="0" fontId="26" fillId="11" borderId="4" xfId="0" applyFont="1" applyFill="1" applyBorder="1" applyAlignment="1">
      <alignment horizontal="left" wrapText="1"/>
    </xf>
    <xf numFmtId="0" fontId="26" fillId="11" borderId="14" xfId="0" applyFont="1" applyFill="1" applyBorder="1" applyAlignment="1">
      <alignment horizontal="center" vertical="center" indent="1"/>
    </xf>
    <xf numFmtId="0" fontId="22" fillId="11" borderId="14" xfId="0" applyFont="1" applyFill="1" applyBorder="1" applyAlignment="1"/>
    <xf numFmtId="0" fontId="26" fillId="11" borderId="14" xfId="0" applyFont="1" applyFill="1" applyBorder="1" applyAlignment="1"/>
    <xf numFmtId="0" fontId="29" fillId="11" borderId="4" xfId="0" applyFont="1" applyFill="1" applyBorder="1" applyAlignment="1"/>
    <xf numFmtId="9" fontId="22" fillId="11" borderId="4" xfId="0" applyNumberFormat="1" applyFont="1" applyFill="1" applyBorder="1" applyAlignment="1"/>
    <xf numFmtId="0" fontId="26" fillId="0" borderId="1" xfId="0" applyFont="1" applyFill="1" applyBorder="1" applyAlignment="1">
      <alignment horizontal="center" vertical="center" indent="1"/>
    </xf>
    <xf numFmtId="0" fontId="26" fillId="3" borderId="1" xfId="0" applyFont="1" applyFill="1" applyBorder="1" applyAlignment="1"/>
    <xf numFmtId="0" fontId="19" fillId="0" borderId="1" xfId="0" applyFont="1" applyFill="1" applyBorder="1" applyAlignment="1">
      <alignment horizontal="left" wrapText="1"/>
    </xf>
    <xf numFmtId="3" fontId="29" fillId="3" borderId="1" xfId="0" applyNumberFormat="1" applyFont="1" applyFill="1" applyBorder="1" applyAlignment="1"/>
    <xf numFmtId="9" fontId="22" fillId="3" borderId="1" xfId="0" applyNumberFormat="1" applyFont="1" applyFill="1" applyBorder="1" applyAlignment="1"/>
    <xf numFmtId="0" fontId="26" fillId="12" borderId="1" xfId="0" applyFont="1" applyFill="1" applyBorder="1" applyAlignment="1"/>
    <xf numFmtId="0" fontId="26" fillId="0" borderId="13" xfId="0" applyFont="1" applyFill="1" applyBorder="1" applyAlignment="1">
      <alignment horizontal="left"/>
    </xf>
    <xf numFmtId="0" fontId="26" fillId="0" borderId="13" xfId="0" applyFont="1" applyFill="1" applyBorder="1" applyAlignment="1"/>
    <xf numFmtId="3" fontId="29" fillId="0" borderId="13" xfId="0" applyNumberFormat="1" applyFont="1" applyFill="1" applyBorder="1"/>
    <xf numFmtId="9" fontId="22" fillId="0" borderId="13" xfId="0" applyNumberFormat="1" applyFont="1" applyFill="1" applyBorder="1" applyAlignment="1"/>
    <xf numFmtId="0" fontId="0" fillId="11" borderId="1" xfId="0" applyFill="1" applyBorder="1" applyAlignment="1">
      <alignment horizontal="left" wrapText="1"/>
    </xf>
    <xf numFmtId="0" fontId="45" fillId="0" borderId="1" xfId="0" applyFont="1" applyFill="1" applyBorder="1" applyAlignment="1"/>
    <xf numFmtId="0" fontId="26" fillId="0" borderId="1" xfId="0" applyFont="1" applyFill="1" applyBorder="1" applyAlignment="1">
      <alignment horizontal="left" wrapText="1"/>
    </xf>
    <xf numFmtId="0" fontId="22" fillId="0" borderId="1" xfId="0" applyFont="1" applyFill="1" applyBorder="1" applyAlignment="1"/>
    <xf numFmtId="0" fontId="46" fillId="0" borderId="1" xfId="0" applyFont="1" applyFill="1" applyBorder="1" applyAlignment="1"/>
    <xf numFmtId="0" fontId="29" fillId="0" borderId="1" xfId="0" applyFont="1" applyFill="1" applyBorder="1" applyAlignment="1"/>
    <xf numFmtId="0" fontId="29" fillId="4" borderId="0" xfId="0" applyFont="1" applyFill="1" applyBorder="1" applyAlignment="1">
      <alignment horizontal="center" indent="3"/>
    </xf>
    <xf numFmtId="0" fontId="22" fillId="0" borderId="7" xfId="0" applyFont="1" applyFill="1" applyBorder="1" applyAlignment="1">
      <alignment horizontal="center" indent="1"/>
    </xf>
    <xf numFmtId="0" fontId="46" fillId="4" borderId="7" xfId="0" applyFont="1" applyFill="1" applyBorder="1" applyAlignment="1">
      <alignment horizontal="center" indent="1"/>
    </xf>
    <xf numFmtId="0" fontId="26" fillId="0" borderId="1" xfId="0" applyFont="1" applyFill="1" applyBorder="1" applyAlignment="1">
      <alignment horizontal="center" vertical="center" indent="2"/>
    </xf>
    <xf numFmtId="0" fontId="26" fillId="4" borderId="10" xfId="0" applyFont="1" applyFill="1" applyBorder="1" applyAlignment="1">
      <alignment horizontal="center" vertical="center" indent="2"/>
    </xf>
    <xf numFmtId="0" fontId="26" fillId="3" borderId="1" xfId="0" applyFont="1" applyFill="1" applyBorder="1" applyAlignment="1">
      <alignment horizontal="center" vertical="center" indent="2"/>
    </xf>
    <xf numFmtId="0" fontId="26" fillId="3" borderId="10" xfId="0" applyFont="1" applyFill="1" applyBorder="1" applyAlignment="1">
      <alignment horizontal="center" vertical="center" indent="2"/>
    </xf>
    <xf numFmtId="0" fontId="26" fillId="0" borderId="13" xfId="0" applyFont="1" applyFill="1" applyBorder="1" applyAlignment="1">
      <alignment horizontal="center" vertical="center" indent="2"/>
    </xf>
    <xf numFmtId="0" fontId="26" fillId="4" borderId="45" xfId="0" applyFont="1" applyFill="1" applyBorder="1" applyAlignment="1">
      <alignment horizontal="center" vertical="center" indent="2"/>
    </xf>
    <xf numFmtId="0" fontId="0" fillId="0" borderId="1" xfId="0" applyBorder="1" applyAlignment="1">
      <alignment horizontal="center" indent="1"/>
    </xf>
    <xf numFmtId="0" fontId="0" fillId="0" borderId="46" xfId="0" applyFill="1" applyBorder="1"/>
    <xf numFmtId="0" fontId="0" fillId="0" borderId="51" xfId="0" applyFill="1" applyBorder="1"/>
    <xf numFmtId="0" fontId="45" fillId="11" borderId="1" xfId="0" applyFont="1" applyFill="1" applyBorder="1" applyAlignment="1"/>
    <xf numFmtId="0" fontId="26" fillId="11" borderId="1" xfId="0" applyFont="1" applyFill="1" applyBorder="1" applyAlignment="1">
      <alignment horizontal="left" wrapText="1"/>
    </xf>
    <xf numFmtId="0" fontId="22" fillId="11" borderId="1" xfId="0" applyFont="1" applyFill="1" applyBorder="1" applyAlignment="1">
      <alignment horizontal="center" indent="1"/>
    </xf>
    <xf numFmtId="0" fontId="46" fillId="11" borderId="1" xfId="0" applyFont="1" applyFill="1" applyBorder="1" applyAlignment="1"/>
    <xf numFmtId="0" fontId="29" fillId="11" borderId="1" xfId="0" applyFont="1" applyFill="1" applyBorder="1" applyAlignment="1"/>
    <xf numFmtId="0" fontId="26" fillId="11" borderId="1" xfId="0" applyFont="1" applyFill="1" applyBorder="1" applyAlignment="1">
      <alignment horizontal="center" vertical="center" indent="2"/>
    </xf>
    <xf numFmtId="0" fontId="19" fillId="11" borderId="1" xfId="0" applyFont="1" applyFill="1" applyBorder="1" applyAlignment="1">
      <alignment horizontal="left" wrapText="1"/>
    </xf>
    <xf numFmtId="3" fontId="29" fillId="11" borderId="1" xfId="0" applyNumberFormat="1" applyFont="1" applyFill="1" applyBorder="1" applyAlignment="1"/>
    <xf numFmtId="0" fontId="26" fillId="3" borderId="1" xfId="0" applyFont="1" applyFill="1" applyBorder="1" applyAlignment="1">
      <alignment horizontal="center" vertical="center" indent="1"/>
    </xf>
    <xf numFmtId="0" fontId="26" fillId="0" borderId="5" xfId="0" applyFont="1" applyFill="1" applyBorder="1" applyAlignment="1">
      <alignment horizontal="left"/>
    </xf>
    <xf numFmtId="3" fontId="26" fillId="0" borderId="1" xfId="0" applyNumberFormat="1" applyFont="1" applyFill="1" applyBorder="1" applyAlignment="1"/>
    <xf numFmtId="0" fontId="39" fillId="11" borderId="1" xfId="0" applyFont="1" applyFill="1" applyBorder="1"/>
    <xf numFmtId="0" fontId="1" fillId="0" borderId="2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5" fillId="11" borderId="1" xfId="0" applyFont="1" applyFill="1" applyBorder="1" applyAlignment="1">
      <alignment horizontal="center" vertical="center"/>
    </xf>
    <xf numFmtId="0" fontId="5" fillId="10" borderId="1" xfId="0" applyFont="1" applyFill="1" applyBorder="1" applyAlignment="1">
      <alignment horizontal="center" vertical="center" wrapText="1"/>
    </xf>
    <xf numFmtId="0" fontId="1" fillId="4" borderId="9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5" fillId="10" borderId="2" xfId="0" applyFont="1" applyFill="1" applyBorder="1" applyAlignment="1">
      <alignment horizontal="center" vertical="center" wrapText="1"/>
    </xf>
    <xf numFmtId="0" fontId="5" fillId="10" borderId="3" xfId="0" applyFont="1" applyFill="1" applyBorder="1" applyAlignment="1">
      <alignment horizontal="center" vertical="center" wrapText="1"/>
    </xf>
    <xf numFmtId="0" fontId="5" fillId="10" borderId="4" xfId="0" applyFont="1" applyFill="1" applyBorder="1" applyAlignment="1">
      <alignment horizontal="center" vertical="center" wrapText="1"/>
    </xf>
    <xf numFmtId="0" fontId="2" fillId="11" borderId="2" xfId="0" applyFont="1" applyFill="1" applyBorder="1" applyAlignment="1">
      <alignment horizontal="center"/>
    </xf>
    <xf numFmtId="0" fontId="2" fillId="11" borderId="4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11" borderId="1" xfId="0" applyFont="1" applyFill="1" applyBorder="1" applyAlignment="1">
      <alignment horizontal="center" vertical="center"/>
    </xf>
    <xf numFmtId="0" fontId="21" fillId="0" borderId="2" xfId="0" applyFont="1" applyBorder="1" applyAlignment="1">
      <alignment horizontal="center" wrapText="1"/>
    </xf>
    <xf numFmtId="0" fontId="21" fillId="0" borderId="3" xfId="0" applyFont="1" applyBorder="1" applyAlignment="1">
      <alignment horizontal="center" wrapText="1"/>
    </xf>
    <xf numFmtId="0" fontId="21" fillId="0" borderId="4" xfId="0" applyFont="1" applyBorder="1" applyAlignment="1">
      <alignment horizontal="center" wrapText="1"/>
    </xf>
    <xf numFmtId="0" fontId="19" fillId="0" borderId="2" xfId="0" applyFont="1" applyBorder="1" applyAlignment="1">
      <alignment horizontal="center"/>
    </xf>
    <xf numFmtId="0" fontId="19" fillId="0" borderId="3" xfId="0" applyFont="1" applyBorder="1" applyAlignment="1">
      <alignment horizontal="center"/>
    </xf>
    <xf numFmtId="0" fontId="19" fillId="0" borderId="4" xfId="0" applyFont="1" applyBorder="1" applyAlignment="1">
      <alignment horizontal="center"/>
    </xf>
    <xf numFmtId="0" fontId="21" fillId="0" borderId="6" xfId="0" applyFont="1" applyBorder="1" applyAlignment="1">
      <alignment horizontal="center" wrapText="1"/>
    </xf>
    <xf numFmtId="0" fontId="21" fillId="0" borderId="11" xfId="0" applyFont="1" applyBorder="1" applyAlignment="1">
      <alignment horizontal="center" wrapText="1"/>
    </xf>
    <xf numFmtId="0" fontId="21" fillId="0" borderId="7" xfId="0" applyFont="1" applyBorder="1" applyAlignment="1">
      <alignment horizontal="center" wrapText="1"/>
    </xf>
    <xf numFmtId="0" fontId="21" fillId="0" borderId="0" xfId="0" applyFont="1" applyAlignment="1">
      <alignment horizontal="center" wrapText="1"/>
    </xf>
    <xf numFmtId="0" fontId="26" fillId="4" borderId="14" xfId="0" applyFont="1" applyFill="1" applyBorder="1" applyAlignment="1"/>
    <xf numFmtId="0" fontId="29" fillId="4" borderId="14" xfId="0" applyFont="1" applyFill="1" applyBorder="1" applyAlignment="1"/>
    <xf numFmtId="0" fontId="29" fillId="4" borderId="10" xfId="0" applyFont="1" applyFill="1" applyBorder="1" applyAlignment="1"/>
    <xf numFmtId="0" fontId="29" fillId="0" borderId="7" xfId="0" applyFont="1" applyBorder="1" applyAlignment="1">
      <alignment horizontal="center"/>
    </xf>
    <xf numFmtId="0" fontId="26" fillId="4" borderId="10" xfId="0" applyFont="1" applyFill="1" applyBorder="1" applyAlignment="1"/>
    <xf numFmtId="0" fontId="0" fillId="0" borderId="0" xfId="0" applyAlignment="1">
      <alignment horizontal="center"/>
    </xf>
    <xf numFmtId="0" fontId="29" fillId="0" borderId="2" xfId="0" applyFont="1" applyFill="1" applyBorder="1" applyAlignment="1">
      <alignment horizontal="center"/>
    </xf>
    <xf numFmtId="0" fontId="29" fillId="0" borderId="3" xfId="0" applyFont="1" applyFill="1" applyBorder="1" applyAlignment="1">
      <alignment horizontal="center"/>
    </xf>
    <xf numFmtId="0" fontId="29" fillId="0" borderId="4" xfId="0" applyFont="1" applyFill="1" applyBorder="1" applyAlignment="1">
      <alignment horizontal="center"/>
    </xf>
    <xf numFmtId="0" fontId="39" fillId="16" borderId="2" xfId="0" applyFont="1" applyFill="1" applyBorder="1" applyAlignment="1">
      <alignment horizontal="center" wrapText="1"/>
    </xf>
    <xf numFmtId="0" fontId="39" fillId="16" borderId="3" xfId="0" applyFont="1" applyFill="1" applyBorder="1" applyAlignment="1">
      <alignment horizontal="center" wrapText="1"/>
    </xf>
    <xf numFmtId="0" fontId="39" fillId="16" borderId="4" xfId="0" applyFont="1" applyFill="1" applyBorder="1" applyAlignment="1">
      <alignment horizontal="center" wrapText="1"/>
    </xf>
    <xf numFmtId="0" fontId="26" fillId="11" borderId="2" xfId="0" applyFont="1" applyFill="1" applyBorder="1" applyAlignment="1">
      <alignment horizontal="center" wrapText="1"/>
    </xf>
    <xf numFmtId="0" fontId="26" fillId="11" borderId="3" xfId="0" applyFont="1" applyFill="1" applyBorder="1" applyAlignment="1">
      <alignment horizontal="center" wrapText="1"/>
    </xf>
    <xf numFmtId="0" fontId="26" fillId="11" borderId="4" xfId="0" applyFont="1" applyFill="1" applyBorder="1" applyAlignment="1">
      <alignment horizontal="center" wrapText="1"/>
    </xf>
    <xf numFmtId="0" fontId="26" fillId="4" borderId="23" xfId="0" applyFont="1" applyFill="1" applyBorder="1" applyAlignment="1"/>
    <xf numFmtId="0" fontId="29" fillId="4" borderId="23" xfId="0" applyFont="1" applyFill="1" applyBorder="1" applyAlignment="1"/>
    <xf numFmtId="0" fontId="29" fillId="4" borderId="3" xfId="0" applyFont="1" applyFill="1" applyBorder="1" applyAlignment="1">
      <alignment horizontal="center" indent="1"/>
    </xf>
    <xf numFmtId="0" fontId="29" fillId="4" borderId="4" xfId="0" applyFont="1" applyFill="1" applyBorder="1" applyAlignment="1">
      <alignment horizontal="center" indent="1"/>
    </xf>
    <xf numFmtId="0" fontId="26" fillId="4" borderId="42" xfId="0" applyFont="1" applyFill="1" applyBorder="1" applyAlignment="1"/>
    <xf numFmtId="0" fontId="26" fillId="4" borderId="45" xfId="0" applyFont="1" applyFill="1" applyBorder="1" applyAlignment="1"/>
    <xf numFmtId="0" fontId="29" fillId="4" borderId="0" xfId="0" applyFont="1" applyFill="1" applyBorder="1" applyAlignment="1">
      <alignment horizontal="center" indent="1"/>
    </xf>
    <xf numFmtId="0" fontId="0" fillId="11" borderId="1" xfId="0" applyFill="1" applyBorder="1" applyAlignment="1">
      <alignment horizontal="center" indent="1"/>
    </xf>
    <xf numFmtId="0" fontId="29" fillId="4" borderId="10" xfId="0" applyFont="1" applyFill="1" applyBorder="1" applyAlignment="1">
      <alignment horizontal="center" indent="1"/>
    </xf>
    <xf numFmtId="0" fontId="26" fillId="16" borderId="2" xfId="0" applyFont="1" applyFill="1" applyBorder="1" applyAlignment="1">
      <alignment horizontal="center" wrapText="1"/>
    </xf>
    <xf numFmtId="0" fontId="26" fillId="16" borderId="3" xfId="0" applyFont="1" applyFill="1" applyBorder="1" applyAlignment="1">
      <alignment horizontal="center" wrapText="1"/>
    </xf>
    <xf numFmtId="0" fontId="26" fillId="16" borderId="4" xfId="0" applyFont="1" applyFill="1" applyBorder="1" applyAlignment="1">
      <alignment horizont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1" fillId="4" borderId="15" xfId="0" applyFont="1" applyFill="1" applyBorder="1" applyAlignment="1">
      <alignment horizontal="center" vertical="center"/>
    </xf>
    <xf numFmtId="0" fontId="1" fillId="4" borderId="14" xfId="0" applyFont="1" applyFill="1" applyBorder="1" applyAlignment="1">
      <alignment horizontal="center" vertical="center"/>
    </xf>
    <xf numFmtId="0" fontId="5" fillId="4" borderId="12" xfId="0" applyFont="1" applyFill="1" applyBorder="1" applyAlignment="1">
      <alignment horizontal="center" vertical="center" wrapText="1"/>
    </xf>
    <xf numFmtId="0" fontId="5" fillId="4" borderId="14" xfId="0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 wrapText="1"/>
    </xf>
    <xf numFmtId="0" fontId="5" fillId="6" borderId="3" xfId="0" applyFont="1" applyFill="1" applyBorder="1" applyAlignment="1">
      <alignment horizontal="center" vertical="center" wrapText="1"/>
    </xf>
    <xf numFmtId="0" fontId="5" fillId="6" borderId="4" xfId="0" applyFont="1" applyFill="1" applyBorder="1" applyAlignment="1">
      <alignment horizontal="center" vertical="center" wrapText="1"/>
    </xf>
    <xf numFmtId="0" fontId="2" fillId="0" borderId="2" xfId="0" applyFont="1" applyBorder="1" applyAlignment="1"/>
    <xf numFmtId="0" fontId="2" fillId="0" borderId="3" xfId="0" applyFont="1" applyBorder="1" applyAlignment="1"/>
    <xf numFmtId="0" fontId="2" fillId="0" borderId="4" xfId="0" applyFont="1" applyBorder="1" applyAlignment="1"/>
    <xf numFmtId="0" fontId="5" fillId="4" borderId="2" xfId="0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/>
    </xf>
    <xf numFmtId="0" fontId="1" fillId="6" borderId="3" xfId="0" applyFont="1" applyFill="1" applyBorder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0" fontId="5" fillId="4" borderId="15" xfId="0" applyFont="1" applyFill="1" applyBorder="1" applyAlignment="1">
      <alignment horizontal="center" vertical="center" wrapText="1"/>
    </xf>
    <xf numFmtId="0" fontId="2" fillId="0" borderId="1" xfId="0" applyFont="1" applyBorder="1" applyAlignment="1"/>
    <xf numFmtId="0" fontId="1" fillId="0" borderId="6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1" fillId="4" borderId="9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 wrapText="1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11" borderId="2" xfId="0" applyFont="1" applyFill="1" applyBorder="1" applyAlignment="1"/>
    <xf numFmtId="0" fontId="2" fillId="11" borderId="3" xfId="0" applyFont="1" applyFill="1" applyBorder="1" applyAlignment="1"/>
    <xf numFmtId="0" fontId="2" fillId="11" borderId="4" xfId="0" applyFont="1" applyFill="1" applyBorder="1" applyAlignment="1"/>
    <xf numFmtId="0" fontId="5" fillId="4" borderId="6" xfId="0" applyFont="1" applyFill="1" applyBorder="1" applyAlignment="1">
      <alignment horizontal="center" vertical="center" wrapText="1"/>
    </xf>
    <xf numFmtId="0" fontId="5" fillId="4" borderId="11" xfId="0" applyFont="1" applyFill="1" applyBorder="1" applyAlignment="1">
      <alignment horizontal="center" vertical="center" wrapText="1"/>
    </xf>
    <xf numFmtId="0" fontId="5" fillId="4" borderId="7" xfId="0" applyFont="1" applyFill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11" borderId="2" xfId="0" applyFont="1" applyFill="1" applyBorder="1" applyAlignment="1">
      <alignment horizontal="center" vertical="center"/>
    </xf>
    <xf numFmtId="0" fontId="5" fillId="11" borderId="3" xfId="0" applyFont="1" applyFill="1" applyBorder="1" applyAlignment="1">
      <alignment horizontal="center" vertical="center"/>
    </xf>
    <xf numFmtId="0" fontId="5" fillId="11" borderId="4" xfId="0" applyFont="1" applyFill="1" applyBorder="1" applyAlignment="1">
      <alignment horizontal="center" vertical="center"/>
    </xf>
    <xf numFmtId="0" fontId="5" fillId="10" borderId="2" xfId="0" applyFont="1" applyFill="1" applyBorder="1" applyAlignment="1">
      <alignment horizontal="center" vertical="center"/>
    </xf>
    <xf numFmtId="0" fontId="5" fillId="10" borderId="3" xfId="0" applyFont="1" applyFill="1" applyBorder="1" applyAlignment="1">
      <alignment horizontal="center" vertical="center"/>
    </xf>
    <xf numFmtId="0" fontId="5" fillId="10" borderId="4" xfId="0" applyFont="1" applyFill="1" applyBorder="1" applyAlignment="1">
      <alignment horizontal="center" vertical="center"/>
    </xf>
    <xf numFmtId="0" fontId="5" fillId="10" borderId="2" xfId="0" applyFont="1" applyFill="1" applyBorder="1" applyAlignment="1">
      <alignment horizontal="center" vertical="center" wrapText="1"/>
    </xf>
    <xf numFmtId="0" fontId="5" fillId="10" borderId="3" xfId="0" applyFont="1" applyFill="1" applyBorder="1" applyAlignment="1">
      <alignment horizontal="center" vertical="center" wrapText="1"/>
    </xf>
    <xf numFmtId="0" fontId="5" fillId="10" borderId="4" xfId="0" applyFont="1" applyFill="1" applyBorder="1" applyAlignment="1">
      <alignment horizontal="center" vertical="center" wrapText="1"/>
    </xf>
    <xf numFmtId="0" fontId="5" fillId="11" borderId="2" xfId="0" applyFont="1" applyFill="1" applyBorder="1" applyAlignment="1">
      <alignment horizontal="center" vertical="center" wrapText="1"/>
    </xf>
    <xf numFmtId="0" fontId="5" fillId="11" borderId="3" xfId="0" applyFont="1" applyFill="1" applyBorder="1" applyAlignment="1">
      <alignment horizontal="center" vertical="center" wrapText="1"/>
    </xf>
    <xf numFmtId="0" fontId="5" fillId="11" borderId="4" xfId="0" applyFont="1" applyFill="1" applyBorder="1" applyAlignment="1">
      <alignment horizontal="center" vertical="center" wrapText="1"/>
    </xf>
    <xf numFmtId="0" fontId="0" fillId="0" borderId="21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2" xfId="0" applyBorder="1" applyAlignment="1">
      <alignment horizontal="center"/>
    </xf>
    <xf numFmtId="0" fontId="2" fillId="11" borderId="2" xfId="0" applyFont="1" applyFill="1" applyBorder="1" applyAlignment="1">
      <alignment horizontal="center"/>
    </xf>
    <xf numFmtId="0" fontId="2" fillId="11" borderId="3" xfId="0" applyFont="1" applyFill="1" applyBorder="1" applyAlignment="1">
      <alignment horizontal="center"/>
    </xf>
    <xf numFmtId="0" fontId="2" fillId="11" borderId="4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5" fillId="1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2" fillId="11" borderId="1" xfId="0" applyFont="1" applyFill="1" applyBorder="1" applyAlignment="1"/>
    <xf numFmtId="0" fontId="0" fillId="11" borderId="1" xfId="0" applyFill="1" applyBorder="1" applyAlignment="1">
      <alignment horizontal="center"/>
    </xf>
    <xf numFmtId="0" fontId="1" fillId="4" borderId="13" xfId="0" applyFont="1" applyFill="1" applyBorder="1" applyAlignment="1">
      <alignment horizontal="center" vertical="center"/>
    </xf>
    <xf numFmtId="0" fontId="5" fillId="14" borderId="1" xfId="0" applyFont="1" applyFill="1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5" fillId="14" borderId="2" xfId="0" applyFont="1" applyFill="1" applyBorder="1" applyAlignment="1">
      <alignment horizontal="center" vertical="center" wrapText="1"/>
    </xf>
    <xf numFmtId="0" fontId="5" fillId="14" borderId="3" xfId="0" applyFont="1" applyFill="1" applyBorder="1" applyAlignment="1">
      <alignment horizontal="center" vertical="center" wrapText="1"/>
    </xf>
    <xf numFmtId="0" fontId="5" fillId="14" borderId="4" xfId="0" applyFont="1" applyFill="1" applyBorder="1" applyAlignment="1">
      <alignment horizontal="center" vertical="center" wrapText="1"/>
    </xf>
    <xf numFmtId="0" fontId="11" fillId="11" borderId="2" xfId="0" applyFont="1" applyFill="1" applyBorder="1" applyAlignment="1">
      <alignment horizontal="center"/>
    </xf>
    <xf numFmtId="0" fontId="19" fillId="4" borderId="15" xfId="0" applyFont="1" applyFill="1" applyBorder="1" applyAlignment="1"/>
    <xf numFmtId="0" fontId="19" fillId="4" borderId="14" xfId="0" applyFont="1" applyFill="1" applyBorder="1" applyAlignment="1"/>
    <xf numFmtId="0" fontId="21" fillId="4" borderId="3" xfId="0" applyFont="1" applyFill="1" applyBorder="1" applyAlignment="1">
      <alignment wrapText="1"/>
    </xf>
    <xf numFmtId="0" fontId="21" fillId="4" borderId="4" xfId="0" applyFont="1" applyFill="1" applyBorder="1" applyAlignment="1">
      <alignment wrapText="1"/>
    </xf>
    <xf numFmtId="0" fontId="19" fillId="0" borderId="3" xfId="0" applyFont="1" applyBorder="1" applyAlignment="1"/>
    <xf numFmtId="0" fontId="19" fillId="0" borderId="4" xfId="0" applyFont="1" applyBorder="1" applyAlignment="1"/>
    <xf numFmtId="0" fontId="19" fillId="4" borderId="2" xfId="0" applyFont="1" applyFill="1" applyBorder="1" applyAlignment="1"/>
    <xf numFmtId="0" fontId="19" fillId="4" borderId="4" xfId="0" applyFont="1" applyFill="1" applyBorder="1" applyAlignment="1"/>
    <xf numFmtId="0" fontId="19" fillId="4" borderId="3" xfId="0" applyFont="1" applyFill="1" applyBorder="1" applyAlignment="1"/>
    <xf numFmtId="0" fontId="21" fillId="11" borderId="3" xfId="0" applyFont="1" applyFill="1" applyBorder="1" applyAlignment="1">
      <alignment wrapText="1"/>
    </xf>
    <xf numFmtId="0" fontId="21" fillId="11" borderId="4" xfId="0" applyFont="1" applyFill="1" applyBorder="1" applyAlignment="1">
      <alignment wrapText="1"/>
    </xf>
    <xf numFmtId="0" fontId="21" fillId="0" borderId="3" xfId="0" applyFont="1" applyBorder="1" applyAlignment="1">
      <alignment wrapText="1"/>
    </xf>
    <xf numFmtId="0" fontId="21" fillId="0" borderId="4" xfId="0" applyFont="1" applyBorder="1" applyAlignment="1">
      <alignment wrapText="1"/>
    </xf>
    <xf numFmtId="0" fontId="21" fillId="0" borderId="3" xfId="0" applyFont="1" applyBorder="1" applyAlignment="1"/>
    <xf numFmtId="0" fontId="21" fillId="0" borderId="4" xfId="0" applyFont="1" applyBorder="1" applyAlignment="1"/>
    <xf numFmtId="0" fontId="21" fillId="11" borderId="3" xfId="0" applyFont="1" applyFill="1" applyBorder="1" applyAlignment="1"/>
    <xf numFmtId="0" fontId="21" fillId="11" borderId="4" xfId="0" applyFont="1" applyFill="1" applyBorder="1" applyAlignment="1"/>
    <xf numFmtId="0" fontId="21" fillId="0" borderId="2" xfId="0" applyFont="1" applyBorder="1" applyAlignment="1">
      <alignment horizontal="center"/>
    </xf>
    <xf numFmtId="0" fontId="21" fillId="0" borderId="3" xfId="0" applyFont="1" applyBorder="1" applyAlignment="1">
      <alignment horizontal="center"/>
    </xf>
    <xf numFmtId="0" fontId="21" fillId="0" borderId="4" xfId="0" applyFont="1" applyBorder="1" applyAlignment="1">
      <alignment horizontal="center"/>
    </xf>
    <xf numFmtId="0" fontId="21" fillId="0" borderId="2" xfId="0" applyFont="1" applyBorder="1" applyAlignment="1">
      <alignment horizontal="center" wrapText="1"/>
    </xf>
    <xf numFmtId="0" fontId="21" fillId="0" borderId="3" xfId="0" applyFont="1" applyBorder="1" applyAlignment="1">
      <alignment horizontal="center" wrapText="1"/>
    </xf>
    <xf numFmtId="0" fontId="21" fillId="0" borderId="4" xfId="0" applyFont="1" applyBorder="1" applyAlignment="1">
      <alignment horizontal="center" wrapText="1"/>
    </xf>
    <xf numFmtId="0" fontId="19" fillId="4" borderId="6" xfId="0" applyFont="1" applyFill="1" applyBorder="1" applyAlignment="1"/>
    <xf numFmtId="0" fontId="19" fillId="4" borderId="7" xfId="0" applyFont="1" applyFill="1" applyBorder="1" applyAlignment="1"/>
    <xf numFmtId="0" fontId="21" fillId="4" borderId="11" xfId="0" applyFont="1" applyFill="1" applyBorder="1" applyAlignment="1">
      <alignment wrapText="1"/>
    </xf>
    <xf numFmtId="0" fontId="21" fillId="4" borderId="7" xfId="0" applyFont="1" applyFill="1" applyBorder="1" applyAlignment="1">
      <alignment wrapText="1"/>
    </xf>
    <xf numFmtId="0" fontId="21" fillId="0" borderId="1" xfId="0" applyFont="1" applyBorder="1" applyAlignment="1">
      <alignment horizontal="center"/>
    </xf>
    <xf numFmtId="0" fontId="21" fillId="4" borderId="12" xfId="0" applyFont="1" applyFill="1" applyBorder="1" applyAlignment="1">
      <alignment wrapText="1"/>
    </xf>
    <xf numFmtId="0" fontId="21" fillId="4" borderId="14" xfId="0" applyFont="1" applyFill="1" applyBorder="1" applyAlignment="1">
      <alignment wrapText="1"/>
    </xf>
    <xf numFmtId="0" fontId="19" fillId="0" borderId="1" xfId="0" applyFont="1" applyBorder="1" applyAlignment="1"/>
    <xf numFmtId="0" fontId="19" fillId="4" borderId="1" xfId="0" applyFont="1" applyFill="1" applyBorder="1" applyAlignment="1"/>
    <xf numFmtId="0" fontId="21" fillId="0" borderId="1" xfId="0" applyFont="1" applyBorder="1" applyAlignment="1">
      <alignment horizontal="center" wrapText="1"/>
    </xf>
    <xf numFmtId="0" fontId="21" fillId="4" borderId="1" xfId="0" applyFont="1" applyFill="1" applyBorder="1" applyAlignment="1">
      <alignment wrapText="1"/>
    </xf>
    <xf numFmtId="0" fontId="21" fillId="0" borderId="1" xfId="0" applyFont="1" applyBorder="1" applyAlignment="1">
      <alignment wrapText="1"/>
    </xf>
    <xf numFmtId="0" fontId="21" fillId="0" borderId="1" xfId="0" applyFont="1" applyBorder="1" applyAlignment="1"/>
    <xf numFmtId="0" fontId="21" fillId="10" borderId="1" xfId="0" applyFont="1" applyFill="1" applyBorder="1" applyAlignment="1">
      <alignment horizontal="center"/>
    </xf>
    <xf numFmtId="0" fontId="25" fillId="10" borderId="2" xfId="0" applyFont="1" applyFill="1" applyBorder="1" applyAlignment="1">
      <alignment horizontal="center" wrapText="1"/>
    </xf>
    <xf numFmtId="0" fontId="25" fillId="10" borderId="3" xfId="0" applyFont="1" applyFill="1" applyBorder="1" applyAlignment="1">
      <alignment horizontal="center" wrapText="1"/>
    </xf>
    <xf numFmtId="0" fontId="25" fillId="10" borderId="4" xfId="0" applyFont="1" applyFill="1" applyBorder="1" applyAlignment="1">
      <alignment horizontal="center" wrapText="1"/>
    </xf>
    <xf numFmtId="0" fontId="21" fillId="11" borderId="1" xfId="0" applyFont="1" applyFill="1" applyBorder="1" applyAlignment="1">
      <alignment horizontal="center" wrapText="1"/>
    </xf>
    <xf numFmtId="0" fontId="21" fillId="10" borderId="1" xfId="0" applyFont="1" applyFill="1" applyBorder="1" applyAlignment="1">
      <alignment horizontal="center" wrapText="1"/>
    </xf>
    <xf numFmtId="0" fontId="25" fillId="0" borderId="2" xfId="0" applyFont="1" applyBorder="1" applyAlignment="1">
      <alignment horizontal="center"/>
    </xf>
    <xf numFmtId="0" fontId="25" fillId="0" borderId="3" xfId="0" applyFont="1" applyBorder="1" applyAlignment="1">
      <alignment horizontal="center"/>
    </xf>
    <xf numFmtId="0" fontId="25" fillId="0" borderId="4" xfId="0" applyFont="1" applyBorder="1" applyAlignment="1">
      <alignment horizontal="center"/>
    </xf>
    <xf numFmtId="0" fontId="25" fillId="0" borderId="2" xfId="0" applyFont="1" applyBorder="1" applyAlignment="1">
      <alignment horizontal="center" wrapText="1"/>
    </xf>
    <xf numFmtId="0" fontId="25" fillId="0" borderId="3" xfId="0" applyFont="1" applyBorder="1" applyAlignment="1">
      <alignment horizontal="center" wrapText="1"/>
    </xf>
    <xf numFmtId="0" fontId="25" fillId="0" borderId="4" xfId="0" applyFont="1" applyBorder="1" applyAlignment="1">
      <alignment horizontal="center" wrapText="1"/>
    </xf>
    <xf numFmtId="0" fontId="21" fillId="11" borderId="1" xfId="0" applyFont="1" applyFill="1" applyBorder="1" applyAlignment="1">
      <alignment horizontal="center"/>
    </xf>
    <xf numFmtId="0" fontId="21" fillId="10" borderId="1" xfId="0" applyFont="1" applyFill="1" applyBorder="1" applyAlignment="1">
      <alignment wrapText="1"/>
    </xf>
    <xf numFmtId="0" fontId="21" fillId="10" borderId="1" xfId="0" applyFont="1" applyFill="1" applyBorder="1" applyAlignment="1"/>
    <xf numFmtId="0" fontId="19" fillId="4" borderId="24" xfId="0" applyFont="1" applyFill="1" applyBorder="1" applyAlignment="1"/>
    <xf numFmtId="0" fontId="19" fillId="4" borderId="26" xfId="0" applyFont="1" applyFill="1" applyBorder="1" applyAlignment="1"/>
    <xf numFmtId="0" fontId="21" fillId="0" borderId="28" xfId="0" applyFont="1" applyBorder="1" applyAlignment="1">
      <alignment horizontal="center" wrapText="1"/>
    </xf>
    <xf numFmtId="0" fontId="21" fillId="0" borderId="29" xfId="0" applyFont="1" applyBorder="1" applyAlignment="1">
      <alignment horizontal="center" wrapText="1"/>
    </xf>
    <xf numFmtId="0" fontId="21" fillId="0" borderId="30" xfId="0" applyFont="1" applyBorder="1" applyAlignment="1">
      <alignment horizontal="center" wrapText="1"/>
    </xf>
    <xf numFmtId="0" fontId="19" fillId="4" borderId="2" xfId="0" applyFont="1" applyFill="1" applyBorder="1" applyAlignment="1">
      <alignment horizontal="center"/>
    </xf>
    <xf numFmtId="0" fontId="19" fillId="4" borderId="3" xfId="0" applyFont="1" applyFill="1" applyBorder="1" applyAlignment="1">
      <alignment horizontal="center"/>
    </xf>
    <xf numFmtId="0" fontId="19" fillId="4" borderId="4" xfId="0" applyFont="1" applyFill="1" applyBorder="1" applyAlignment="1">
      <alignment horizontal="center"/>
    </xf>
    <xf numFmtId="0" fontId="19" fillId="4" borderId="31" xfId="0" applyFont="1" applyFill="1" applyBorder="1" applyAlignment="1">
      <alignment horizontal="center"/>
    </xf>
    <xf numFmtId="0" fontId="19" fillId="4" borderId="32" xfId="0" applyFont="1" applyFill="1" applyBorder="1" applyAlignment="1">
      <alignment horizontal="center"/>
    </xf>
    <xf numFmtId="0" fontId="19" fillId="4" borderId="33" xfId="0" applyFont="1" applyFill="1" applyBorder="1" applyAlignment="1">
      <alignment horizontal="center"/>
    </xf>
    <xf numFmtId="0" fontId="19" fillId="0" borderId="2" xfId="0" applyFont="1" applyBorder="1" applyAlignment="1">
      <alignment horizontal="center"/>
    </xf>
    <xf numFmtId="0" fontId="19" fillId="0" borderId="3" xfId="0" applyFont="1" applyBorder="1" applyAlignment="1">
      <alignment horizontal="center"/>
    </xf>
    <xf numFmtId="0" fontId="19" fillId="0" borderId="4" xfId="0" applyFont="1" applyBorder="1" applyAlignment="1">
      <alignment horizontal="center"/>
    </xf>
    <xf numFmtId="0" fontId="21" fillId="11" borderId="2" xfId="0" applyFont="1" applyFill="1" applyBorder="1" applyAlignment="1">
      <alignment horizontal="center" wrapText="1"/>
    </xf>
    <xf numFmtId="0" fontId="21" fillId="11" borderId="3" xfId="0" applyFont="1" applyFill="1" applyBorder="1" applyAlignment="1">
      <alignment horizontal="center" wrapText="1"/>
    </xf>
    <xf numFmtId="0" fontId="21" fillId="11" borderId="4" xfId="0" applyFont="1" applyFill="1" applyBorder="1" applyAlignment="1">
      <alignment horizontal="center" wrapText="1"/>
    </xf>
    <xf numFmtId="0" fontId="19" fillId="11" borderId="2" xfId="0" applyFont="1" applyFill="1" applyBorder="1" applyAlignment="1">
      <alignment horizontal="center"/>
    </xf>
    <xf numFmtId="0" fontId="19" fillId="11" borderId="3" xfId="0" applyFont="1" applyFill="1" applyBorder="1" applyAlignment="1">
      <alignment horizontal="center"/>
    </xf>
    <xf numFmtId="0" fontId="19" fillId="11" borderId="4" xfId="0" applyFont="1" applyFill="1" applyBorder="1" applyAlignment="1">
      <alignment horizontal="center"/>
    </xf>
    <xf numFmtId="0" fontId="19" fillId="10" borderId="2" xfId="0" applyFont="1" applyFill="1" applyBorder="1" applyAlignment="1">
      <alignment horizontal="center"/>
    </xf>
    <xf numFmtId="0" fontId="19" fillId="10" borderId="3" xfId="0" applyFont="1" applyFill="1" applyBorder="1" applyAlignment="1">
      <alignment horizontal="center"/>
    </xf>
    <xf numFmtId="0" fontId="19" fillId="10" borderId="4" xfId="0" applyFont="1" applyFill="1" applyBorder="1" applyAlignment="1">
      <alignment horizontal="center"/>
    </xf>
    <xf numFmtId="0" fontId="19" fillId="4" borderId="6" xfId="0" applyFont="1" applyFill="1" applyBorder="1" applyAlignment="1">
      <alignment horizontal="center"/>
    </xf>
    <xf numFmtId="0" fontId="19" fillId="4" borderId="11" xfId="0" applyFont="1" applyFill="1" applyBorder="1" applyAlignment="1">
      <alignment horizontal="center"/>
    </xf>
    <xf numFmtId="0" fontId="19" fillId="4" borderId="7" xfId="0" applyFont="1" applyFill="1" applyBorder="1" applyAlignment="1">
      <alignment horizontal="center"/>
    </xf>
    <xf numFmtId="0" fontId="19" fillId="4" borderId="15" xfId="0" applyFont="1" applyFill="1" applyBorder="1" applyAlignment="1">
      <alignment horizontal="center"/>
    </xf>
    <xf numFmtId="0" fontId="19" fillId="4" borderId="12" xfId="0" applyFont="1" applyFill="1" applyBorder="1" applyAlignment="1">
      <alignment horizontal="center"/>
    </xf>
    <xf numFmtId="0" fontId="19" fillId="4" borderId="14" xfId="0" applyFont="1" applyFill="1" applyBorder="1" applyAlignment="1">
      <alignment horizontal="center"/>
    </xf>
    <xf numFmtId="0" fontId="25" fillId="0" borderId="1" xfId="0" applyFont="1" applyBorder="1" applyAlignment="1"/>
    <xf numFmtId="0" fontId="21" fillId="0" borderId="6" xfId="0" applyFont="1" applyBorder="1" applyAlignment="1">
      <alignment horizontal="center" wrapText="1"/>
    </xf>
    <xf numFmtId="0" fontId="21" fillId="0" borderId="11" xfId="0" applyFont="1" applyBorder="1" applyAlignment="1">
      <alignment horizontal="center" wrapText="1"/>
    </xf>
    <xf numFmtId="0" fontId="21" fillId="0" borderId="7" xfId="0" applyFont="1" applyBorder="1" applyAlignment="1">
      <alignment horizontal="center" wrapText="1"/>
    </xf>
    <xf numFmtId="0" fontId="21" fillId="11" borderId="6" xfId="0" applyFont="1" applyFill="1" applyBorder="1" applyAlignment="1">
      <alignment horizontal="center" wrapText="1"/>
    </xf>
    <xf numFmtId="0" fontId="21" fillId="11" borderId="11" xfId="0" applyFont="1" applyFill="1" applyBorder="1" applyAlignment="1">
      <alignment horizontal="center" wrapText="1"/>
    </xf>
    <xf numFmtId="0" fontId="21" fillId="11" borderId="7" xfId="0" applyFont="1" applyFill="1" applyBorder="1" applyAlignment="1">
      <alignment horizontal="center" wrapText="1"/>
    </xf>
    <xf numFmtId="0" fontId="21" fillId="10" borderId="2" xfId="0" applyFont="1" applyFill="1" applyBorder="1" applyAlignment="1">
      <alignment horizontal="center" wrapText="1"/>
    </xf>
    <xf numFmtId="0" fontId="21" fillId="10" borderId="3" xfId="0" applyFont="1" applyFill="1" applyBorder="1" applyAlignment="1">
      <alignment horizontal="center" wrapText="1"/>
    </xf>
    <xf numFmtId="0" fontId="21" fillId="10" borderId="4" xfId="0" applyFont="1" applyFill="1" applyBorder="1" applyAlignment="1">
      <alignment horizontal="center" wrapText="1"/>
    </xf>
    <xf numFmtId="0" fontId="19" fillId="4" borderId="35" xfId="0" applyFont="1" applyFill="1" applyBorder="1" applyAlignment="1"/>
    <xf numFmtId="0" fontId="19" fillId="4" borderId="9" xfId="0" applyFont="1" applyFill="1" applyBorder="1" applyAlignment="1">
      <alignment horizontal="center"/>
    </xf>
    <xf numFmtId="0" fontId="19" fillId="4" borderId="0" xfId="0" applyFont="1" applyFill="1" applyAlignment="1">
      <alignment horizontal="center"/>
    </xf>
    <xf numFmtId="0" fontId="19" fillId="4" borderId="10" xfId="0" applyFont="1" applyFill="1" applyBorder="1" applyAlignment="1">
      <alignment horizontal="center"/>
    </xf>
    <xf numFmtId="0" fontId="19" fillId="4" borderId="5" xfId="0" applyFont="1" applyFill="1" applyBorder="1" applyAlignment="1"/>
    <xf numFmtId="0" fontId="19" fillId="4" borderId="36" xfId="0" applyFont="1" applyFill="1" applyBorder="1" applyAlignment="1"/>
    <xf numFmtId="0" fontId="19" fillId="4" borderId="8" xfId="0" applyFont="1" applyFill="1" applyBorder="1" applyAlignment="1"/>
    <xf numFmtId="0" fontId="21" fillId="0" borderId="0" xfId="0" applyFont="1" applyAlignment="1">
      <alignment horizontal="center" wrapText="1"/>
    </xf>
    <xf numFmtId="0" fontId="19" fillId="10" borderId="15" xfId="0" applyFont="1" applyFill="1" applyBorder="1" applyAlignment="1">
      <alignment horizontal="center"/>
    </xf>
    <xf numFmtId="0" fontId="19" fillId="10" borderId="12" xfId="0" applyFont="1" applyFill="1" applyBorder="1" applyAlignment="1">
      <alignment horizontal="center"/>
    </xf>
    <xf numFmtId="0" fontId="19" fillId="10" borderId="14" xfId="0" applyFont="1" applyFill="1" applyBorder="1" applyAlignment="1">
      <alignment horizontal="center"/>
    </xf>
    <xf numFmtId="0" fontId="21" fillId="17" borderId="2" xfId="0" applyFont="1" applyFill="1" applyBorder="1" applyAlignment="1">
      <alignment horizontal="center" wrapText="1"/>
    </xf>
    <xf numFmtId="0" fontId="21" fillId="17" borderId="3" xfId="0" applyFont="1" applyFill="1" applyBorder="1" applyAlignment="1">
      <alignment horizontal="center" wrapText="1"/>
    </xf>
    <xf numFmtId="0" fontId="21" fillId="17" borderId="4" xfId="0" applyFont="1" applyFill="1" applyBorder="1" applyAlignment="1">
      <alignment horizontal="center" wrapText="1"/>
    </xf>
    <xf numFmtId="0" fontId="25" fillId="11" borderId="2" xfId="0" applyFont="1" applyFill="1" applyBorder="1" applyAlignment="1">
      <alignment horizontal="center" wrapText="1"/>
    </xf>
    <xf numFmtId="0" fontId="25" fillId="11" borderId="3" xfId="0" applyFont="1" applyFill="1" applyBorder="1" applyAlignment="1">
      <alignment horizontal="center" wrapText="1"/>
    </xf>
    <xf numFmtId="0" fontId="25" fillId="11" borderId="4" xfId="0" applyFont="1" applyFill="1" applyBorder="1" applyAlignment="1">
      <alignment horizontal="center" wrapText="1"/>
    </xf>
    <xf numFmtId="0" fontId="25" fillId="0" borderId="6" xfId="0" applyFont="1" applyBorder="1" applyAlignment="1">
      <alignment horizontal="center" wrapText="1"/>
    </xf>
    <xf numFmtId="0" fontId="25" fillId="0" borderId="11" xfId="0" applyFont="1" applyBorder="1" applyAlignment="1">
      <alignment horizontal="center" wrapText="1"/>
    </xf>
    <xf numFmtId="0" fontId="25" fillId="0" borderId="7" xfId="0" applyFont="1" applyBorder="1" applyAlignment="1">
      <alignment horizontal="center" wrapText="1"/>
    </xf>
    <xf numFmtId="0" fontId="26" fillId="0" borderId="15" xfId="0" applyFont="1" applyBorder="1" applyAlignment="1">
      <alignment horizontal="center"/>
    </xf>
    <xf numFmtId="0" fontId="26" fillId="0" borderId="12" xfId="0" applyFont="1" applyBorder="1" applyAlignment="1">
      <alignment horizontal="center"/>
    </xf>
    <xf numFmtId="0" fontId="26" fillId="0" borderId="14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26" fillId="0" borderId="4" xfId="0" applyFont="1" applyBorder="1" applyAlignment="1">
      <alignment horizontal="center"/>
    </xf>
    <xf numFmtId="0" fontId="21" fillId="11" borderId="2" xfId="0" applyFont="1" applyFill="1" applyBorder="1" applyAlignment="1">
      <alignment horizontal="center"/>
    </xf>
    <xf numFmtId="0" fontId="21" fillId="11" borderId="3" xfId="0" applyFont="1" applyFill="1" applyBorder="1" applyAlignment="1">
      <alignment horizontal="center"/>
    </xf>
    <xf numFmtId="0" fontId="21" fillId="11" borderId="4" xfId="0" applyFont="1" applyFill="1" applyBorder="1" applyAlignment="1">
      <alignment horizontal="center"/>
    </xf>
    <xf numFmtId="0" fontId="25" fillId="11" borderId="1" xfId="0" applyFont="1" applyFill="1" applyBorder="1" applyAlignment="1">
      <alignment horizontal="center" wrapText="1"/>
    </xf>
    <xf numFmtId="0" fontId="19" fillId="4" borderId="1" xfId="0" applyFont="1" applyFill="1" applyBorder="1" applyAlignment="1">
      <alignment horizontal="center"/>
    </xf>
    <xf numFmtId="0" fontId="26" fillId="10" borderId="2" xfId="0" applyFont="1" applyFill="1" applyBorder="1" applyAlignment="1">
      <alignment horizontal="center"/>
    </xf>
    <xf numFmtId="0" fontId="26" fillId="10" borderId="3" xfId="0" applyFont="1" applyFill="1" applyBorder="1" applyAlignment="1">
      <alignment horizontal="center"/>
    </xf>
    <xf numFmtId="0" fontId="26" fillId="10" borderId="4" xfId="0" applyFont="1" applyFill="1" applyBorder="1" applyAlignment="1">
      <alignment horizontal="center"/>
    </xf>
    <xf numFmtId="0" fontId="26" fillId="11" borderId="2" xfId="0" applyFont="1" applyFill="1" applyBorder="1" applyAlignment="1">
      <alignment horizontal="center"/>
    </xf>
    <xf numFmtId="0" fontId="26" fillId="11" borderId="3" xfId="0" applyFont="1" applyFill="1" applyBorder="1" applyAlignment="1">
      <alignment horizontal="center"/>
    </xf>
    <xf numFmtId="0" fontId="26" fillId="11" borderId="4" xfId="0" applyFont="1" applyFill="1" applyBorder="1" applyAlignment="1">
      <alignment horizontal="center"/>
    </xf>
    <xf numFmtId="14" fontId="19" fillId="4" borderId="1" xfId="0" applyNumberFormat="1" applyFont="1" applyFill="1" applyBorder="1" applyAlignment="1"/>
    <xf numFmtId="0" fontId="19" fillId="4" borderId="5" xfId="0" applyFont="1" applyFill="1" applyBorder="1" applyAlignment="1">
      <alignment horizontal="center"/>
    </xf>
    <xf numFmtId="0" fontId="0" fillId="10" borderId="2" xfId="0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10" borderId="4" xfId="0" applyFill="1" applyBorder="1" applyAlignment="1">
      <alignment horizontal="center"/>
    </xf>
    <xf numFmtId="0" fontId="30" fillId="0" borderId="6" xfId="0" applyFont="1" applyBorder="1" applyAlignment="1">
      <alignment horizontal="center"/>
    </xf>
    <xf numFmtId="0" fontId="30" fillId="0" borderId="11" xfId="0" applyFont="1" applyBorder="1" applyAlignment="1">
      <alignment horizontal="center"/>
    </xf>
    <xf numFmtId="0" fontId="30" fillId="0" borderId="7" xfId="0" applyFont="1" applyBorder="1" applyAlignment="1">
      <alignment horizontal="center"/>
    </xf>
    <xf numFmtId="0" fontId="21" fillId="10" borderId="2" xfId="0" applyFont="1" applyFill="1" applyBorder="1" applyAlignment="1">
      <alignment horizontal="center"/>
    </xf>
    <xf numFmtId="0" fontId="21" fillId="10" borderId="3" xfId="0" applyFont="1" applyFill="1" applyBorder="1" applyAlignment="1">
      <alignment horizontal="center"/>
    </xf>
    <xf numFmtId="0" fontId="21" fillId="10" borderId="4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18" borderId="6" xfId="0" applyFill="1" applyBorder="1" applyAlignment="1">
      <alignment horizontal="center"/>
    </xf>
    <xf numFmtId="0" fontId="0" fillId="18" borderId="11" xfId="0" applyFill="1" applyBorder="1" applyAlignment="1">
      <alignment horizontal="center"/>
    </xf>
    <xf numFmtId="0" fontId="0" fillId="18" borderId="7" xfId="0" applyFill="1" applyBorder="1" applyAlignment="1">
      <alignment horizontal="center"/>
    </xf>
    <xf numFmtId="0" fontId="30" fillId="0" borderId="1" xfId="0" applyFont="1" applyBorder="1" applyAlignment="1">
      <alignment horizontal="center"/>
    </xf>
    <xf numFmtId="0" fontId="30" fillId="11" borderId="1" xfId="0" applyFont="1" applyFill="1" applyBorder="1" applyAlignment="1">
      <alignment horizontal="center"/>
    </xf>
    <xf numFmtId="0" fontId="26" fillId="4" borderId="5" xfId="0" applyFont="1" applyFill="1" applyBorder="1" applyAlignment="1"/>
    <xf numFmtId="0" fontId="26" fillId="4" borderId="6" xfId="0" applyFont="1" applyFill="1" applyBorder="1" applyAlignment="1">
      <alignment horizontal="center"/>
    </xf>
    <xf numFmtId="0" fontId="26" fillId="4" borderId="11" xfId="0" applyFont="1" applyFill="1" applyBorder="1" applyAlignment="1">
      <alignment horizontal="center"/>
    </xf>
    <xf numFmtId="0" fontId="26" fillId="4" borderId="7" xfId="0" applyFont="1" applyFill="1" applyBorder="1" applyAlignment="1">
      <alignment horizontal="center"/>
    </xf>
    <xf numFmtId="0" fontId="26" fillId="4" borderId="5" xfId="0" applyFont="1" applyFill="1" applyBorder="1" applyAlignment="1">
      <alignment horizontal="center"/>
    </xf>
    <xf numFmtId="0" fontId="26" fillId="4" borderId="1" xfId="0" applyFont="1" applyFill="1" applyBorder="1" applyAlignment="1"/>
    <xf numFmtId="0" fontId="26" fillId="4" borderId="2" xfId="0" applyFont="1" applyFill="1" applyBorder="1" applyAlignment="1">
      <alignment horizontal="center"/>
    </xf>
    <xf numFmtId="0" fontId="26" fillId="4" borderId="3" xfId="0" applyFont="1" applyFill="1" applyBorder="1" applyAlignment="1">
      <alignment horizontal="center"/>
    </xf>
    <xf numFmtId="0" fontId="26" fillId="4" borderId="4" xfId="0" applyFont="1" applyFill="1" applyBorder="1" applyAlignment="1">
      <alignment horizontal="center"/>
    </xf>
    <xf numFmtId="0" fontId="26" fillId="0" borderId="1" xfId="0" applyFont="1" applyBorder="1" applyAlignment="1"/>
    <xf numFmtId="14" fontId="26" fillId="4" borderId="1" xfId="0" applyNumberFormat="1" applyFont="1" applyFill="1" applyBorder="1" applyAlignment="1"/>
    <xf numFmtId="0" fontId="30" fillId="0" borderId="5" xfId="0" applyFont="1" applyBorder="1" applyAlignment="1">
      <alignment horizontal="center"/>
    </xf>
    <xf numFmtId="14" fontId="26" fillId="4" borderId="1" xfId="0" applyNumberFormat="1" applyFont="1" applyFill="1" applyBorder="1" applyAlignment="1">
      <alignment horizontal="left"/>
    </xf>
    <xf numFmtId="0" fontId="26" fillId="4" borderId="1" xfId="0" applyFont="1" applyFill="1" applyBorder="1" applyAlignment="1">
      <alignment horizontal="left"/>
    </xf>
    <xf numFmtId="0" fontId="26" fillId="4" borderId="5" xfId="0" applyFont="1" applyFill="1" applyBorder="1" applyAlignment="1">
      <alignment horizontal="left"/>
    </xf>
    <xf numFmtId="0" fontId="0" fillId="10" borderId="1" xfId="0" applyFill="1" applyBorder="1" applyAlignment="1">
      <alignment horizontal="center"/>
    </xf>
    <xf numFmtId="0" fontId="26" fillId="17" borderId="2" xfId="0" applyFont="1" applyFill="1" applyBorder="1" applyAlignment="1">
      <alignment horizontal="center"/>
    </xf>
    <xf numFmtId="0" fontId="26" fillId="17" borderId="3" xfId="0" applyFont="1" applyFill="1" applyBorder="1" applyAlignment="1">
      <alignment horizontal="center"/>
    </xf>
    <xf numFmtId="0" fontId="26" fillId="17" borderId="4" xfId="0" applyFont="1" applyFill="1" applyBorder="1" applyAlignment="1">
      <alignment horizontal="center"/>
    </xf>
    <xf numFmtId="0" fontId="29" fillId="4" borderId="2" xfId="0" applyFont="1" applyFill="1" applyBorder="1" applyAlignment="1">
      <alignment horizontal="center"/>
    </xf>
    <xf numFmtId="0" fontId="29" fillId="4" borderId="3" xfId="0" applyFont="1" applyFill="1" applyBorder="1" applyAlignment="1">
      <alignment horizontal="center"/>
    </xf>
    <xf numFmtId="0" fontId="29" fillId="4" borderId="4" xfId="0" applyFont="1" applyFill="1" applyBorder="1" applyAlignment="1">
      <alignment horizontal="center"/>
    </xf>
    <xf numFmtId="0" fontId="26" fillId="19" borderId="2" xfId="0" applyFont="1" applyFill="1" applyBorder="1" applyAlignment="1">
      <alignment horizontal="center" wrapText="1"/>
    </xf>
    <xf numFmtId="0" fontId="26" fillId="19" borderId="3" xfId="0" applyFont="1" applyFill="1" applyBorder="1" applyAlignment="1">
      <alignment horizontal="center" wrapText="1"/>
    </xf>
    <xf numFmtId="0" fontId="26" fillId="19" borderId="4" xfId="0" applyFont="1" applyFill="1" applyBorder="1" applyAlignment="1">
      <alignment horizontal="center" wrapText="1"/>
    </xf>
    <xf numFmtId="0" fontId="26" fillId="20" borderId="5" xfId="0" applyFont="1" applyFill="1" applyBorder="1" applyAlignment="1">
      <alignment horizontal="left"/>
    </xf>
    <xf numFmtId="0" fontId="26" fillId="20" borderId="5" xfId="0" applyFont="1" applyFill="1" applyBorder="1" applyAlignment="1">
      <alignment horizontal="center"/>
    </xf>
    <xf numFmtId="0" fontId="26" fillId="19" borderId="2" xfId="0" applyFont="1" applyFill="1" applyBorder="1" applyAlignment="1">
      <alignment horizontal="center"/>
    </xf>
    <xf numFmtId="0" fontId="26" fillId="19" borderId="3" xfId="0" applyFont="1" applyFill="1" applyBorder="1" applyAlignment="1">
      <alignment horizontal="center"/>
    </xf>
    <xf numFmtId="0" fontId="26" fillId="19" borderId="4" xfId="0" applyFont="1" applyFill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6" fillId="17" borderId="5" xfId="0" applyFont="1" applyFill="1" applyBorder="1" applyAlignment="1">
      <alignment horizontal="center"/>
    </xf>
    <xf numFmtId="0" fontId="25" fillId="11" borderId="2" xfId="0" applyFont="1" applyFill="1" applyBorder="1" applyAlignment="1">
      <alignment horizontal="center"/>
    </xf>
    <xf numFmtId="0" fontId="25" fillId="11" borderId="3" xfId="0" applyFont="1" applyFill="1" applyBorder="1" applyAlignment="1">
      <alignment horizontal="center"/>
    </xf>
    <xf numFmtId="0" fontId="25" fillId="11" borderId="4" xfId="0" applyFont="1" applyFill="1" applyBorder="1" applyAlignment="1">
      <alignment horizontal="center"/>
    </xf>
    <xf numFmtId="0" fontId="25" fillId="17" borderId="2" xfId="0" applyFont="1" applyFill="1" applyBorder="1" applyAlignment="1">
      <alignment horizontal="center"/>
    </xf>
    <xf numFmtId="0" fontId="25" fillId="17" borderId="3" xfId="0" applyFont="1" applyFill="1" applyBorder="1" applyAlignment="1">
      <alignment horizontal="center"/>
    </xf>
    <xf numFmtId="0" fontId="25" fillId="17" borderId="4" xfId="0" applyFont="1" applyFill="1" applyBorder="1" applyAlignment="1">
      <alignment horizontal="center"/>
    </xf>
    <xf numFmtId="0" fontId="26" fillId="0" borderId="6" xfId="0" applyFont="1" applyBorder="1" applyAlignment="1">
      <alignment horizontal="center"/>
    </xf>
    <xf numFmtId="0" fontId="26" fillId="0" borderId="11" xfId="0" applyFont="1" applyBorder="1" applyAlignment="1">
      <alignment horizontal="center"/>
    </xf>
    <xf numFmtId="0" fontId="26" fillId="0" borderId="7" xfId="0" applyFont="1" applyBorder="1" applyAlignment="1">
      <alignment horizontal="center"/>
    </xf>
    <xf numFmtId="0" fontId="25" fillId="12" borderId="2" xfId="0" applyFont="1" applyFill="1" applyBorder="1" applyAlignment="1">
      <alignment horizontal="center" wrapText="1"/>
    </xf>
    <xf numFmtId="0" fontId="25" fillId="12" borderId="3" xfId="0" applyFont="1" applyFill="1" applyBorder="1" applyAlignment="1">
      <alignment horizontal="center" wrapText="1"/>
    </xf>
    <xf numFmtId="0" fontId="25" fillId="12" borderId="4" xfId="0" applyFont="1" applyFill="1" applyBorder="1" applyAlignment="1">
      <alignment horizontal="center" wrapText="1"/>
    </xf>
    <xf numFmtId="0" fontId="25" fillId="21" borderId="2" xfId="0" applyFont="1" applyFill="1" applyBorder="1" applyAlignment="1">
      <alignment horizontal="center" wrapText="1"/>
    </xf>
    <xf numFmtId="0" fontId="25" fillId="21" borderId="3" xfId="0" applyFont="1" applyFill="1" applyBorder="1" applyAlignment="1">
      <alignment horizontal="center" wrapText="1"/>
    </xf>
    <xf numFmtId="0" fontId="25" fillId="21" borderId="4" xfId="0" applyFont="1" applyFill="1" applyBorder="1" applyAlignment="1">
      <alignment horizontal="center" wrapText="1"/>
    </xf>
    <xf numFmtId="0" fontId="26" fillId="20" borderId="2" xfId="0" applyFont="1" applyFill="1" applyBorder="1" applyAlignment="1">
      <alignment horizontal="center"/>
    </xf>
    <xf numFmtId="0" fontId="26" fillId="20" borderId="3" xfId="0" applyFont="1" applyFill="1" applyBorder="1" applyAlignment="1">
      <alignment horizontal="center"/>
    </xf>
    <xf numFmtId="0" fontId="26" fillId="20" borderId="4" xfId="0" applyFont="1" applyFill="1" applyBorder="1" applyAlignment="1">
      <alignment horizontal="center"/>
    </xf>
    <xf numFmtId="0" fontId="29" fillId="20" borderId="2" xfId="0" applyFont="1" applyFill="1" applyBorder="1" applyAlignment="1">
      <alignment horizontal="center"/>
    </xf>
    <xf numFmtId="0" fontId="29" fillId="20" borderId="3" xfId="0" applyFont="1" applyFill="1" applyBorder="1" applyAlignment="1">
      <alignment horizontal="center"/>
    </xf>
    <xf numFmtId="0" fontId="29" fillId="20" borderId="4" xfId="0" applyFont="1" applyFill="1" applyBorder="1" applyAlignment="1">
      <alignment horizontal="center"/>
    </xf>
    <xf numFmtId="0" fontId="29" fillId="11" borderId="2" xfId="0" applyFont="1" applyFill="1" applyBorder="1" applyAlignment="1">
      <alignment horizontal="center"/>
    </xf>
    <xf numFmtId="0" fontId="29" fillId="11" borderId="3" xfId="0" applyFont="1" applyFill="1" applyBorder="1" applyAlignment="1">
      <alignment horizontal="center"/>
    </xf>
    <xf numFmtId="0" fontId="29" fillId="11" borderId="4" xfId="0" applyFont="1" applyFill="1" applyBorder="1" applyAlignment="1">
      <alignment horizontal="center"/>
    </xf>
    <xf numFmtId="0" fontId="29" fillId="20" borderId="6" xfId="0" applyFont="1" applyFill="1" applyBorder="1" applyAlignment="1">
      <alignment horizontal="center"/>
    </xf>
    <xf numFmtId="0" fontId="29" fillId="20" borderId="11" xfId="0" applyFont="1" applyFill="1" applyBorder="1" applyAlignment="1">
      <alignment horizontal="center"/>
    </xf>
    <xf numFmtId="0" fontId="29" fillId="20" borderId="7" xfId="0" applyFont="1" applyFill="1" applyBorder="1" applyAlignment="1">
      <alignment horizontal="center"/>
    </xf>
    <xf numFmtId="0" fontId="26" fillId="0" borderId="3" xfId="0" applyFont="1" applyBorder="1" applyAlignment="1"/>
    <xf numFmtId="0" fontId="26" fillId="0" borderId="4" xfId="0" applyFont="1" applyBorder="1" applyAlignment="1"/>
    <xf numFmtId="0" fontId="26" fillId="4" borderId="2" xfId="0" applyFont="1" applyFill="1" applyBorder="1" applyAlignment="1"/>
    <xf numFmtId="0" fontId="26" fillId="4" borderId="4" xfId="0" applyFont="1" applyFill="1" applyBorder="1" applyAlignment="1"/>
    <xf numFmtId="0" fontId="26" fillId="4" borderId="3" xfId="0" applyFont="1" applyFill="1" applyBorder="1" applyAlignment="1"/>
    <xf numFmtId="0" fontId="25" fillId="0" borderId="3" xfId="0" applyFont="1" applyBorder="1" applyAlignment="1"/>
    <xf numFmtId="0" fontId="25" fillId="0" borderId="4" xfId="0" applyFont="1" applyBorder="1" applyAlignment="1"/>
    <xf numFmtId="0" fontId="29" fillId="4" borderId="3" xfId="0" applyFont="1" applyFill="1" applyBorder="1" applyAlignment="1"/>
    <xf numFmtId="0" fontId="29" fillId="4" borderId="4" xfId="0" applyFont="1" applyFill="1" applyBorder="1" applyAlignment="1"/>
    <xf numFmtId="0" fontId="18" fillId="0" borderId="3" xfId="0" applyFont="1" applyBorder="1" applyAlignment="1"/>
    <xf numFmtId="0" fontId="18" fillId="0" borderId="4" xfId="0" applyFont="1" applyBorder="1" applyAlignment="1"/>
    <xf numFmtId="0" fontId="18" fillId="0" borderId="2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0" fontId="25" fillId="0" borderId="3" xfId="0" applyFont="1" applyBorder="1" applyAlignment="1">
      <alignment wrapText="1"/>
    </xf>
    <xf numFmtId="0" fontId="25" fillId="0" borderId="4" xfId="0" applyFont="1" applyBorder="1" applyAlignment="1">
      <alignment wrapText="1"/>
    </xf>
    <xf numFmtId="0" fontId="26" fillId="4" borderId="15" xfId="0" applyFont="1" applyFill="1" applyBorder="1" applyAlignment="1"/>
    <xf numFmtId="0" fontId="18" fillId="0" borderId="11" xfId="0" applyFont="1" applyBorder="1" applyAlignment="1"/>
    <xf numFmtId="0" fontId="18" fillId="0" borderId="7" xfId="0" applyFont="1" applyBorder="1" applyAlignment="1"/>
    <xf numFmtId="0" fontId="25" fillId="0" borderId="1" xfId="0" applyFont="1" applyBorder="1" applyAlignment="1">
      <alignment wrapText="1"/>
    </xf>
    <xf numFmtId="0" fontId="29" fillId="0" borderId="2" xfId="0" applyFont="1" applyBorder="1" applyAlignment="1">
      <alignment horizontal="center"/>
    </xf>
    <xf numFmtId="0" fontId="29" fillId="0" borderId="3" xfId="0" applyFont="1" applyBorder="1" applyAlignment="1">
      <alignment horizontal="center"/>
    </xf>
    <xf numFmtId="0" fontId="29" fillId="0" borderId="4" xfId="0" applyFont="1" applyBorder="1" applyAlignment="1">
      <alignment horizontal="center"/>
    </xf>
    <xf numFmtId="0" fontId="22" fillId="0" borderId="3" xfId="0" applyFont="1" applyBorder="1" applyAlignment="1"/>
    <xf numFmtId="0" fontId="22" fillId="0" borderId="4" xfId="0" applyFont="1" applyBorder="1" applyAlignment="1"/>
    <xf numFmtId="0" fontId="26" fillId="4" borderId="6" xfId="0" applyFont="1" applyFill="1" applyBorder="1" applyAlignment="1"/>
    <xf numFmtId="0" fontId="26" fillId="4" borderId="7" xfId="0" applyFont="1" applyFill="1" applyBorder="1" applyAlignment="1"/>
    <xf numFmtId="0" fontId="29" fillId="4" borderId="11" xfId="0" applyFont="1" applyFill="1" applyBorder="1" applyAlignment="1"/>
    <xf numFmtId="0" fontId="29" fillId="4" borderId="7" xfId="0" applyFont="1" applyFill="1" applyBorder="1" applyAlignment="1"/>
    <xf numFmtId="0" fontId="26" fillId="4" borderId="14" xfId="0" applyFont="1" applyFill="1" applyBorder="1" applyAlignment="1"/>
    <xf numFmtId="0" fontId="29" fillId="4" borderId="12" xfId="0" applyFont="1" applyFill="1" applyBorder="1" applyAlignment="1"/>
    <xf numFmtId="0" fontId="29" fillId="4" borderId="14" xfId="0" applyFont="1" applyFill="1" applyBorder="1" applyAlignment="1"/>
    <xf numFmtId="0" fontId="25" fillId="0" borderId="1" xfId="0" applyFont="1" applyBorder="1" applyAlignment="1">
      <alignment horizontal="center" wrapText="1"/>
    </xf>
    <xf numFmtId="0" fontId="25" fillId="18" borderId="2" xfId="0" applyFont="1" applyFill="1" applyBorder="1" applyAlignment="1">
      <alignment horizontal="center" wrapText="1"/>
    </xf>
    <xf numFmtId="0" fontId="25" fillId="18" borderId="3" xfId="0" applyFont="1" applyFill="1" applyBorder="1" applyAlignment="1">
      <alignment horizontal="center" wrapText="1"/>
    </xf>
    <xf numFmtId="0" fontId="25" fillId="18" borderId="4" xfId="0" applyFont="1" applyFill="1" applyBorder="1" applyAlignment="1">
      <alignment horizontal="center" wrapText="1"/>
    </xf>
    <xf numFmtId="0" fontId="26" fillId="4" borderId="12" xfId="0" applyFont="1" applyFill="1" applyBorder="1" applyAlignment="1"/>
    <xf numFmtId="0" fontId="29" fillId="4" borderId="1" xfId="0" applyFont="1" applyFill="1" applyBorder="1" applyAlignment="1"/>
    <xf numFmtId="0" fontId="26" fillId="4" borderId="11" xfId="0" applyFont="1" applyFill="1" applyBorder="1" applyAlignment="1"/>
    <xf numFmtId="0" fontId="29" fillId="4" borderId="5" xfId="0" applyFont="1" applyFill="1" applyBorder="1" applyAlignment="1"/>
    <xf numFmtId="0" fontId="0" fillId="0" borderId="13" xfId="0" applyBorder="1" applyAlignment="1">
      <alignment horizontal="center"/>
    </xf>
    <xf numFmtId="0" fontId="26" fillId="4" borderId="9" xfId="0" applyFont="1" applyFill="1" applyBorder="1" applyAlignment="1"/>
    <xf numFmtId="0" fontId="26" fillId="4" borderId="0" xfId="0" applyFont="1" applyFill="1" applyAlignment="1"/>
    <xf numFmtId="0" fontId="34" fillId="0" borderId="2" xfId="0" applyFont="1" applyBorder="1" applyAlignment="1">
      <alignment horizontal="center"/>
    </xf>
    <xf numFmtId="0" fontId="34" fillId="0" borderId="3" xfId="0" applyFont="1" applyBorder="1" applyAlignment="1">
      <alignment horizontal="center"/>
    </xf>
    <xf numFmtId="0" fontId="34" fillId="0" borderId="4" xfId="0" applyFont="1" applyBorder="1" applyAlignment="1">
      <alignment horizontal="center"/>
    </xf>
    <xf numFmtId="0" fontId="29" fillId="0" borderId="15" xfId="0" applyFont="1" applyBorder="1" applyAlignment="1">
      <alignment horizontal="center"/>
    </xf>
    <xf numFmtId="0" fontId="29" fillId="0" borderId="12" xfId="0" applyFont="1" applyBorder="1" applyAlignment="1">
      <alignment horizontal="center"/>
    </xf>
    <xf numFmtId="0" fontId="29" fillId="0" borderId="14" xfId="0" applyFont="1" applyBorder="1" applyAlignment="1">
      <alignment horizontal="center"/>
    </xf>
    <xf numFmtId="0" fontId="29" fillId="4" borderId="8" xfId="0" applyFont="1" applyFill="1" applyBorder="1" applyAlignment="1"/>
    <xf numFmtId="0" fontId="25" fillId="0" borderId="9" xfId="0" applyFont="1" applyBorder="1" applyAlignment="1">
      <alignment horizontal="center" wrapText="1"/>
    </xf>
    <xf numFmtId="0" fontId="25" fillId="0" borderId="0" xfId="0" applyFont="1" applyAlignment="1">
      <alignment horizontal="center" wrapText="1"/>
    </xf>
    <xf numFmtId="0" fontId="25" fillId="0" borderId="10" xfId="0" applyFont="1" applyBorder="1" applyAlignment="1">
      <alignment horizontal="center" wrapText="1"/>
    </xf>
    <xf numFmtId="0" fontId="29" fillId="0" borderId="1" xfId="0" applyFont="1" applyBorder="1" applyAlignment="1">
      <alignment horizontal="center"/>
    </xf>
    <xf numFmtId="0" fontId="29" fillId="4" borderId="0" xfId="0" applyFont="1" applyFill="1" applyAlignment="1"/>
    <xf numFmtId="0" fontId="29" fillId="4" borderId="10" xfId="0" applyFont="1" applyFill="1" applyBorder="1" applyAlignment="1"/>
    <xf numFmtId="0" fontId="5" fillId="0" borderId="1" xfId="0" applyFont="1" applyBorder="1" applyAlignment="1">
      <alignment horizontal="center"/>
    </xf>
    <xf numFmtId="0" fontId="29" fillId="0" borderId="11" xfId="0" applyFont="1" applyBorder="1" applyAlignment="1">
      <alignment horizontal="center"/>
    </xf>
    <xf numFmtId="0" fontId="29" fillId="0" borderId="7" xfId="0" applyFont="1" applyBorder="1" applyAlignment="1">
      <alignment horizontal="center"/>
    </xf>
    <xf numFmtId="0" fontId="29" fillId="0" borderId="9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29" fillId="0" borderId="10" xfId="0" applyFont="1" applyBorder="1" applyAlignment="1">
      <alignment horizontal="center"/>
    </xf>
    <xf numFmtId="0" fontId="29" fillId="4" borderId="0" xfId="0" applyFont="1" applyFill="1" applyBorder="1" applyAlignment="1"/>
    <xf numFmtId="0" fontId="29" fillId="4" borderId="6" xfId="0" applyFont="1" applyFill="1" applyBorder="1" applyAlignment="1">
      <alignment horizontal="center"/>
    </xf>
    <xf numFmtId="0" fontId="29" fillId="4" borderId="11" xfId="0" applyFont="1" applyFill="1" applyBorder="1" applyAlignment="1">
      <alignment horizontal="center"/>
    </xf>
    <xf numFmtId="0" fontId="29" fillId="4" borderId="7" xfId="0" applyFont="1" applyFill="1" applyBorder="1" applyAlignment="1">
      <alignment horizontal="center"/>
    </xf>
    <xf numFmtId="0" fontId="29" fillId="12" borderId="1" xfId="0" applyFont="1" applyFill="1" applyBorder="1" applyAlignment="1">
      <alignment horizontal="center"/>
    </xf>
    <xf numFmtId="0" fontId="29" fillId="4" borderId="9" xfId="0" applyFont="1" applyFill="1" applyBorder="1" applyAlignment="1">
      <alignment horizontal="center"/>
    </xf>
    <xf numFmtId="0" fontId="29" fillId="4" borderId="0" xfId="0" applyFont="1" applyFill="1" applyBorder="1" applyAlignment="1">
      <alignment horizontal="center"/>
    </xf>
    <xf numFmtId="0" fontId="29" fillId="4" borderId="10" xfId="0" applyFont="1" applyFill="1" applyBorder="1" applyAlignment="1">
      <alignment horizontal="center"/>
    </xf>
    <xf numFmtId="0" fontId="26" fillId="4" borderId="10" xfId="0" applyFont="1" applyFill="1" applyBorder="1" applyAlignment="1"/>
    <xf numFmtId="0" fontId="29" fillId="0" borderId="1" xfId="0" applyFont="1" applyFill="1" applyBorder="1" applyAlignment="1">
      <alignment horizontal="center"/>
    </xf>
    <xf numFmtId="0" fontId="26" fillId="4" borderId="0" xfId="0" applyFont="1" applyFill="1" applyBorder="1" applyAlignment="1"/>
    <xf numFmtId="0" fontId="29" fillId="0" borderId="15" xfId="0" applyFont="1" applyFill="1" applyBorder="1" applyAlignment="1">
      <alignment horizontal="center"/>
    </xf>
    <xf numFmtId="0" fontId="29" fillId="0" borderId="12" xfId="0" applyFont="1" applyFill="1" applyBorder="1" applyAlignment="1">
      <alignment horizontal="center"/>
    </xf>
    <xf numFmtId="0" fontId="29" fillId="0" borderId="14" xfId="0" applyFont="1" applyFill="1" applyBorder="1" applyAlignment="1">
      <alignment horizontal="center"/>
    </xf>
    <xf numFmtId="0" fontId="35" fillId="0" borderId="2" xfId="0" applyFont="1" applyFill="1" applyBorder="1" applyAlignment="1">
      <alignment horizontal="center"/>
    </xf>
    <xf numFmtId="0" fontId="35" fillId="0" borderId="3" xfId="0" applyFont="1" applyFill="1" applyBorder="1" applyAlignment="1">
      <alignment horizontal="center"/>
    </xf>
    <xf numFmtId="0" fontId="35" fillId="0" borderId="4" xfId="0" applyFont="1" applyFill="1" applyBorder="1" applyAlignment="1">
      <alignment horizontal="center"/>
    </xf>
    <xf numFmtId="0" fontId="29" fillId="0" borderId="6" xfId="0" applyFont="1" applyFill="1" applyBorder="1" applyAlignment="1">
      <alignment horizontal="center"/>
    </xf>
    <xf numFmtId="0" fontId="29" fillId="0" borderId="11" xfId="0" applyFont="1" applyFill="1" applyBorder="1" applyAlignment="1">
      <alignment horizontal="center"/>
    </xf>
    <xf numFmtId="0" fontId="29" fillId="0" borderId="7" xfId="0" applyFont="1" applyFill="1" applyBorder="1" applyAlignment="1">
      <alignment horizontal="center"/>
    </xf>
    <xf numFmtId="0" fontId="41" fillId="0" borderId="1" xfId="0" applyFont="1" applyFill="1" applyBorder="1" applyAlignment="1">
      <alignment horizontal="center"/>
    </xf>
    <xf numFmtId="0" fontId="26" fillId="0" borderId="13" xfId="0" applyFont="1" applyBorder="1" applyAlignment="1">
      <alignment horizontal="center"/>
    </xf>
    <xf numFmtId="0" fontId="30" fillId="0" borderId="2" xfId="0" applyFont="1" applyBorder="1" applyAlignment="1">
      <alignment horizontal="center"/>
    </xf>
    <xf numFmtId="0" fontId="30" fillId="0" borderId="3" xfId="0" applyFont="1" applyBorder="1" applyAlignment="1">
      <alignment horizontal="center"/>
    </xf>
    <xf numFmtId="0" fontId="30" fillId="0" borderId="4" xfId="0" applyFont="1" applyBorder="1" applyAlignment="1">
      <alignment horizontal="center"/>
    </xf>
    <xf numFmtId="0" fontId="29" fillId="0" borderId="6" xfId="0" applyFont="1" applyBorder="1" applyAlignment="1">
      <alignment horizontal="center"/>
    </xf>
    <xf numFmtId="0" fontId="29" fillId="11" borderId="15" xfId="0" applyFont="1" applyFill="1" applyBorder="1" applyAlignment="1">
      <alignment horizontal="center"/>
    </xf>
    <xf numFmtId="0" fontId="29" fillId="11" borderId="12" xfId="0" applyFont="1" applyFill="1" applyBorder="1" applyAlignment="1">
      <alignment horizontal="center"/>
    </xf>
    <xf numFmtId="0" fontId="29" fillId="11" borderId="14" xfId="0" applyFont="1" applyFill="1" applyBorder="1" applyAlignment="1">
      <alignment horizontal="center"/>
    </xf>
    <xf numFmtId="0" fontId="25" fillId="18" borderId="1" xfId="0" applyFont="1" applyFill="1" applyBorder="1" applyAlignment="1">
      <alignment horizontal="center" wrapText="1"/>
    </xf>
    <xf numFmtId="0" fontId="26" fillId="18" borderId="1" xfId="0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29" fillId="18" borderId="15" xfId="0" applyFont="1" applyFill="1" applyBorder="1" applyAlignment="1">
      <alignment horizontal="center"/>
    </xf>
    <xf numFmtId="0" fontId="29" fillId="18" borderId="12" xfId="0" applyFont="1" applyFill="1" applyBorder="1" applyAlignment="1">
      <alignment horizontal="center"/>
    </xf>
    <xf numFmtId="0" fontId="29" fillId="18" borderId="14" xfId="0" applyFont="1" applyFill="1" applyBorder="1" applyAlignment="1">
      <alignment horizontal="center"/>
    </xf>
    <xf numFmtId="0" fontId="29" fillId="18" borderId="1" xfId="0" applyFont="1" applyFill="1" applyBorder="1" applyAlignment="1">
      <alignment horizontal="center"/>
    </xf>
    <xf numFmtId="0" fontId="35" fillId="0" borderId="2" xfId="0" applyFont="1" applyBorder="1" applyAlignment="1">
      <alignment horizontal="center"/>
    </xf>
    <xf numFmtId="0" fontId="35" fillId="0" borderId="3" xfId="0" applyFont="1" applyBorder="1" applyAlignment="1">
      <alignment horizontal="center"/>
    </xf>
    <xf numFmtId="0" fontId="35" fillId="0" borderId="4" xfId="0" applyFont="1" applyBorder="1" applyAlignment="1">
      <alignment horizontal="center"/>
    </xf>
    <xf numFmtId="0" fontId="35" fillId="11" borderId="2" xfId="0" applyFont="1" applyFill="1" applyBorder="1" applyAlignment="1">
      <alignment horizontal="center"/>
    </xf>
    <xf numFmtId="0" fontId="35" fillId="11" borderId="3" xfId="0" applyFont="1" applyFill="1" applyBorder="1" applyAlignment="1">
      <alignment horizontal="center"/>
    </xf>
    <xf numFmtId="0" fontId="35" fillId="11" borderId="4" xfId="0" applyFont="1" applyFill="1" applyBorder="1" applyAlignment="1">
      <alignment horizontal="center"/>
    </xf>
    <xf numFmtId="0" fontId="29" fillId="11" borderId="1" xfId="0" applyFont="1" applyFill="1" applyBorder="1" applyAlignment="1">
      <alignment horizontal="center"/>
    </xf>
    <xf numFmtId="0" fontId="25" fillId="11" borderId="5" xfId="0" applyFont="1" applyFill="1" applyBorder="1" applyAlignment="1">
      <alignment horizontal="center" wrapText="1"/>
    </xf>
    <xf numFmtId="0" fontId="25" fillId="0" borderId="1" xfId="0" applyFont="1" applyFill="1" applyBorder="1" applyAlignment="1">
      <alignment horizontal="center"/>
    </xf>
    <xf numFmtId="0" fontId="35" fillId="0" borderId="1" xfId="0" applyFont="1" applyFill="1" applyBorder="1" applyAlignment="1">
      <alignment horizontal="center"/>
    </xf>
    <xf numFmtId="0" fontId="35" fillId="0" borderId="1" xfId="0" applyFont="1" applyFill="1" applyBorder="1" applyAlignment="1">
      <alignment horizontal="center" wrapText="1"/>
    </xf>
    <xf numFmtId="0" fontId="25" fillId="10" borderId="1" xfId="0" applyFont="1" applyFill="1" applyBorder="1" applyAlignment="1">
      <alignment horizontal="center" wrapText="1"/>
    </xf>
    <xf numFmtId="0" fontId="29" fillId="10" borderId="1" xfId="0" applyFont="1" applyFill="1" applyBorder="1" applyAlignment="1">
      <alignment horizontal="center"/>
    </xf>
    <xf numFmtId="0" fontId="29" fillId="0" borderId="2" xfId="0" applyFont="1" applyFill="1" applyBorder="1" applyAlignment="1">
      <alignment horizontal="center"/>
    </xf>
    <xf numFmtId="0" fontId="29" fillId="0" borderId="3" xfId="0" applyFont="1" applyFill="1" applyBorder="1" applyAlignment="1">
      <alignment horizontal="center"/>
    </xf>
    <xf numFmtId="0" fontId="29" fillId="0" borderId="4" xfId="0" applyFont="1" applyFill="1" applyBorder="1" applyAlignment="1">
      <alignment horizontal="center"/>
    </xf>
    <xf numFmtId="0" fontId="43" fillId="0" borderId="2" xfId="0" applyFont="1" applyBorder="1" applyAlignment="1">
      <alignment horizontal="center"/>
    </xf>
    <xf numFmtId="0" fontId="43" fillId="0" borderId="3" xfId="0" applyFont="1" applyBorder="1" applyAlignment="1">
      <alignment horizontal="center"/>
    </xf>
    <xf numFmtId="0" fontId="43" fillId="0" borderId="4" xfId="0" applyFont="1" applyBorder="1" applyAlignment="1">
      <alignment horizontal="center"/>
    </xf>
    <xf numFmtId="0" fontId="29" fillId="4" borderId="15" xfId="0" applyFont="1" applyFill="1" applyBorder="1" applyAlignment="1">
      <alignment horizontal="center"/>
    </xf>
    <xf numFmtId="0" fontId="29" fillId="4" borderId="12" xfId="0" applyFont="1" applyFill="1" applyBorder="1" applyAlignment="1">
      <alignment horizontal="center"/>
    </xf>
    <xf numFmtId="0" fontId="29" fillId="4" borderId="14" xfId="0" applyFont="1" applyFill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4" borderId="1" xfId="0" applyFont="1" applyFill="1" applyBorder="1" applyAlignment="1">
      <alignment horizontal="center"/>
    </xf>
    <xf numFmtId="0" fontId="39" fillId="16" borderId="1" xfId="0" applyFont="1" applyFill="1" applyBorder="1" applyAlignment="1">
      <alignment horizontal="center" wrapText="1"/>
    </xf>
    <xf numFmtId="0" fontId="29" fillId="4" borderId="0" xfId="0" applyFont="1" applyFill="1" applyAlignment="1">
      <alignment horizontal="center"/>
    </xf>
    <xf numFmtId="0" fontId="35" fillId="0" borderId="1" xfId="0" applyFont="1" applyBorder="1" applyAlignment="1">
      <alignment horizontal="center"/>
    </xf>
    <xf numFmtId="0" fontId="35" fillId="10" borderId="1" xfId="0" applyFont="1" applyFill="1" applyBorder="1" applyAlignment="1">
      <alignment horizontal="center"/>
    </xf>
    <xf numFmtId="0" fontId="39" fillId="10" borderId="2" xfId="0" applyFont="1" applyFill="1" applyBorder="1" applyAlignment="1">
      <alignment horizontal="center" wrapText="1"/>
    </xf>
    <xf numFmtId="0" fontId="39" fillId="10" borderId="3" xfId="0" applyFont="1" applyFill="1" applyBorder="1" applyAlignment="1">
      <alignment horizontal="center" wrapText="1"/>
    </xf>
    <xf numFmtId="0" fontId="39" fillId="10" borderId="4" xfId="0" applyFont="1" applyFill="1" applyBorder="1" applyAlignment="1">
      <alignment horizontal="center" wrapText="1"/>
    </xf>
    <xf numFmtId="0" fontId="26" fillId="10" borderId="2" xfId="0" applyFont="1" applyFill="1" applyBorder="1" applyAlignment="1">
      <alignment horizontal="center" wrapText="1"/>
    </xf>
    <xf numFmtId="0" fontId="26" fillId="10" borderId="3" xfId="0" applyFont="1" applyFill="1" applyBorder="1" applyAlignment="1">
      <alignment horizontal="center" wrapText="1"/>
    </xf>
    <xf numFmtId="0" fontId="26" fillId="10" borderId="4" xfId="0" applyFont="1" applyFill="1" applyBorder="1" applyAlignment="1">
      <alignment horizontal="center" wrapText="1"/>
    </xf>
    <xf numFmtId="0" fontId="39" fillId="16" borderId="2" xfId="0" applyFont="1" applyFill="1" applyBorder="1" applyAlignment="1">
      <alignment horizontal="center" wrapText="1"/>
    </xf>
    <xf numFmtId="0" fontId="39" fillId="16" borderId="3" xfId="0" applyFont="1" applyFill="1" applyBorder="1" applyAlignment="1">
      <alignment horizontal="center" wrapText="1"/>
    </xf>
    <xf numFmtId="0" fontId="39" fillId="16" borderId="4" xfId="0" applyFont="1" applyFill="1" applyBorder="1" applyAlignment="1">
      <alignment horizontal="center" wrapText="1"/>
    </xf>
    <xf numFmtId="0" fontId="39" fillId="10" borderId="1" xfId="0" applyFont="1" applyFill="1" applyBorder="1" applyAlignment="1">
      <alignment horizontal="center" wrapText="1"/>
    </xf>
    <xf numFmtId="0" fontId="29" fillId="4" borderId="5" xfId="0" applyFont="1" applyFill="1" applyBorder="1" applyAlignment="1">
      <alignment horizontal="center"/>
    </xf>
    <xf numFmtId="0" fontId="35" fillId="11" borderId="1" xfId="0" applyFont="1" applyFill="1" applyBorder="1" applyAlignment="1">
      <alignment horizontal="center"/>
    </xf>
    <xf numFmtId="0" fontId="26" fillId="12" borderId="2" xfId="0" applyFont="1" applyFill="1" applyBorder="1" applyAlignment="1">
      <alignment horizontal="center" wrapText="1"/>
    </xf>
    <xf numFmtId="0" fontId="26" fillId="12" borderId="3" xfId="0" applyFont="1" applyFill="1" applyBorder="1" applyAlignment="1">
      <alignment horizontal="center" wrapText="1"/>
    </xf>
    <xf numFmtId="0" fontId="26" fillId="12" borderId="4" xfId="0" applyFont="1" applyFill="1" applyBorder="1" applyAlignment="1">
      <alignment horizontal="center" wrapText="1"/>
    </xf>
    <xf numFmtId="0" fontId="0" fillId="11" borderId="5" xfId="0" applyFill="1" applyBorder="1" applyAlignment="1">
      <alignment horizontal="center"/>
    </xf>
    <xf numFmtId="0" fontId="26" fillId="11" borderId="2" xfId="0" applyFont="1" applyFill="1" applyBorder="1" applyAlignment="1">
      <alignment horizontal="center" wrapText="1"/>
    </xf>
    <xf numFmtId="0" fontId="26" fillId="11" borderId="3" xfId="0" applyFont="1" applyFill="1" applyBorder="1" applyAlignment="1">
      <alignment horizontal="center" wrapText="1"/>
    </xf>
    <xf numFmtId="0" fontId="26" fillId="11" borderId="4" xfId="0" applyFont="1" applyFill="1" applyBorder="1" applyAlignment="1">
      <alignment horizontal="center" wrapText="1"/>
    </xf>
    <xf numFmtId="0" fontId="0" fillId="0" borderId="5" xfId="0" applyBorder="1" applyAlignment="1">
      <alignment horizontal="center"/>
    </xf>
    <xf numFmtId="0" fontId="18" fillId="0" borderId="37" xfId="0" applyFont="1" applyFill="1" applyBorder="1" applyAlignment="1"/>
    <xf numFmtId="0" fontId="18" fillId="0" borderId="23" xfId="0" applyFont="1" applyFill="1" applyBorder="1" applyAlignment="1"/>
    <xf numFmtId="0" fontId="26" fillId="0" borderId="3" xfId="0" applyFont="1" applyFill="1" applyBorder="1" applyAlignment="1"/>
    <xf numFmtId="0" fontId="45" fillId="0" borderId="3" xfId="0" applyFont="1" applyFill="1" applyBorder="1" applyAlignment="1"/>
    <xf numFmtId="0" fontId="45" fillId="0" borderId="4" xfId="0" applyFont="1" applyFill="1" applyBorder="1" applyAlignment="1"/>
    <xf numFmtId="0" fontId="29" fillId="0" borderId="11" xfId="0" applyFont="1" applyFill="1" applyBorder="1" applyAlignment="1"/>
    <xf numFmtId="0" fontId="29" fillId="0" borderId="7" xfId="0" applyFont="1" applyFill="1" applyBorder="1" applyAlignment="1"/>
    <xf numFmtId="0" fontId="26" fillId="4" borderId="18" xfId="0" applyFont="1" applyFill="1" applyBorder="1" applyAlignment="1"/>
    <xf numFmtId="0" fontId="26" fillId="4" borderId="23" xfId="0" applyFont="1" applyFill="1" applyBorder="1" applyAlignment="1"/>
    <xf numFmtId="0" fontId="29" fillId="4" borderId="37" xfId="0" applyFont="1" applyFill="1" applyBorder="1" applyAlignment="1"/>
    <xf numFmtId="0" fontId="29" fillId="4" borderId="23" xfId="0" applyFont="1" applyFill="1" applyBorder="1" applyAlignment="1"/>
    <xf numFmtId="0" fontId="29" fillId="0" borderId="18" xfId="0" applyFont="1" applyFill="1" applyBorder="1" applyAlignment="1">
      <alignment horizontal="center"/>
    </xf>
    <xf numFmtId="0" fontId="29" fillId="0" borderId="37" xfId="0" applyFont="1" applyFill="1" applyBorder="1" applyAlignment="1">
      <alignment horizontal="center"/>
    </xf>
    <xf numFmtId="0" fontId="29" fillId="0" borderId="23" xfId="0" applyFont="1" applyFill="1" applyBorder="1" applyAlignment="1">
      <alignment horizontal="center"/>
    </xf>
    <xf numFmtId="0" fontId="0" fillId="0" borderId="2" xfId="0" applyBorder="1" applyAlignment="1">
      <alignment horizontal="center" indent="1"/>
    </xf>
    <xf numFmtId="0" fontId="0" fillId="0" borderId="3" xfId="0" applyBorder="1" applyAlignment="1">
      <alignment horizontal="center" indent="1"/>
    </xf>
    <xf numFmtId="0" fontId="0" fillId="0" borderId="4" xfId="0" applyBorder="1" applyAlignment="1">
      <alignment horizontal="center" indent="1"/>
    </xf>
    <xf numFmtId="0" fontId="29" fillId="0" borderId="2" xfId="0" applyFont="1" applyFill="1" applyBorder="1" applyAlignment="1">
      <alignment horizontal="center" indent="1"/>
    </xf>
    <xf numFmtId="0" fontId="29" fillId="0" borderId="3" xfId="0" applyFont="1" applyFill="1" applyBorder="1" applyAlignment="1">
      <alignment horizontal="center" indent="1"/>
    </xf>
    <xf numFmtId="0" fontId="18" fillId="0" borderId="1" xfId="0" applyFont="1" applyFill="1" applyBorder="1" applyAlignment="1">
      <alignment horizontal="center" indent="1"/>
    </xf>
    <xf numFmtId="0" fontId="26" fillId="0" borderId="3" xfId="0" applyFont="1" applyFill="1" applyBorder="1" applyAlignment="1">
      <alignment horizontal="center" indent="1"/>
    </xf>
    <xf numFmtId="0" fontId="45" fillId="0" borderId="3" xfId="0" applyFont="1" applyFill="1" applyBorder="1" applyAlignment="1">
      <alignment horizontal="center" indent="1"/>
    </xf>
    <xf numFmtId="0" fontId="45" fillId="0" borderId="4" xfId="0" applyFont="1" applyFill="1" applyBorder="1" applyAlignment="1">
      <alignment horizontal="center" indent="1"/>
    </xf>
    <xf numFmtId="0" fontId="45" fillId="0" borderId="2" xfId="0" applyFont="1" applyFill="1" applyBorder="1" applyAlignment="1">
      <alignment horizontal="center" indent="1"/>
    </xf>
    <xf numFmtId="0" fontId="29" fillId="4" borderId="3" xfId="0" applyFont="1" applyFill="1" applyBorder="1" applyAlignment="1">
      <alignment horizontal="center" indent="1"/>
    </xf>
    <xf numFmtId="0" fontId="29" fillId="0" borderId="4" xfId="0" applyFont="1" applyFill="1" applyBorder="1" applyAlignment="1">
      <alignment horizontal="center" indent="1"/>
    </xf>
    <xf numFmtId="0" fontId="29" fillId="4" borderId="4" xfId="0" applyFont="1" applyFill="1" applyBorder="1" applyAlignment="1">
      <alignment horizontal="center" indent="1"/>
    </xf>
    <xf numFmtId="0" fontId="29" fillId="0" borderId="11" xfId="0" applyFont="1" applyFill="1" applyBorder="1" applyAlignment="1">
      <alignment horizontal="center" indent="1"/>
    </xf>
    <xf numFmtId="0" fontId="29" fillId="0" borderId="7" xfId="0" applyFont="1" applyFill="1" applyBorder="1" applyAlignment="1">
      <alignment horizontal="center" indent="1"/>
    </xf>
    <xf numFmtId="0" fontId="26" fillId="4" borderId="41" xfId="0" applyFont="1" applyFill="1" applyBorder="1" applyAlignment="1"/>
    <xf numFmtId="0" fontId="26" fillId="4" borderId="42" xfId="0" applyFont="1" applyFill="1" applyBorder="1" applyAlignment="1"/>
    <xf numFmtId="0" fontId="29" fillId="4" borderId="43" xfId="0" applyFont="1" applyFill="1" applyBorder="1" applyAlignment="1">
      <alignment horizontal="center" indent="1"/>
    </xf>
    <xf numFmtId="0" fontId="29" fillId="4" borderId="42" xfId="0" applyFont="1" applyFill="1" applyBorder="1" applyAlignment="1">
      <alignment horizontal="center" indent="1"/>
    </xf>
    <xf numFmtId="0" fontId="26" fillId="4" borderId="44" xfId="0" applyFont="1" applyFill="1" applyBorder="1" applyAlignment="1"/>
    <xf numFmtId="0" fontId="26" fillId="4" borderId="45" xfId="0" applyFont="1" applyFill="1" applyBorder="1" applyAlignment="1"/>
    <xf numFmtId="0" fontId="29" fillId="4" borderId="0" xfId="0" applyFont="1" applyFill="1" applyBorder="1" applyAlignment="1">
      <alignment horizontal="center" indent="1"/>
    </xf>
    <xf numFmtId="0" fontId="29" fillId="4" borderId="45" xfId="0" applyFont="1" applyFill="1" applyBorder="1" applyAlignment="1">
      <alignment horizontal="center" indent="1"/>
    </xf>
    <xf numFmtId="0" fontId="29" fillId="4" borderId="11" xfId="0" applyFont="1" applyFill="1" applyBorder="1" applyAlignment="1">
      <alignment horizontal="center" indent="1"/>
    </xf>
    <xf numFmtId="0" fontId="29" fillId="4" borderId="7" xfId="0" applyFont="1" applyFill="1" applyBorder="1" applyAlignment="1">
      <alignment horizontal="center" indent="1"/>
    </xf>
    <xf numFmtId="0" fontId="29" fillId="0" borderId="1" xfId="0" applyFont="1" applyFill="1" applyBorder="1" applyAlignment="1">
      <alignment horizontal="center" indent="1"/>
    </xf>
    <xf numFmtId="0" fontId="29" fillId="11" borderId="12" xfId="0" applyFont="1" applyFill="1" applyBorder="1" applyAlignment="1">
      <alignment horizontal="center" indent="1"/>
    </xf>
    <xf numFmtId="0" fontId="29" fillId="0" borderId="2" xfId="0" applyFont="1" applyBorder="1" applyAlignment="1">
      <alignment horizontal="center" indent="1"/>
    </xf>
    <xf numFmtId="0" fontId="29" fillId="0" borderId="3" xfId="0" applyFont="1" applyBorder="1" applyAlignment="1">
      <alignment horizontal="center" indent="1"/>
    </xf>
    <xf numFmtId="0" fontId="29" fillId="0" borderId="4" xfId="0" applyFont="1" applyBorder="1" applyAlignment="1">
      <alignment horizontal="center" indent="1"/>
    </xf>
    <xf numFmtId="0" fontId="0" fillId="11" borderId="1" xfId="0" applyFill="1" applyBorder="1" applyAlignment="1">
      <alignment horizontal="center" indent="1"/>
    </xf>
    <xf numFmtId="0" fontId="29" fillId="12" borderId="2" xfId="0" applyFont="1" applyFill="1" applyBorder="1" applyAlignment="1">
      <alignment horizontal="center" indent="1"/>
    </xf>
    <xf numFmtId="0" fontId="29" fillId="12" borderId="3" xfId="0" applyFont="1" applyFill="1" applyBorder="1" applyAlignment="1">
      <alignment horizontal="center" indent="1"/>
    </xf>
    <xf numFmtId="0" fontId="29" fillId="12" borderId="4" xfId="0" applyFont="1" applyFill="1" applyBorder="1" applyAlignment="1">
      <alignment horizontal="center" indent="1"/>
    </xf>
    <xf numFmtId="0" fontId="26" fillId="3" borderId="2" xfId="0" applyFont="1" applyFill="1" applyBorder="1" applyAlignment="1">
      <alignment horizontal="center" wrapText="1" indent="1"/>
    </xf>
    <xf numFmtId="0" fontId="26" fillId="3" borderId="3" xfId="0" applyFont="1" applyFill="1" applyBorder="1" applyAlignment="1">
      <alignment horizontal="center" wrapText="1" indent="1"/>
    </xf>
    <xf numFmtId="0" fontId="26" fillId="3" borderId="4" xfId="0" applyFont="1" applyFill="1" applyBorder="1" applyAlignment="1">
      <alignment horizontal="center" wrapText="1" indent="1"/>
    </xf>
    <xf numFmtId="0" fontId="45" fillId="11" borderId="2" xfId="0" applyFont="1" applyFill="1" applyBorder="1" applyAlignment="1">
      <alignment horizontal="center" indent="1"/>
    </xf>
    <xf numFmtId="0" fontId="45" fillId="11" borderId="3" xfId="0" applyFont="1" applyFill="1" applyBorder="1" applyAlignment="1">
      <alignment horizontal="center" indent="1"/>
    </xf>
    <xf numFmtId="0" fontId="45" fillId="11" borderId="4" xfId="0" applyFont="1" applyFill="1" applyBorder="1" applyAlignment="1">
      <alignment horizontal="center" indent="1"/>
    </xf>
    <xf numFmtId="0" fontId="0" fillId="0" borderId="48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3" fontId="0" fillId="0" borderId="1" xfId="0" applyNumberFormat="1" applyFill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0" borderId="50" xfId="0" applyFill="1" applyBorder="1" applyAlignment="1">
      <alignment horizontal="center"/>
    </xf>
    <xf numFmtId="0" fontId="0" fillId="0" borderId="51" xfId="0" applyFill="1" applyBorder="1" applyAlignment="1">
      <alignment horizontal="center"/>
    </xf>
    <xf numFmtId="0" fontId="0" fillId="0" borderId="52" xfId="0" applyFill="1" applyBorder="1" applyAlignment="1">
      <alignment horizontal="center"/>
    </xf>
    <xf numFmtId="0" fontId="47" fillId="13" borderId="24" xfId="0" applyFont="1" applyFill="1" applyBorder="1" applyAlignment="1">
      <alignment horizontal="center"/>
    </xf>
    <xf numFmtId="0" fontId="47" fillId="13" borderId="46" xfId="0" applyFont="1" applyFill="1" applyBorder="1" applyAlignment="1">
      <alignment horizontal="center"/>
    </xf>
    <xf numFmtId="0" fontId="47" fillId="12" borderId="46" xfId="0" applyFont="1" applyFill="1" applyBorder="1" applyAlignment="1">
      <alignment horizontal="center"/>
    </xf>
    <xf numFmtId="0" fontId="47" fillId="23" borderId="46" xfId="0" applyFont="1" applyFill="1" applyBorder="1" applyAlignment="1">
      <alignment horizontal="center"/>
    </xf>
    <xf numFmtId="0" fontId="47" fillId="22" borderId="46" xfId="0" applyFont="1" applyFill="1" applyBorder="1" applyAlignment="1">
      <alignment horizontal="center"/>
    </xf>
    <xf numFmtId="0" fontId="47" fillId="22" borderId="47" xfId="0" applyFont="1" applyFill="1" applyBorder="1" applyAlignment="1">
      <alignment horizontal="center"/>
    </xf>
    <xf numFmtId="0" fontId="29" fillId="11" borderId="1" xfId="0" applyFont="1" applyFill="1" applyBorder="1" applyAlignment="1">
      <alignment horizontal="center" indent="1"/>
    </xf>
    <xf numFmtId="0" fontId="29" fillId="4" borderId="10" xfId="0" applyFont="1" applyFill="1" applyBorder="1" applyAlignment="1">
      <alignment horizontal="center" indent="1"/>
    </xf>
    <xf numFmtId="0" fontId="29" fillId="0" borderId="13" xfId="0" applyFont="1" applyFill="1" applyBorder="1" applyAlignment="1">
      <alignment horizontal="center" indent="1"/>
    </xf>
    <xf numFmtId="0" fontId="29" fillId="0" borderId="15" xfId="0" applyFont="1" applyFill="1" applyBorder="1" applyAlignment="1">
      <alignment horizontal="center" indent="1"/>
    </xf>
    <xf numFmtId="0" fontId="26" fillId="11" borderId="2" xfId="0" applyFont="1" applyFill="1" applyBorder="1" applyAlignment="1">
      <alignment horizontal="center" wrapText="1" indent="1"/>
    </xf>
    <xf numFmtId="0" fontId="26" fillId="11" borderId="3" xfId="0" applyFont="1" applyFill="1" applyBorder="1" applyAlignment="1">
      <alignment horizontal="center" wrapText="1" indent="1"/>
    </xf>
    <xf numFmtId="0" fontId="26" fillId="11" borderId="4" xfId="0" applyFont="1" applyFill="1" applyBorder="1" applyAlignment="1">
      <alignment horizontal="center" wrapText="1" indent="1"/>
    </xf>
    <xf numFmtId="0" fontId="26" fillId="0" borderId="2" xfId="0" applyFont="1" applyFill="1" applyBorder="1" applyAlignment="1">
      <alignment horizontal="center" wrapText="1" indent="1"/>
    </xf>
    <xf numFmtId="0" fontId="26" fillId="0" borderId="3" xfId="0" applyFont="1" applyFill="1" applyBorder="1" applyAlignment="1">
      <alignment horizontal="center" wrapText="1" indent="1"/>
    </xf>
    <xf numFmtId="0" fontId="26" fillId="0" borderId="4" xfId="0" applyFont="1" applyFill="1" applyBorder="1" applyAlignment="1">
      <alignment horizontal="center" wrapText="1" indent="1"/>
    </xf>
    <xf numFmtId="0" fontId="45" fillId="0" borderId="1" xfId="0" applyFont="1" applyFill="1" applyBorder="1" applyAlignment="1">
      <alignment horizontal="center" indent="1"/>
    </xf>
    <xf numFmtId="0" fontId="45" fillId="11" borderId="1" xfId="0" applyFont="1" applyFill="1" applyBorder="1" applyAlignment="1">
      <alignment horizontal="center" indent="1"/>
    </xf>
    <xf numFmtId="0" fontId="0" fillId="12" borderId="1" xfId="0" applyFill="1" applyBorder="1" applyAlignment="1">
      <alignment horizontal="center"/>
    </xf>
    <xf numFmtId="0" fontId="26" fillId="16" borderId="1" xfId="0" applyFont="1" applyFill="1" applyBorder="1" applyAlignment="1">
      <alignment horizontal="center" wrapText="1"/>
    </xf>
    <xf numFmtId="0" fontId="26" fillId="16" borderId="2" xfId="0" applyFont="1" applyFill="1" applyBorder="1" applyAlignment="1">
      <alignment horizontal="center" wrapText="1"/>
    </xf>
    <xf numFmtId="0" fontId="26" fillId="16" borderId="3" xfId="0" applyFont="1" applyFill="1" applyBorder="1" applyAlignment="1">
      <alignment horizontal="center" wrapText="1"/>
    </xf>
    <xf numFmtId="0" fontId="26" fillId="16" borderId="4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calcChain" Target="calcChain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theme" Target="theme/theme1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1190625</xdr:colOff>
      <xdr:row>46</xdr:row>
      <xdr:rowOff>95250</xdr:rowOff>
    </xdr:from>
    <xdr:to>
      <xdr:col>10</xdr:col>
      <xdr:colOff>600075</xdr:colOff>
      <xdr:row>56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D70BD3-6F19-9508-064D-E29753032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0225" y="2952750"/>
          <a:ext cx="8143875" cy="1866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48</xdr:row>
      <xdr:rowOff>95250</xdr:rowOff>
    </xdr:from>
    <xdr:to>
      <xdr:col>10</xdr:col>
      <xdr:colOff>419100</xdr:colOff>
      <xdr:row>57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344E1D-AA96-1293-ED6F-7A55BB23F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2952750"/>
          <a:ext cx="9020175" cy="16478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11</xdr:col>
      <xdr:colOff>314325</xdr:colOff>
      <xdr:row>59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CE9F4F-F0BF-4143-931E-F3956745E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857500"/>
          <a:ext cx="9658350" cy="22193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47</xdr:row>
      <xdr:rowOff>0</xdr:rowOff>
    </xdr:from>
    <xdr:to>
      <xdr:col>11</xdr:col>
      <xdr:colOff>685800</xdr:colOff>
      <xdr:row>56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462166-B646-44F3-B050-FF1355EFA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667000"/>
          <a:ext cx="10029825" cy="1847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914400</xdr:colOff>
      <xdr:row>47</xdr:row>
      <xdr:rowOff>161925</xdr:rowOff>
    </xdr:from>
    <xdr:to>
      <xdr:col>11</xdr:col>
      <xdr:colOff>619125</xdr:colOff>
      <xdr:row>59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4497C7-E0D0-F96D-C5C3-E05D01ED5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828925"/>
          <a:ext cx="9048750" cy="22955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48</xdr:row>
      <xdr:rowOff>180975</xdr:rowOff>
    </xdr:from>
    <xdr:to>
      <xdr:col>11</xdr:col>
      <xdr:colOff>847725</xdr:colOff>
      <xdr:row>62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12F678-4A86-0DA1-1FED-B3131AEE0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2466975"/>
          <a:ext cx="10020300" cy="26003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50</xdr:row>
      <xdr:rowOff>66675</xdr:rowOff>
    </xdr:from>
    <xdr:to>
      <xdr:col>11</xdr:col>
      <xdr:colOff>457200</xdr:colOff>
      <xdr:row>55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7C181D-ACD5-9837-EDD3-E8B0C121E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1400175"/>
          <a:ext cx="10229850" cy="10572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57</xdr:row>
      <xdr:rowOff>19050</xdr:rowOff>
    </xdr:from>
    <xdr:to>
      <xdr:col>11</xdr:col>
      <xdr:colOff>504825</xdr:colOff>
      <xdr:row>65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820AD4-8A6C-E668-31EA-3DAC8F47D701}"/>
            </a:ext>
            <a:ext uri="{147F2762-F138-4A5C-976F-8EAC2B608ADB}">
              <a16:predDERef xmlns:a16="http://schemas.microsoft.com/office/drawing/2014/main" pred="{8B7C181D-ACD5-9837-EDD3-E8B0C121E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2686050"/>
          <a:ext cx="10363200" cy="15525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10</xdr:col>
      <xdr:colOff>542925</xdr:colOff>
      <xdr:row>64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636BA3-EA55-4708-B336-80CC350BB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857500"/>
          <a:ext cx="9610725" cy="25336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180975</xdr:rowOff>
    </xdr:from>
    <xdr:to>
      <xdr:col>11</xdr:col>
      <xdr:colOff>685800</xdr:colOff>
      <xdr:row>62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8612B4-F1D3-4DB9-A4F2-0686C5047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47975"/>
          <a:ext cx="10972800" cy="22193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52</xdr:row>
      <xdr:rowOff>66675</xdr:rowOff>
    </xdr:from>
    <xdr:to>
      <xdr:col>11</xdr:col>
      <xdr:colOff>419100</xdr:colOff>
      <xdr:row>67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DAD0DB-082D-FC43-2AB8-6A787FFB5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4829175"/>
          <a:ext cx="10287000" cy="28765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55</xdr:row>
      <xdr:rowOff>0</xdr:rowOff>
    </xdr:from>
    <xdr:to>
      <xdr:col>10</xdr:col>
      <xdr:colOff>581025</xdr:colOff>
      <xdr:row>70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5FD226-8389-17EE-DAF9-3DE25EB6A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048000"/>
          <a:ext cx="9648825" cy="29527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55</xdr:row>
      <xdr:rowOff>0</xdr:rowOff>
    </xdr:from>
    <xdr:to>
      <xdr:col>11</xdr:col>
      <xdr:colOff>352425</xdr:colOff>
      <xdr:row>67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7EDDE4-CB0F-EB26-FABC-861D6BA38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476500"/>
          <a:ext cx="10029825" cy="244792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56</xdr:row>
      <xdr:rowOff>0</xdr:rowOff>
    </xdr:from>
    <xdr:to>
      <xdr:col>11</xdr:col>
      <xdr:colOff>695325</xdr:colOff>
      <xdr:row>66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567E2E-8F6E-3E8D-8FF9-ED52232DF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857500"/>
          <a:ext cx="10372725" cy="202882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54</xdr:row>
      <xdr:rowOff>0</xdr:rowOff>
    </xdr:from>
    <xdr:to>
      <xdr:col>11</xdr:col>
      <xdr:colOff>809625</xdr:colOff>
      <xdr:row>57</xdr:row>
      <xdr:rowOff>57150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759B92D7-E846-41B8-937C-DB4268107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476500"/>
          <a:ext cx="10487025" cy="628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11</xdr:col>
      <xdr:colOff>619125</xdr:colOff>
      <xdr:row>65</xdr:row>
      <xdr:rowOff>123825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C9F4C90B-90BE-4F3B-8DB4-3856193F4BA7}"/>
            </a:ext>
            <a:ext uri="{147F2762-F138-4A5C-976F-8EAC2B608ADB}">
              <a16:predDERef xmlns:a16="http://schemas.microsoft.com/office/drawing/2014/main" pred="{759B92D7-E846-41B8-937C-DB4268107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429000"/>
          <a:ext cx="10296525" cy="126682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466725</xdr:colOff>
      <xdr:row>59</xdr:row>
      <xdr:rowOff>57150</xdr:rowOff>
    </xdr:from>
    <xdr:to>
      <xdr:col>11</xdr:col>
      <xdr:colOff>685800</xdr:colOff>
      <xdr:row>70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74405E6-60B0-7A30-648B-A83F995A3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725" y="3295650"/>
          <a:ext cx="10506075" cy="2181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161925</xdr:rowOff>
    </xdr:from>
    <xdr:to>
      <xdr:col>12</xdr:col>
      <xdr:colOff>247650</xdr:colOff>
      <xdr:row>58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1772A2-1843-E87E-5271-38A47E9D1152}"/>
            </a:ext>
            <a:ext uri="{147F2762-F138-4A5C-976F-8EAC2B608ADB}">
              <a16:predDERef xmlns:a16="http://schemas.microsoft.com/office/drawing/2014/main" pred="{474405E6-60B0-7A30-648B-A83F995A3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019425"/>
          <a:ext cx="10991850" cy="2857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438150</xdr:colOff>
      <xdr:row>59</xdr:row>
      <xdr:rowOff>152400</xdr:rowOff>
    </xdr:from>
    <xdr:to>
      <xdr:col>11</xdr:col>
      <xdr:colOff>361950</xdr:colOff>
      <xdr:row>68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921342-3BBF-4ADB-C9A5-35EFCF11A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3581400"/>
          <a:ext cx="10210800" cy="157162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57</xdr:row>
      <xdr:rowOff>0</xdr:rowOff>
    </xdr:from>
    <xdr:to>
      <xdr:col>11</xdr:col>
      <xdr:colOff>733425</xdr:colOff>
      <xdr:row>66</xdr:row>
      <xdr:rowOff>133350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9AF7378D-320A-4550-926D-293EB13F5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857500"/>
          <a:ext cx="10410825" cy="20764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58</xdr:row>
      <xdr:rowOff>0</xdr:rowOff>
    </xdr:from>
    <xdr:to>
      <xdr:col>11</xdr:col>
      <xdr:colOff>790575</xdr:colOff>
      <xdr:row>70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9307CE-0317-DF69-DF1E-3964A4D5D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857500"/>
          <a:ext cx="10467975" cy="2609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76200</xdr:rowOff>
    </xdr:from>
    <xdr:to>
      <xdr:col>11</xdr:col>
      <xdr:colOff>142875</xdr:colOff>
      <xdr:row>66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BE1566-7715-F672-7BC6-DEEBFE04D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52700"/>
          <a:ext cx="10429875" cy="21717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73</xdr:row>
      <xdr:rowOff>57150</xdr:rowOff>
    </xdr:from>
    <xdr:to>
      <xdr:col>11</xdr:col>
      <xdr:colOff>971550</xdr:colOff>
      <xdr:row>83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ADC627-D5D1-2927-4D05-927E22CF5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429250"/>
          <a:ext cx="1057275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59</xdr:row>
      <xdr:rowOff>66675</xdr:rowOff>
    </xdr:from>
    <xdr:to>
      <xdr:col>10</xdr:col>
      <xdr:colOff>485775</xdr:colOff>
      <xdr:row>71</xdr:row>
      <xdr:rowOff>104775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49A9D45-8758-DCCB-C9A4-6BEBFD74AAF4}"/>
            </a:ext>
            <a:ext uri="{147F2762-F138-4A5C-976F-8EAC2B608ADB}">
              <a16:predDERef xmlns:a16="http://schemas.microsoft.com/office/drawing/2014/main" pred="{F1ADC627-D5D1-2927-4D05-927E22CF5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2543175"/>
          <a:ext cx="9505950" cy="25527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285750</xdr:colOff>
      <xdr:row>61</xdr:row>
      <xdr:rowOff>0</xdr:rowOff>
    </xdr:from>
    <xdr:to>
      <xdr:col>11</xdr:col>
      <xdr:colOff>238125</xdr:colOff>
      <xdr:row>62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AE538C-4B52-96AE-4CAA-66146470B556}"/>
            </a:ext>
            <a:ext uri="{147F2762-F138-4A5C-976F-8EAC2B608ADB}">
              <a16:predDERef xmlns:a16="http://schemas.microsoft.com/office/drawing/2014/main" pred="{14CC1C01-6836-4340-9424-7A36EECA0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2857500"/>
          <a:ext cx="9629775" cy="314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11</xdr:col>
      <xdr:colOff>228600</xdr:colOff>
      <xdr:row>70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85D1E9-8C6F-3E81-2998-9419273F53FD}"/>
            </a:ext>
            <a:ext uri="{147F2762-F138-4A5C-976F-8EAC2B608ADB}">
              <a16:predDERef xmlns:a16="http://schemas.microsoft.com/office/drawing/2014/main" pred="{DFAE538C-4B52-96AE-4CAA-66146470B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314700"/>
          <a:ext cx="9906000" cy="15811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333375</xdr:colOff>
      <xdr:row>58</xdr:row>
      <xdr:rowOff>123825</xdr:rowOff>
    </xdr:from>
    <xdr:to>
      <xdr:col>12</xdr:col>
      <xdr:colOff>114300</xdr:colOff>
      <xdr:row>71</xdr:row>
      <xdr:rowOff>161925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C0A93B32-A784-49D9-ACA6-D5695B9A5D98}"/>
            </a:ext>
            <a:ext uri="{147F2762-F138-4A5C-976F-8EAC2B608ADB}">
              <a16:predDERef xmlns:a16="http://schemas.microsoft.com/office/drawing/2014/main" pred="{3DC455A6-41E6-49C5-BBA5-A44E720A1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975" y="2790825"/>
          <a:ext cx="10525125" cy="27432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61</xdr:row>
      <xdr:rowOff>0</xdr:rowOff>
    </xdr:from>
    <xdr:to>
      <xdr:col>11</xdr:col>
      <xdr:colOff>714375</xdr:colOff>
      <xdr:row>71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57CF86-D30E-4576-8EA5-6CB08C321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238500"/>
          <a:ext cx="10391775" cy="216217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61</xdr:row>
      <xdr:rowOff>0</xdr:rowOff>
    </xdr:from>
    <xdr:to>
      <xdr:col>12</xdr:col>
      <xdr:colOff>38100</xdr:colOff>
      <xdr:row>71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85628EE-CFC7-6158-1978-47D03FE42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238500"/>
          <a:ext cx="10782300" cy="2295525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390525</xdr:colOff>
      <xdr:row>62</xdr:row>
      <xdr:rowOff>38100</xdr:rowOff>
    </xdr:from>
    <xdr:to>
      <xdr:col>10</xdr:col>
      <xdr:colOff>133350</xdr:colOff>
      <xdr:row>75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C1260A-503E-276F-BDFA-70FEF34DD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0525" y="3276600"/>
          <a:ext cx="9420225" cy="28194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7</xdr:col>
      <xdr:colOff>523875</xdr:colOff>
      <xdr:row>34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3F8166-10F2-CC28-8B43-543CF5A8B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0"/>
          <a:ext cx="8705850" cy="26670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0</xdr:rowOff>
    </xdr:from>
    <xdr:to>
      <xdr:col>9</xdr:col>
      <xdr:colOff>247650</xdr:colOff>
      <xdr:row>25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D23C6F-9303-48AE-9A37-9C6F3E433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48000"/>
          <a:ext cx="10496550" cy="1781175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0</xdr:rowOff>
    </xdr:from>
    <xdr:to>
      <xdr:col>11</xdr:col>
      <xdr:colOff>1600200</xdr:colOff>
      <xdr:row>30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AB83EF-293D-2253-87E3-5C5D682EB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67000"/>
          <a:ext cx="11801475" cy="30289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16</xdr:row>
      <xdr:rowOff>152400</xdr:rowOff>
    </xdr:from>
    <xdr:to>
      <xdr:col>8</xdr:col>
      <xdr:colOff>371475</xdr:colOff>
      <xdr:row>38</xdr:row>
      <xdr:rowOff>28575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EAE87AB-122F-0192-9855-EA6FB50E5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3200400"/>
          <a:ext cx="7305675" cy="4067175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15</xdr:row>
      <xdr:rowOff>133350</xdr:rowOff>
    </xdr:from>
    <xdr:to>
      <xdr:col>11</xdr:col>
      <xdr:colOff>600075</xdr:colOff>
      <xdr:row>27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5117CF-08E5-6A17-FBA0-36BC37DB5ACF}"/>
            </a:ext>
            <a:ext uri="{147F2762-F138-4A5C-976F-8EAC2B608ADB}">
              <a16:predDERef xmlns:a16="http://schemas.microsoft.com/office/drawing/2014/main" pred="{FFBEBCA5-DF9C-425F-ADF2-047FE1713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3181350"/>
          <a:ext cx="9877425" cy="2286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552450</xdr:colOff>
      <xdr:row>33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565FEC-5F8E-72EF-8064-C226624B0C43}"/>
            </a:ext>
            <a:ext uri="{147F2762-F138-4A5C-976F-8EAC2B608ADB}">
              <a16:predDERef xmlns:a16="http://schemas.microsoft.com/office/drawing/2014/main" pred="{A65117CF-08E5-6A17-FBA0-36BC37DB5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0"/>
          <a:ext cx="8143875" cy="4953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561975</xdr:colOff>
      <xdr:row>15</xdr:row>
      <xdr:rowOff>66675</xdr:rowOff>
    </xdr:from>
    <xdr:to>
      <xdr:col>9</xdr:col>
      <xdr:colOff>171450</xdr:colOff>
      <xdr:row>27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150A41-E7E7-7F47-410B-310892311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975" y="2924175"/>
          <a:ext cx="7981950" cy="2228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-257175</xdr:colOff>
      <xdr:row>0</xdr:row>
      <xdr:rowOff>28575</xdr:rowOff>
    </xdr:from>
    <xdr:to>
      <xdr:col>0</xdr:col>
      <xdr:colOff>-257175</xdr:colOff>
      <xdr:row>0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869EBD-5D8C-D3F4-7304-B9D4824F2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-257175" y="28575"/>
          <a:ext cx="0" cy="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18</xdr:row>
      <xdr:rowOff>0</xdr:rowOff>
    </xdr:from>
    <xdr:to>
      <xdr:col>12</xdr:col>
      <xdr:colOff>514350</xdr:colOff>
      <xdr:row>35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41B3DD-028D-99E3-68F1-2C813CABA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19500"/>
          <a:ext cx="9953625" cy="33528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10</xdr:col>
      <xdr:colOff>180975</xdr:colOff>
      <xdr:row>30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18BC88-426C-6C1A-8AD8-11F9C044E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857500"/>
          <a:ext cx="9896475" cy="2962275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11</xdr:col>
      <xdr:colOff>180975</xdr:colOff>
      <xdr:row>31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F10C7A-BC7C-2F94-008A-AD1A7CA73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048000"/>
          <a:ext cx="9934575" cy="2743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14B3B-FC65-4FAD-84E5-65BB8EEF8CF0}">
  <dimension ref="A1:L24"/>
  <sheetViews>
    <sheetView workbookViewId="0">
      <selection activeCell="B26" sqref="B26"/>
    </sheetView>
  </sheetViews>
  <sheetFormatPr defaultRowHeight="15"/>
  <cols>
    <col min="2" max="2" width="48.7109375" bestFit="1" customWidth="1"/>
    <col min="5" max="5" width="16.28515625" bestFit="1" customWidth="1"/>
    <col min="12" max="12" width="16.28515625" bestFit="1" customWidth="1"/>
  </cols>
  <sheetData>
    <row r="1" spans="1:12">
      <c r="A1" s="1067" t="s">
        <v>0</v>
      </c>
      <c r="B1" s="1068"/>
      <c r="C1" s="1068"/>
      <c r="D1" s="1068"/>
      <c r="E1" s="1068"/>
      <c r="F1" s="1068"/>
      <c r="G1" s="1068"/>
      <c r="H1" s="1068"/>
      <c r="I1" s="1068"/>
      <c r="J1" s="1068"/>
      <c r="K1" s="1068"/>
      <c r="L1" s="1069"/>
    </row>
    <row r="2" spans="1:12">
      <c r="A2" s="992"/>
      <c r="B2" s="1">
        <v>45875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1070" t="s">
        <v>6</v>
      </c>
      <c r="I2" s="1071"/>
      <c r="J2" s="1071"/>
      <c r="K2" s="1072"/>
      <c r="L2" s="3" t="s">
        <v>7</v>
      </c>
    </row>
    <row r="3" spans="1:12">
      <c r="A3" s="1065" t="s">
        <v>8</v>
      </c>
      <c r="B3" s="1066"/>
      <c r="C3" s="4"/>
      <c r="D3" s="4"/>
      <c r="E3" s="4"/>
      <c r="F3" s="5"/>
      <c r="G3" s="5"/>
      <c r="H3" s="1065"/>
      <c r="I3" s="1073"/>
      <c r="J3" s="1073"/>
      <c r="K3" s="1066"/>
      <c r="L3" s="6"/>
    </row>
    <row r="4" spans="1:12">
      <c r="A4" s="7">
        <v>1</v>
      </c>
      <c r="B4" s="8" t="s">
        <v>9</v>
      </c>
      <c r="C4" s="2">
        <v>10000</v>
      </c>
      <c r="D4" s="2">
        <v>1</v>
      </c>
      <c r="E4" s="9">
        <v>3342</v>
      </c>
      <c r="F4" s="10">
        <v>5000</v>
      </c>
      <c r="G4" s="11">
        <f>E4/C4</f>
        <v>0.3342</v>
      </c>
      <c r="H4" s="1043"/>
      <c r="I4" s="1044"/>
      <c r="J4" s="1044"/>
      <c r="K4" s="1045"/>
      <c r="L4" s="2"/>
    </row>
    <row r="5" spans="1:12">
      <c r="A5" s="992"/>
      <c r="B5" s="12"/>
      <c r="C5" s="2"/>
      <c r="D5" s="2"/>
      <c r="E5" s="2"/>
      <c r="F5" s="10">
        <v>5000</v>
      </c>
      <c r="G5" s="11" t="e">
        <f t="shared" ref="G5:G6" si="0">E5/C5</f>
        <v>#DIV/0!</v>
      </c>
      <c r="H5" s="1043"/>
      <c r="I5" s="1044"/>
      <c r="J5" s="1044"/>
      <c r="K5" s="1045"/>
      <c r="L5" s="2"/>
    </row>
    <row r="6" spans="1:12">
      <c r="A6" s="992"/>
      <c r="B6" s="8"/>
      <c r="C6" s="2"/>
      <c r="D6" s="2"/>
      <c r="E6" s="2"/>
      <c r="F6" s="10">
        <v>5000</v>
      </c>
      <c r="G6" s="11" t="e">
        <f t="shared" si="0"/>
        <v>#DIV/0!</v>
      </c>
      <c r="H6" s="1043"/>
      <c r="I6" s="1044"/>
      <c r="J6" s="1044"/>
      <c r="K6" s="1045"/>
      <c r="L6" s="2"/>
    </row>
    <row r="7" spans="1:12">
      <c r="A7" s="1065" t="s">
        <v>10</v>
      </c>
      <c r="B7" s="1066"/>
      <c r="C7" s="13"/>
      <c r="D7" s="13"/>
      <c r="E7" s="13"/>
      <c r="F7" s="14"/>
      <c r="G7" s="14"/>
      <c r="H7" s="1065"/>
      <c r="I7" s="1073"/>
      <c r="J7" s="1073"/>
      <c r="K7" s="1066"/>
      <c r="L7" s="6"/>
    </row>
    <row r="8" spans="1:12">
      <c r="A8" s="15">
        <v>2</v>
      </c>
      <c r="B8" s="16" t="s">
        <v>11</v>
      </c>
      <c r="C8" s="17">
        <v>90000</v>
      </c>
      <c r="D8" s="17">
        <v>3</v>
      </c>
      <c r="E8" s="18">
        <v>26899</v>
      </c>
      <c r="F8" s="19">
        <v>30000</v>
      </c>
      <c r="G8" s="20">
        <f>E8/C8</f>
        <v>0.2988777777777778</v>
      </c>
      <c r="H8" s="1064"/>
      <c r="I8" s="1053"/>
      <c r="J8" s="1053"/>
      <c r="K8" s="1054"/>
      <c r="L8" s="21"/>
    </row>
    <row r="9" spans="1:12">
      <c r="A9" s="22"/>
      <c r="B9" s="23"/>
      <c r="C9" s="24"/>
      <c r="D9" s="24"/>
      <c r="E9" s="25"/>
      <c r="F9" s="26">
        <v>25000</v>
      </c>
      <c r="G9" s="20" t="e">
        <f t="shared" ref="G9:G24" si="1">E9/C9</f>
        <v>#DIV/0!</v>
      </c>
      <c r="H9" s="1074"/>
      <c r="I9" s="1075"/>
      <c r="J9" s="1075"/>
      <c r="K9" s="1076"/>
      <c r="L9" s="27"/>
    </row>
    <row r="10" spans="1:12">
      <c r="A10" s="28"/>
      <c r="B10" s="665"/>
      <c r="C10" s="665"/>
      <c r="D10" s="665"/>
      <c r="E10" s="665"/>
      <c r="F10" s="19">
        <v>30000</v>
      </c>
      <c r="G10" s="20" t="e">
        <f t="shared" si="1"/>
        <v>#DIV/0!</v>
      </c>
      <c r="H10" s="1058"/>
      <c r="I10" s="1059"/>
      <c r="J10" s="1059"/>
      <c r="K10" s="1060"/>
      <c r="L10" s="665"/>
    </row>
    <row r="11" spans="1:12">
      <c r="A11" s="28"/>
      <c r="B11" s="665"/>
      <c r="C11" s="665"/>
      <c r="D11" s="665"/>
      <c r="E11" s="665"/>
      <c r="F11" s="19">
        <v>30000</v>
      </c>
      <c r="G11" s="20" t="e">
        <f t="shared" si="1"/>
        <v>#DIV/0!</v>
      </c>
      <c r="H11" s="1058"/>
      <c r="I11" s="1059"/>
      <c r="J11" s="1059"/>
      <c r="K11" s="1060"/>
      <c r="L11" s="665"/>
    </row>
    <row r="12" spans="1:12">
      <c r="A12" s="1049" t="s">
        <v>12</v>
      </c>
      <c r="B12" s="1050"/>
      <c r="C12" s="13"/>
      <c r="D12" s="13"/>
      <c r="E12" s="13"/>
      <c r="F12" s="13"/>
      <c r="G12" s="13"/>
      <c r="H12" s="1061"/>
      <c r="I12" s="1062"/>
      <c r="J12" s="1062"/>
      <c r="K12" s="1063"/>
      <c r="L12" s="29"/>
    </row>
    <row r="13" spans="1:12">
      <c r="A13" s="54">
        <v>3</v>
      </c>
      <c r="B13" s="8" t="s">
        <v>13</v>
      </c>
      <c r="C13" s="34">
        <v>18000</v>
      </c>
      <c r="D13" s="2">
        <v>3</v>
      </c>
      <c r="E13" s="35"/>
      <c r="F13" s="36">
        <v>11600</v>
      </c>
      <c r="G13" s="20">
        <f t="shared" si="1"/>
        <v>0</v>
      </c>
      <c r="H13" s="1064"/>
      <c r="I13" s="1053"/>
      <c r="J13" s="1053"/>
      <c r="K13" s="1054"/>
      <c r="L13" s="664"/>
    </row>
    <row r="14" spans="1:12">
      <c r="A14" s="32">
        <v>3</v>
      </c>
      <c r="B14" s="33" t="s">
        <v>14</v>
      </c>
      <c r="C14" s="34">
        <v>18000</v>
      </c>
      <c r="D14" s="2">
        <v>3</v>
      </c>
      <c r="E14" s="35">
        <v>4066</v>
      </c>
      <c r="F14" s="36">
        <v>6000</v>
      </c>
      <c r="G14" s="20">
        <f t="shared" si="1"/>
        <v>0.22588888888888889</v>
      </c>
      <c r="H14" s="1064"/>
      <c r="I14" s="1053"/>
      <c r="J14" s="1053"/>
      <c r="K14" s="1053"/>
      <c r="L14" s="664"/>
    </row>
    <row r="15" spans="1:12">
      <c r="A15" s="980">
        <v>3</v>
      </c>
      <c r="B15" s="8" t="s">
        <v>15</v>
      </c>
      <c r="C15" s="34">
        <v>30000</v>
      </c>
      <c r="D15" s="2">
        <v>3</v>
      </c>
      <c r="E15" s="2"/>
      <c r="F15" s="36">
        <v>6000</v>
      </c>
      <c r="G15" s="20">
        <f t="shared" si="1"/>
        <v>0</v>
      </c>
      <c r="H15" s="1064"/>
      <c r="I15" s="1053"/>
      <c r="J15" s="1053"/>
      <c r="K15" s="1054"/>
      <c r="L15" s="665"/>
    </row>
    <row r="16" spans="1:12">
      <c r="A16" s="980">
        <v>3</v>
      </c>
      <c r="B16" s="8" t="s">
        <v>16</v>
      </c>
      <c r="C16" s="34">
        <v>30300</v>
      </c>
      <c r="D16" s="2">
        <v>3</v>
      </c>
      <c r="E16" s="2"/>
      <c r="F16" s="36">
        <v>6000</v>
      </c>
      <c r="G16" s="20">
        <f t="shared" si="1"/>
        <v>0</v>
      </c>
      <c r="H16" s="1064"/>
      <c r="I16" s="1053"/>
      <c r="J16" s="1053"/>
      <c r="K16" s="1054"/>
      <c r="L16" s="665"/>
    </row>
    <row r="17" spans="1:12">
      <c r="A17" s="992">
        <v>3</v>
      </c>
      <c r="B17" s="8" t="s">
        <v>17</v>
      </c>
      <c r="C17" s="2">
        <v>15700</v>
      </c>
      <c r="D17" s="2">
        <v>1</v>
      </c>
      <c r="E17" s="2"/>
      <c r="F17" s="36">
        <v>11600</v>
      </c>
      <c r="G17" s="20">
        <f t="shared" si="1"/>
        <v>0</v>
      </c>
      <c r="H17" s="1064"/>
      <c r="I17" s="1053"/>
      <c r="J17" s="1053"/>
      <c r="K17" s="1054"/>
      <c r="L17" s="37"/>
    </row>
    <row r="18" spans="1:12">
      <c r="A18" s="980">
        <v>3</v>
      </c>
      <c r="B18" s="8" t="s">
        <v>18</v>
      </c>
      <c r="C18" s="34">
        <v>15700</v>
      </c>
      <c r="D18" s="2">
        <v>1</v>
      </c>
      <c r="E18" s="38"/>
      <c r="F18" s="36">
        <v>11600</v>
      </c>
      <c r="G18" s="20">
        <f t="shared" si="1"/>
        <v>0</v>
      </c>
      <c r="H18" s="1064"/>
      <c r="I18" s="1053"/>
      <c r="J18" s="1053"/>
      <c r="K18" s="1053"/>
      <c r="L18" s="39"/>
    </row>
    <row r="19" spans="1:12">
      <c r="A19" s="1065" t="s">
        <v>19</v>
      </c>
      <c r="B19" s="1066"/>
      <c r="C19" s="13"/>
      <c r="D19" s="13"/>
      <c r="E19" s="13"/>
      <c r="F19" s="13"/>
      <c r="G19" s="13"/>
      <c r="H19" s="1061"/>
      <c r="I19" s="1062"/>
      <c r="J19" s="1062"/>
      <c r="K19" s="1063"/>
      <c r="L19" s="29"/>
    </row>
    <row r="20" spans="1:12" ht="15" customHeight="1">
      <c r="A20" s="40">
        <v>4</v>
      </c>
      <c r="B20" s="30" t="s">
        <v>20</v>
      </c>
      <c r="C20" s="41">
        <v>12000</v>
      </c>
      <c r="D20" s="42">
        <v>3</v>
      </c>
      <c r="E20" s="43">
        <v>12299</v>
      </c>
      <c r="F20" s="31">
        <v>4000</v>
      </c>
      <c r="G20" s="20">
        <f t="shared" si="1"/>
        <v>1.0249166666666667</v>
      </c>
      <c r="H20" s="1055" t="s">
        <v>21</v>
      </c>
      <c r="I20" s="1056"/>
      <c r="J20" s="1056"/>
      <c r="K20" s="1057"/>
      <c r="L20" s="44"/>
    </row>
    <row r="21" spans="1:12">
      <c r="A21" s="45">
        <v>4</v>
      </c>
      <c r="B21" s="16" t="s">
        <v>22</v>
      </c>
      <c r="C21" s="46">
        <v>6800</v>
      </c>
      <c r="D21" s="47">
        <v>3</v>
      </c>
      <c r="E21" s="48">
        <v>5278</v>
      </c>
      <c r="F21" s="36">
        <v>4000</v>
      </c>
      <c r="G21" s="20">
        <f t="shared" si="1"/>
        <v>0.77617647058823525</v>
      </c>
      <c r="H21" s="1043"/>
      <c r="I21" s="1044"/>
      <c r="J21" s="1044"/>
      <c r="K21" s="1045"/>
      <c r="L21" s="37"/>
    </row>
    <row r="22" spans="1:12">
      <c r="A22" s="55">
        <v>4</v>
      </c>
      <c r="B22" s="56" t="s">
        <v>23</v>
      </c>
      <c r="C22" s="49">
        <v>1200</v>
      </c>
      <c r="D22" s="50">
        <v>4</v>
      </c>
      <c r="E22" s="50"/>
      <c r="F22" s="51"/>
      <c r="G22" s="20">
        <f t="shared" si="1"/>
        <v>0</v>
      </c>
      <c r="H22" s="1046"/>
      <c r="I22" s="1047"/>
      <c r="J22" s="1047"/>
      <c r="K22" s="1048"/>
      <c r="L22" s="52"/>
    </row>
    <row r="23" spans="1:12">
      <c r="A23" s="1049" t="s">
        <v>24</v>
      </c>
      <c r="B23" s="1050"/>
      <c r="C23" s="13"/>
      <c r="D23" s="13"/>
      <c r="E23" s="13"/>
      <c r="F23" s="995"/>
      <c r="G23" s="58"/>
      <c r="H23" s="1051"/>
      <c r="I23" s="1051"/>
      <c r="J23" s="1051"/>
      <c r="K23" s="1052"/>
      <c r="L23" s="29"/>
    </row>
    <row r="24" spans="1:12">
      <c r="A24" s="45">
        <v>5</v>
      </c>
      <c r="B24" s="8" t="s">
        <v>14</v>
      </c>
      <c r="C24" s="47">
        <v>3000</v>
      </c>
      <c r="D24" s="47">
        <v>1</v>
      </c>
      <c r="E24" s="47"/>
      <c r="F24" s="57">
        <v>3000</v>
      </c>
      <c r="G24" s="59">
        <f t="shared" si="1"/>
        <v>0</v>
      </c>
      <c r="H24" s="1053" t="s">
        <v>25</v>
      </c>
      <c r="I24" s="1053"/>
      <c r="J24" s="1053"/>
      <c r="K24" s="1054"/>
      <c r="L24" s="998"/>
    </row>
  </sheetData>
  <mergeCells count="29">
    <mergeCell ref="H10:K10"/>
    <mergeCell ref="A1:L1"/>
    <mergeCell ref="H2:K2"/>
    <mergeCell ref="A3:B3"/>
    <mergeCell ref="H3:K3"/>
    <mergeCell ref="H4:K4"/>
    <mergeCell ref="H5:K5"/>
    <mergeCell ref="H6:K6"/>
    <mergeCell ref="A7:B7"/>
    <mergeCell ref="H7:K7"/>
    <mergeCell ref="H8:K8"/>
    <mergeCell ref="H9:K9"/>
    <mergeCell ref="H20:K20"/>
    <mergeCell ref="H11:K11"/>
    <mergeCell ref="A12:B12"/>
    <mergeCell ref="H12:K12"/>
    <mergeCell ref="H13:K13"/>
    <mergeCell ref="H14:K14"/>
    <mergeCell ref="H15:K15"/>
    <mergeCell ref="H16:K16"/>
    <mergeCell ref="H17:K17"/>
    <mergeCell ref="H18:K18"/>
    <mergeCell ref="A19:B19"/>
    <mergeCell ref="H19:K19"/>
    <mergeCell ref="H21:K21"/>
    <mergeCell ref="H22:K22"/>
    <mergeCell ref="A23:B23"/>
    <mergeCell ref="H23:K23"/>
    <mergeCell ref="H24:K2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27B1B-9612-44AD-9179-C9E0CF484EFF}">
  <dimension ref="A1:L24"/>
  <sheetViews>
    <sheetView workbookViewId="0">
      <selection activeCell="A4" sqref="A4:XFD25"/>
    </sheetView>
  </sheetViews>
  <sheetFormatPr defaultRowHeight="15"/>
  <cols>
    <col min="2" max="2" width="48.7109375" bestFit="1" customWidth="1"/>
    <col min="5" max="5" width="16.28515625" bestFit="1" customWidth="1"/>
  </cols>
  <sheetData>
    <row r="1" spans="1:12">
      <c r="A1" s="1067" t="s">
        <v>0</v>
      </c>
      <c r="B1" s="1068"/>
      <c r="C1" s="1068"/>
      <c r="D1" s="1068"/>
      <c r="E1" s="1068"/>
      <c r="F1" s="1068"/>
      <c r="G1" s="1068"/>
      <c r="H1" s="1068"/>
      <c r="I1" s="1068"/>
      <c r="J1" s="1068"/>
      <c r="K1" s="1068"/>
      <c r="L1" s="1069"/>
    </row>
    <row r="2" spans="1:12">
      <c r="A2" s="992"/>
      <c r="B2" s="1">
        <v>45876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1070" t="s">
        <v>6</v>
      </c>
      <c r="I2" s="1071"/>
      <c r="J2" s="1071"/>
      <c r="K2" s="1072"/>
      <c r="L2" s="3" t="s">
        <v>7</v>
      </c>
    </row>
    <row r="3" spans="1:12">
      <c r="A3" s="1065" t="s">
        <v>8</v>
      </c>
      <c r="B3" s="1066"/>
      <c r="C3" s="4"/>
      <c r="D3" s="4"/>
      <c r="E3" s="4"/>
      <c r="F3" s="5"/>
      <c r="G3" s="5"/>
      <c r="H3" s="1065"/>
      <c r="I3" s="1073"/>
      <c r="J3" s="1073"/>
      <c r="K3" s="1066"/>
      <c r="L3" s="6"/>
    </row>
    <row r="4" spans="1:12">
      <c r="A4" s="7">
        <v>1</v>
      </c>
      <c r="B4" s="8" t="s">
        <v>9</v>
      </c>
      <c r="C4" s="2">
        <v>5000</v>
      </c>
      <c r="D4" s="2">
        <v>1</v>
      </c>
      <c r="E4" s="9"/>
      <c r="F4" s="10">
        <v>5000</v>
      </c>
      <c r="G4" s="11">
        <f>E4/C4</f>
        <v>0</v>
      </c>
      <c r="H4" s="1043"/>
      <c r="I4" s="1044"/>
      <c r="J4" s="1044"/>
      <c r="K4" s="1045"/>
      <c r="L4" s="2"/>
    </row>
    <row r="5" spans="1:12">
      <c r="A5" s="992"/>
      <c r="B5" s="12"/>
      <c r="C5" s="2"/>
      <c r="D5" s="2"/>
      <c r="E5" s="2"/>
      <c r="F5" s="10">
        <v>5000</v>
      </c>
      <c r="G5" s="11" t="e">
        <f t="shared" ref="G5:G6" si="0">E5/C5</f>
        <v>#DIV/0!</v>
      </c>
      <c r="H5" s="1043"/>
      <c r="I5" s="1044"/>
      <c r="J5" s="1044"/>
      <c r="K5" s="1045"/>
      <c r="L5" s="2"/>
    </row>
    <row r="6" spans="1:12">
      <c r="A6" s="992"/>
      <c r="B6" s="8"/>
      <c r="C6" s="2"/>
      <c r="D6" s="2"/>
      <c r="E6" s="2"/>
      <c r="F6" s="10">
        <v>5000</v>
      </c>
      <c r="G6" s="11" t="e">
        <f t="shared" si="0"/>
        <v>#DIV/0!</v>
      </c>
      <c r="H6" s="1043"/>
      <c r="I6" s="1044"/>
      <c r="J6" s="1044"/>
      <c r="K6" s="1045"/>
      <c r="L6" s="2"/>
    </row>
    <row r="7" spans="1:12">
      <c r="A7" s="1065" t="s">
        <v>10</v>
      </c>
      <c r="B7" s="1066"/>
      <c r="C7" s="13"/>
      <c r="D7" s="13"/>
      <c r="E7" s="13"/>
      <c r="F7" s="14"/>
      <c r="G7" s="14"/>
      <c r="H7" s="1065"/>
      <c r="I7" s="1073"/>
      <c r="J7" s="1073"/>
      <c r="K7" s="1066"/>
      <c r="L7" s="6"/>
    </row>
    <row r="8" spans="1:12">
      <c r="A8" s="15">
        <v>2</v>
      </c>
      <c r="B8" s="16" t="s">
        <v>11</v>
      </c>
      <c r="C8" s="17">
        <v>90000</v>
      </c>
      <c r="D8" s="17">
        <v>3</v>
      </c>
      <c r="E8" s="18"/>
      <c r="F8" s="19">
        <v>30000</v>
      </c>
      <c r="G8" s="20">
        <f>E8/C8</f>
        <v>0</v>
      </c>
      <c r="H8" s="1064"/>
      <c r="I8" s="1053"/>
      <c r="J8" s="1053"/>
      <c r="K8" s="1054"/>
      <c r="L8" s="21"/>
    </row>
    <row r="9" spans="1:12">
      <c r="A9" s="22"/>
      <c r="B9" s="23"/>
      <c r="C9" s="24"/>
      <c r="D9" s="24"/>
      <c r="E9" s="25"/>
      <c r="F9" s="26">
        <v>25000</v>
      </c>
      <c r="G9" s="20" t="e">
        <f t="shared" ref="G9:G24" si="1">E9/C9</f>
        <v>#DIV/0!</v>
      </c>
      <c r="H9" s="1074"/>
      <c r="I9" s="1075"/>
      <c r="J9" s="1075"/>
      <c r="K9" s="1076"/>
      <c r="L9" s="27"/>
    </row>
    <row r="10" spans="1:12">
      <c r="A10" s="28"/>
      <c r="B10" s="665"/>
      <c r="C10" s="665"/>
      <c r="D10" s="665"/>
      <c r="E10" s="665"/>
      <c r="F10" s="19">
        <v>30000</v>
      </c>
      <c r="G10" s="20" t="e">
        <f t="shared" si="1"/>
        <v>#DIV/0!</v>
      </c>
      <c r="H10" s="1058"/>
      <c r="I10" s="1059"/>
      <c r="J10" s="1059"/>
      <c r="K10" s="1060"/>
      <c r="L10" s="665"/>
    </row>
    <row r="11" spans="1:12">
      <c r="A11" s="28"/>
      <c r="B11" s="665"/>
      <c r="C11" s="665"/>
      <c r="D11" s="665"/>
      <c r="E11" s="665"/>
      <c r="F11" s="19">
        <v>30000</v>
      </c>
      <c r="G11" s="20" t="e">
        <f t="shared" si="1"/>
        <v>#DIV/0!</v>
      </c>
      <c r="H11" s="1058"/>
      <c r="I11" s="1059"/>
      <c r="J11" s="1059"/>
      <c r="K11" s="1060"/>
      <c r="L11" s="665"/>
    </row>
    <row r="12" spans="1:12">
      <c r="A12" s="1049" t="s">
        <v>12</v>
      </c>
      <c r="B12" s="1050"/>
      <c r="C12" s="13"/>
      <c r="D12" s="13"/>
      <c r="E12" s="13"/>
      <c r="F12" s="13"/>
      <c r="G12" s="13"/>
      <c r="H12" s="1061"/>
      <c r="I12" s="1062"/>
      <c r="J12" s="1062"/>
      <c r="K12" s="1063"/>
      <c r="L12" s="29"/>
    </row>
    <row r="13" spans="1:12">
      <c r="A13" s="54">
        <v>3</v>
      </c>
      <c r="B13" s="8" t="s">
        <v>13</v>
      </c>
      <c r="C13" s="34">
        <v>18000</v>
      </c>
      <c r="D13" s="2">
        <v>3</v>
      </c>
      <c r="E13" s="35"/>
      <c r="F13" s="36">
        <v>11600</v>
      </c>
      <c r="G13" s="20">
        <f t="shared" si="1"/>
        <v>0</v>
      </c>
      <c r="H13" s="1064"/>
      <c r="I13" s="1053"/>
      <c r="J13" s="1053"/>
      <c r="K13" s="1054"/>
      <c r="L13" s="664"/>
    </row>
    <row r="14" spans="1:12">
      <c r="A14" s="32">
        <v>3</v>
      </c>
      <c r="B14" s="33" t="s">
        <v>14</v>
      </c>
      <c r="C14" s="34">
        <v>54000</v>
      </c>
      <c r="D14" s="2">
        <v>9</v>
      </c>
      <c r="E14" s="35">
        <v>17506</v>
      </c>
      <c r="F14" s="36">
        <v>6000</v>
      </c>
      <c r="G14" s="20">
        <f t="shared" si="1"/>
        <v>0.32418518518518519</v>
      </c>
      <c r="H14" s="1064" t="s">
        <v>26</v>
      </c>
      <c r="I14" s="1053"/>
      <c r="J14" s="1053"/>
      <c r="K14" s="1053"/>
      <c r="L14" s="664"/>
    </row>
    <row r="15" spans="1:12">
      <c r="A15" s="980">
        <v>3</v>
      </c>
      <c r="B15" s="8" t="s">
        <v>15</v>
      </c>
      <c r="C15" s="34">
        <v>30000</v>
      </c>
      <c r="D15" s="2">
        <v>3</v>
      </c>
      <c r="E15" s="2"/>
      <c r="F15" s="36">
        <v>6000</v>
      </c>
      <c r="G15" s="20">
        <f t="shared" si="1"/>
        <v>0</v>
      </c>
      <c r="H15" s="1064"/>
      <c r="I15" s="1053"/>
      <c r="J15" s="1053"/>
      <c r="K15" s="1054"/>
      <c r="L15" s="665"/>
    </row>
    <row r="16" spans="1:12">
      <c r="A16" s="980">
        <v>3</v>
      </c>
      <c r="B16" s="8" t="s">
        <v>16</v>
      </c>
      <c r="C16" s="34">
        <v>30300</v>
      </c>
      <c r="D16" s="2">
        <v>3</v>
      </c>
      <c r="E16" s="2"/>
      <c r="F16" s="36">
        <v>6000</v>
      </c>
      <c r="G16" s="20">
        <f t="shared" si="1"/>
        <v>0</v>
      </c>
      <c r="H16" s="1064"/>
      <c r="I16" s="1053"/>
      <c r="J16" s="1053"/>
      <c r="K16" s="1054"/>
      <c r="L16" s="665"/>
    </row>
    <row r="17" spans="1:12">
      <c r="A17" s="992">
        <v>3</v>
      </c>
      <c r="B17" s="8" t="s">
        <v>17</v>
      </c>
      <c r="C17" s="2">
        <v>15700</v>
      </c>
      <c r="D17" s="2">
        <v>1</v>
      </c>
      <c r="E17" s="2"/>
      <c r="F17" s="36">
        <v>11600</v>
      </c>
      <c r="G17" s="20">
        <f t="shared" si="1"/>
        <v>0</v>
      </c>
      <c r="H17" s="1064"/>
      <c r="I17" s="1053"/>
      <c r="J17" s="1053"/>
      <c r="K17" s="1054"/>
      <c r="L17" s="37"/>
    </row>
    <row r="18" spans="1:12">
      <c r="A18" s="980">
        <v>3</v>
      </c>
      <c r="B18" s="8" t="s">
        <v>18</v>
      </c>
      <c r="C18" s="34">
        <v>15700</v>
      </c>
      <c r="D18" s="2">
        <v>1</v>
      </c>
      <c r="E18" s="38"/>
      <c r="F18" s="36">
        <v>11600</v>
      </c>
      <c r="G18" s="20">
        <f t="shared" si="1"/>
        <v>0</v>
      </c>
      <c r="H18" s="1064"/>
      <c r="I18" s="1053"/>
      <c r="J18" s="1053"/>
      <c r="K18" s="1053"/>
      <c r="L18" s="39"/>
    </row>
    <row r="19" spans="1:12">
      <c r="A19" s="1065" t="s">
        <v>19</v>
      </c>
      <c r="B19" s="1066"/>
      <c r="C19" s="13"/>
      <c r="D19" s="13"/>
      <c r="E19" s="13"/>
      <c r="F19" s="13"/>
      <c r="G19" s="13"/>
      <c r="H19" s="1061"/>
      <c r="I19" s="1062"/>
      <c r="J19" s="1062"/>
      <c r="K19" s="1063"/>
      <c r="L19" s="29"/>
    </row>
    <row r="20" spans="1:12" ht="15" customHeight="1">
      <c r="A20" s="40">
        <v>4</v>
      </c>
      <c r="B20" s="30" t="s">
        <v>20</v>
      </c>
      <c r="C20" s="41">
        <v>12000</v>
      </c>
      <c r="D20" s="42">
        <v>3</v>
      </c>
      <c r="E20" s="43">
        <v>12299</v>
      </c>
      <c r="F20" s="31">
        <v>4000</v>
      </c>
      <c r="G20" s="20">
        <f t="shared" si="1"/>
        <v>1.0249166666666667</v>
      </c>
      <c r="H20" s="1055" t="s">
        <v>21</v>
      </c>
      <c r="I20" s="1056"/>
      <c r="J20" s="1056"/>
      <c r="K20" s="1057"/>
      <c r="L20" s="44"/>
    </row>
    <row r="21" spans="1:12">
      <c r="A21" s="45">
        <v>4</v>
      </c>
      <c r="B21" s="16" t="s">
        <v>22</v>
      </c>
      <c r="C21" s="46">
        <v>6800</v>
      </c>
      <c r="D21" s="47">
        <v>3</v>
      </c>
      <c r="E21" s="48"/>
      <c r="F21" s="36">
        <v>4000</v>
      </c>
      <c r="G21" s="20">
        <f t="shared" si="1"/>
        <v>0</v>
      </c>
      <c r="H21" s="1043"/>
      <c r="I21" s="1044"/>
      <c r="J21" s="1044"/>
      <c r="K21" s="1045"/>
      <c r="L21" s="37"/>
    </row>
    <row r="22" spans="1:12">
      <c r="A22" s="55">
        <v>4</v>
      </c>
      <c r="B22" s="56" t="s">
        <v>23</v>
      </c>
      <c r="C22" s="49">
        <v>8000</v>
      </c>
      <c r="D22" s="50">
        <v>4</v>
      </c>
      <c r="E22" s="50"/>
      <c r="F22" s="51"/>
      <c r="G22" s="20">
        <f t="shared" si="1"/>
        <v>0</v>
      </c>
      <c r="H22" s="1046"/>
      <c r="I22" s="1047"/>
      <c r="J22" s="1047"/>
      <c r="K22" s="1048"/>
      <c r="L22" s="52"/>
    </row>
    <row r="23" spans="1:12">
      <c r="A23" s="1049" t="s">
        <v>24</v>
      </c>
      <c r="B23" s="1050"/>
      <c r="C23" s="13"/>
      <c r="D23" s="13"/>
      <c r="E23" s="13"/>
      <c r="F23" s="13"/>
      <c r="G23" s="13"/>
      <c r="H23" s="1077"/>
      <c r="I23" s="1051"/>
      <c r="J23" s="1051"/>
      <c r="K23" s="1052"/>
      <c r="L23" s="29"/>
    </row>
    <row r="24" spans="1:12">
      <c r="A24" s="45">
        <v>5</v>
      </c>
      <c r="B24" s="8" t="s">
        <v>14</v>
      </c>
      <c r="C24" s="47">
        <v>3000</v>
      </c>
      <c r="D24" s="47">
        <v>1</v>
      </c>
      <c r="E24" s="47"/>
      <c r="F24" s="53">
        <v>3000</v>
      </c>
      <c r="G24" s="20">
        <f t="shared" si="1"/>
        <v>0</v>
      </c>
      <c r="H24" s="1064"/>
      <c r="I24" s="1053"/>
      <c r="J24" s="1053"/>
      <c r="K24" s="1054"/>
      <c r="L24" s="998"/>
    </row>
  </sheetData>
  <mergeCells count="29">
    <mergeCell ref="H10:K10"/>
    <mergeCell ref="A1:L1"/>
    <mergeCell ref="H2:K2"/>
    <mergeCell ref="A3:B3"/>
    <mergeCell ref="H3:K3"/>
    <mergeCell ref="H4:K4"/>
    <mergeCell ref="H5:K5"/>
    <mergeCell ref="H6:K6"/>
    <mergeCell ref="A7:B7"/>
    <mergeCell ref="H7:K7"/>
    <mergeCell ref="H8:K8"/>
    <mergeCell ref="H9:K9"/>
    <mergeCell ref="H20:K20"/>
    <mergeCell ref="H11:K11"/>
    <mergeCell ref="A12:B12"/>
    <mergeCell ref="H12:K12"/>
    <mergeCell ref="H13:K13"/>
    <mergeCell ref="H14:K14"/>
    <mergeCell ref="H15:K15"/>
    <mergeCell ref="H16:K16"/>
    <mergeCell ref="H17:K17"/>
    <mergeCell ref="H18:K18"/>
    <mergeCell ref="A19:B19"/>
    <mergeCell ref="H19:K19"/>
    <mergeCell ref="H21:K21"/>
    <mergeCell ref="H22:K22"/>
    <mergeCell ref="A23:B23"/>
    <mergeCell ref="H23:K23"/>
    <mergeCell ref="H24:K2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44851-0BC4-411C-9943-479E5B61731C}">
  <dimension ref="A1:N25"/>
  <sheetViews>
    <sheetView workbookViewId="0">
      <selection activeCell="A4" sqref="A4"/>
    </sheetView>
  </sheetViews>
  <sheetFormatPr defaultRowHeight="15"/>
  <cols>
    <col min="2" max="2" width="48.7109375" bestFit="1" customWidth="1"/>
    <col min="5" max="5" width="16.28515625" bestFit="1" customWidth="1"/>
    <col min="12" max="12" width="16.28515625" bestFit="1" customWidth="1"/>
  </cols>
  <sheetData>
    <row r="1" spans="1:14">
      <c r="A1" s="1067" t="s">
        <v>0</v>
      </c>
      <c r="B1" s="1068"/>
      <c r="C1" s="1068"/>
      <c r="D1" s="1068"/>
      <c r="E1" s="1068"/>
      <c r="F1" s="1068"/>
      <c r="G1" s="1068"/>
      <c r="H1" s="1068"/>
      <c r="I1" s="1068"/>
      <c r="J1" s="1068"/>
      <c r="K1" s="1068"/>
      <c r="L1" s="1069"/>
    </row>
    <row r="2" spans="1:14">
      <c r="A2" s="992"/>
      <c r="B2" s="1">
        <v>45877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1079" t="s">
        <v>6</v>
      </c>
      <c r="I2" s="1080"/>
      <c r="J2" s="1080"/>
      <c r="K2" s="1081"/>
      <c r="L2" s="67" t="s">
        <v>7</v>
      </c>
    </row>
    <row r="3" spans="1:14">
      <c r="A3" s="1065" t="s">
        <v>8</v>
      </c>
      <c r="B3" s="1066"/>
      <c r="C3" s="4"/>
      <c r="D3" s="4"/>
      <c r="E3" s="4"/>
      <c r="F3" s="5"/>
      <c r="G3" s="63"/>
      <c r="H3" s="1082"/>
      <c r="I3" s="1082"/>
      <c r="J3" s="1082"/>
      <c r="K3" s="1082"/>
      <c r="L3" s="6"/>
    </row>
    <row r="4" spans="1:14">
      <c r="A4" s="7">
        <v>1</v>
      </c>
      <c r="B4" s="8" t="s">
        <v>9</v>
      </c>
      <c r="C4" s="2">
        <v>10100</v>
      </c>
      <c r="D4" s="2">
        <v>1</v>
      </c>
      <c r="E4" s="9">
        <v>8852</v>
      </c>
      <c r="F4" s="10">
        <v>5000</v>
      </c>
      <c r="G4" s="64">
        <f>E4/C4</f>
        <v>0.87643564356435644</v>
      </c>
      <c r="H4" s="1083"/>
      <c r="I4" s="1083"/>
      <c r="J4" s="1083"/>
      <c r="K4" s="1083"/>
      <c r="L4" s="2"/>
    </row>
    <row r="5" spans="1:14">
      <c r="A5" s="992">
        <v>1</v>
      </c>
      <c r="B5" s="12" t="s">
        <v>27</v>
      </c>
      <c r="C5" s="2">
        <v>2000</v>
      </c>
      <c r="D5" s="2">
        <v>1</v>
      </c>
      <c r="E5" s="2"/>
      <c r="F5" s="10">
        <v>5000</v>
      </c>
      <c r="G5" s="64">
        <f t="shared" ref="G5:G6" si="0">E5/C5</f>
        <v>0</v>
      </c>
      <c r="H5" s="1083"/>
      <c r="I5" s="1083"/>
      <c r="J5" s="1083"/>
      <c r="K5" s="1083"/>
      <c r="L5" s="2"/>
    </row>
    <row r="6" spans="1:14">
      <c r="A6" s="992">
        <v>1</v>
      </c>
      <c r="B6" s="8"/>
      <c r="C6" s="2"/>
      <c r="D6" s="2"/>
      <c r="E6" s="2"/>
      <c r="F6" s="10">
        <v>5000</v>
      </c>
      <c r="G6" s="64" t="e">
        <f t="shared" si="0"/>
        <v>#DIV/0!</v>
      </c>
      <c r="H6" s="1083"/>
      <c r="I6" s="1083"/>
      <c r="J6" s="1083"/>
      <c r="K6" s="1083"/>
      <c r="L6" s="2"/>
    </row>
    <row r="7" spans="1:14">
      <c r="A7" s="1065" t="s">
        <v>10</v>
      </c>
      <c r="B7" s="1066"/>
      <c r="C7" s="13"/>
      <c r="D7" s="13"/>
      <c r="E7" s="13"/>
      <c r="F7" s="14"/>
      <c r="G7" s="65"/>
      <c r="H7" s="1082"/>
      <c r="I7" s="1082"/>
      <c r="J7" s="1082"/>
      <c r="K7" s="1082"/>
      <c r="L7" s="6"/>
    </row>
    <row r="8" spans="1:14">
      <c r="A8" s="15">
        <v>2</v>
      </c>
      <c r="B8" s="16" t="s">
        <v>11</v>
      </c>
      <c r="C8" s="17">
        <v>90000</v>
      </c>
      <c r="D8" s="17">
        <v>3</v>
      </c>
      <c r="E8" s="18"/>
      <c r="F8" s="19">
        <v>30000</v>
      </c>
      <c r="G8" s="66">
        <f>E8/C8</f>
        <v>0</v>
      </c>
      <c r="H8" s="1084"/>
      <c r="I8" s="1084"/>
      <c r="J8" s="1084"/>
      <c r="K8" s="1084"/>
      <c r="L8" s="37"/>
    </row>
    <row r="9" spans="1:14">
      <c r="A9" s="61">
        <v>2</v>
      </c>
      <c r="B9" s="16" t="s">
        <v>28</v>
      </c>
      <c r="C9" s="17">
        <v>90000</v>
      </c>
      <c r="D9" s="17">
        <v>3</v>
      </c>
      <c r="E9" s="18">
        <v>80166</v>
      </c>
      <c r="F9" s="19">
        <v>30000</v>
      </c>
      <c r="G9" s="66">
        <f t="shared" ref="G9:G25" si="1">E9/C9</f>
        <v>0.89073333333333338</v>
      </c>
      <c r="H9" s="1085"/>
      <c r="I9" s="1085"/>
      <c r="J9" s="1085"/>
      <c r="K9" s="1085"/>
      <c r="L9" s="37"/>
      <c r="M9">
        <v>80166</v>
      </c>
      <c r="N9">
        <v>13628</v>
      </c>
    </row>
    <row r="10" spans="1:14">
      <c r="A10" s="28"/>
      <c r="B10" s="665"/>
      <c r="C10" s="665"/>
      <c r="D10" s="665"/>
      <c r="E10" s="665"/>
      <c r="F10" s="19">
        <v>30000</v>
      </c>
      <c r="G10" s="66" t="e">
        <f t="shared" si="1"/>
        <v>#DIV/0!</v>
      </c>
      <c r="H10" s="1078"/>
      <c r="I10" s="1078"/>
      <c r="J10" s="1078"/>
      <c r="K10" s="1078"/>
      <c r="L10" s="665"/>
    </row>
    <row r="11" spans="1:14">
      <c r="A11" s="28"/>
      <c r="B11" s="665"/>
      <c r="C11" s="665"/>
      <c r="D11" s="665"/>
      <c r="E11" s="665"/>
      <c r="F11" s="19">
        <v>30000</v>
      </c>
      <c r="G11" s="66" t="e">
        <f t="shared" si="1"/>
        <v>#DIV/0!</v>
      </c>
      <c r="H11" s="1078"/>
      <c r="I11" s="1078"/>
      <c r="J11" s="1078"/>
      <c r="K11" s="1078"/>
      <c r="L11" s="665"/>
    </row>
    <row r="12" spans="1:14">
      <c r="A12" s="1049" t="s">
        <v>12</v>
      </c>
      <c r="B12" s="1050"/>
      <c r="C12" s="13"/>
      <c r="D12" s="13"/>
      <c r="E12" s="13"/>
      <c r="F12" s="13"/>
      <c r="G12" s="995"/>
      <c r="H12" s="1086"/>
      <c r="I12" s="1086"/>
      <c r="J12" s="1086"/>
      <c r="K12" s="1086"/>
      <c r="L12" s="6"/>
    </row>
    <row r="13" spans="1:14">
      <c r="A13" s="980">
        <v>3</v>
      </c>
      <c r="B13" s="8" t="s">
        <v>13</v>
      </c>
      <c r="C13" s="34">
        <v>12000</v>
      </c>
      <c r="D13" s="2">
        <v>3</v>
      </c>
      <c r="E13" s="35"/>
      <c r="F13" s="36">
        <v>11600</v>
      </c>
      <c r="G13" s="66">
        <f t="shared" si="1"/>
        <v>0</v>
      </c>
      <c r="H13" s="1084"/>
      <c r="I13" s="1084"/>
      <c r="J13" s="1084"/>
      <c r="K13" s="1084"/>
      <c r="L13" s="665"/>
    </row>
    <row r="14" spans="1:14">
      <c r="A14" s="54">
        <v>3</v>
      </c>
      <c r="B14" s="33" t="s">
        <v>29</v>
      </c>
      <c r="C14" s="34">
        <v>16300</v>
      </c>
      <c r="D14" s="2">
        <v>2</v>
      </c>
      <c r="E14" s="35">
        <v>11279</v>
      </c>
      <c r="F14" s="36">
        <v>5997</v>
      </c>
      <c r="G14" s="66">
        <f t="shared" ref="G14:G16" si="2">E14/C14</f>
        <v>0.69196319018404906</v>
      </c>
      <c r="H14" s="1084"/>
      <c r="I14" s="1084"/>
      <c r="J14" s="1084"/>
      <c r="K14" s="1084"/>
      <c r="L14" s="665"/>
    </row>
    <row r="15" spans="1:14">
      <c r="A15" s="980">
        <v>3</v>
      </c>
      <c r="B15" s="33" t="s">
        <v>14</v>
      </c>
      <c r="C15" s="34">
        <v>18000</v>
      </c>
      <c r="D15" s="2">
        <v>3</v>
      </c>
      <c r="E15" s="35"/>
      <c r="F15" s="36">
        <v>5998</v>
      </c>
      <c r="G15" s="66">
        <f t="shared" si="2"/>
        <v>0</v>
      </c>
      <c r="H15" s="1084"/>
      <c r="I15" s="1084"/>
      <c r="J15" s="1084"/>
      <c r="K15" s="1084"/>
      <c r="L15" s="665"/>
    </row>
    <row r="16" spans="1:14">
      <c r="A16" s="980">
        <v>3</v>
      </c>
      <c r="B16" s="8" t="s">
        <v>15</v>
      </c>
      <c r="C16" s="34">
        <v>30000</v>
      </c>
      <c r="D16" s="2">
        <v>3</v>
      </c>
      <c r="E16" s="2"/>
      <c r="F16" s="36">
        <v>5999</v>
      </c>
      <c r="G16" s="66">
        <f t="shared" si="2"/>
        <v>0</v>
      </c>
      <c r="H16" s="1084"/>
      <c r="I16" s="1084"/>
      <c r="J16" s="1084"/>
      <c r="K16" s="1084"/>
      <c r="L16" s="665"/>
    </row>
    <row r="17" spans="1:12">
      <c r="A17" s="980">
        <v>3</v>
      </c>
      <c r="B17" s="8" t="s">
        <v>16</v>
      </c>
      <c r="C17" s="34">
        <v>1000</v>
      </c>
      <c r="D17" s="2">
        <v>3</v>
      </c>
      <c r="E17" s="2"/>
      <c r="F17" s="36">
        <v>6000</v>
      </c>
      <c r="G17" s="66">
        <f t="shared" si="1"/>
        <v>0</v>
      </c>
      <c r="H17" s="1084"/>
      <c r="I17" s="1084"/>
      <c r="J17" s="1084"/>
      <c r="K17" s="1084"/>
      <c r="L17" s="665"/>
    </row>
    <row r="18" spans="1:12">
      <c r="A18" s="992">
        <v>3</v>
      </c>
      <c r="B18" s="8" t="s">
        <v>17</v>
      </c>
      <c r="C18" s="2">
        <v>15700</v>
      </c>
      <c r="D18" s="2">
        <v>1</v>
      </c>
      <c r="E18" s="2"/>
      <c r="F18" s="36">
        <v>11600</v>
      </c>
      <c r="G18" s="66">
        <f t="shared" si="1"/>
        <v>0</v>
      </c>
      <c r="H18" s="1084"/>
      <c r="I18" s="1084"/>
      <c r="J18" s="1084"/>
      <c r="K18" s="1084"/>
      <c r="L18" s="37"/>
    </row>
    <row r="19" spans="1:12">
      <c r="A19" s="980">
        <v>3</v>
      </c>
      <c r="B19" s="8" t="s">
        <v>18</v>
      </c>
      <c r="C19" s="34">
        <v>15700</v>
      </c>
      <c r="D19" s="2">
        <v>1</v>
      </c>
      <c r="E19" s="38"/>
      <c r="F19" s="36">
        <v>11600</v>
      </c>
      <c r="G19" s="66">
        <f t="shared" si="1"/>
        <v>0</v>
      </c>
      <c r="H19" s="1084"/>
      <c r="I19" s="1084"/>
      <c r="J19" s="1084"/>
      <c r="K19" s="1084"/>
      <c r="L19" s="37"/>
    </row>
    <row r="20" spans="1:12">
      <c r="A20" s="1065" t="s">
        <v>19</v>
      </c>
      <c r="B20" s="1066"/>
      <c r="C20" s="13"/>
      <c r="D20" s="13"/>
      <c r="E20" s="13"/>
      <c r="F20" s="13"/>
      <c r="G20" s="995"/>
      <c r="H20" s="1086"/>
      <c r="I20" s="1086"/>
      <c r="J20" s="1086"/>
      <c r="K20" s="1086"/>
      <c r="L20" s="6"/>
    </row>
    <row r="21" spans="1:12" ht="15" customHeight="1">
      <c r="A21" s="60">
        <v>4</v>
      </c>
      <c r="B21" s="8" t="s">
        <v>20</v>
      </c>
      <c r="C21" s="46">
        <v>4000</v>
      </c>
      <c r="D21" s="47">
        <v>2</v>
      </c>
      <c r="E21" s="48"/>
      <c r="F21" s="36">
        <v>4000</v>
      </c>
      <c r="G21" s="66">
        <f t="shared" si="1"/>
        <v>0</v>
      </c>
      <c r="H21" s="1083"/>
      <c r="I21" s="1083"/>
      <c r="J21" s="1083"/>
      <c r="K21" s="1083"/>
      <c r="L21" s="37"/>
    </row>
    <row r="22" spans="1:12">
      <c r="A22" s="45">
        <v>4</v>
      </c>
      <c r="B22" s="16" t="s">
        <v>22</v>
      </c>
      <c r="C22" s="46">
        <v>6800</v>
      </c>
      <c r="D22" s="47">
        <v>3</v>
      </c>
      <c r="E22" s="48"/>
      <c r="F22" s="36">
        <v>4000</v>
      </c>
      <c r="G22" s="20">
        <f t="shared" si="1"/>
        <v>0</v>
      </c>
      <c r="H22" s="1087"/>
      <c r="I22" s="1088"/>
      <c r="J22" s="1088"/>
      <c r="K22" s="1089"/>
      <c r="L22" s="68"/>
    </row>
    <row r="23" spans="1:12">
      <c r="A23" s="55">
        <v>4</v>
      </c>
      <c r="B23" s="56" t="s">
        <v>23</v>
      </c>
      <c r="C23" s="49">
        <v>1200</v>
      </c>
      <c r="D23" s="50">
        <v>4</v>
      </c>
      <c r="E23" s="50"/>
      <c r="F23" s="51"/>
      <c r="G23" s="20">
        <f t="shared" si="1"/>
        <v>0</v>
      </c>
      <c r="H23" s="1046"/>
      <c r="I23" s="1047"/>
      <c r="J23" s="1047"/>
      <c r="K23" s="1048"/>
      <c r="L23" s="52"/>
    </row>
    <row r="24" spans="1:12">
      <c r="A24" s="1049" t="s">
        <v>24</v>
      </c>
      <c r="B24" s="1050"/>
      <c r="C24" s="13"/>
      <c r="D24" s="13"/>
      <c r="E24" s="13"/>
      <c r="F24" s="995"/>
      <c r="G24" s="58"/>
      <c r="H24" s="1051"/>
      <c r="I24" s="1051"/>
      <c r="J24" s="1051"/>
      <c r="K24" s="1052"/>
      <c r="L24" s="29"/>
    </row>
    <row r="25" spans="1:12">
      <c r="A25" s="45">
        <v>5</v>
      </c>
      <c r="B25" s="8" t="s">
        <v>14</v>
      </c>
      <c r="C25" s="47">
        <v>3000</v>
      </c>
      <c r="D25" s="47">
        <v>1</v>
      </c>
      <c r="E25" s="47"/>
      <c r="F25" s="57">
        <v>3000</v>
      </c>
      <c r="G25" s="59">
        <f t="shared" si="1"/>
        <v>0</v>
      </c>
      <c r="H25" s="1053"/>
      <c r="I25" s="1053"/>
      <c r="J25" s="1053"/>
      <c r="K25" s="1054"/>
      <c r="L25" s="998"/>
    </row>
  </sheetData>
  <mergeCells count="30">
    <mergeCell ref="H22:K22"/>
    <mergeCell ref="H23:K23"/>
    <mergeCell ref="A24:B24"/>
    <mergeCell ref="H24:K24"/>
    <mergeCell ref="H25:K25"/>
    <mergeCell ref="H21:K21"/>
    <mergeCell ref="H11:K11"/>
    <mergeCell ref="A12:B12"/>
    <mergeCell ref="H12:K12"/>
    <mergeCell ref="H13:K13"/>
    <mergeCell ref="H15:K15"/>
    <mergeCell ref="H16:K16"/>
    <mergeCell ref="H17:K17"/>
    <mergeCell ref="H18:K18"/>
    <mergeCell ref="H19:K19"/>
    <mergeCell ref="A20:B20"/>
    <mergeCell ref="H20:K20"/>
    <mergeCell ref="H14:K14"/>
    <mergeCell ref="H10:K10"/>
    <mergeCell ref="A1:L1"/>
    <mergeCell ref="H2:K2"/>
    <mergeCell ref="A3:B3"/>
    <mergeCell ref="H3:K3"/>
    <mergeCell ref="H4:K4"/>
    <mergeCell ref="H5:K5"/>
    <mergeCell ref="H6:K6"/>
    <mergeCell ref="A7:B7"/>
    <mergeCell ref="H7:K7"/>
    <mergeCell ref="H8:K8"/>
    <mergeCell ref="H9:K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1DEAD-27EC-4EB3-B434-897F1C0A650E}">
  <dimension ref="A1:M29"/>
  <sheetViews>
    <sheetView workbookViewId="0">
      <selection activeCell="E35" sqref="E35"/>
    </sheetView>
  </sheetViews>
  <sheetFormatPr defaultRowHeight="15"/>
  <cols>
    <col min="2" max="2" width="48.7109375" bestFit="1" customWidth="1"/>
    <col min="5" max="5" width="16.28515625" bestFit="1" customWidth="1"/>
    <col min="12" max="12" width="16.28515625" bestFit="1" customWidth="1"/>
  </cols>
  <sheetData>
    <row r="1" spans="1:13">
      <c r="A1" s="1067" t="s">
        <v>0</v>
      </c>
      <c r="B1" s="1068"/>
      <c r="C1" s="1068"/>
      <c r="D1" s="1068"/>
      <c r="E1" s="1068"/>
      <c r="F1" s="1068"/>
      <c r="G1" s="1068"/>
      <c r="H1" s="1068"/>
      <c r="I1" s="1068"/>
      <c r="J1" s="1068"/>
      <c r="K1" s="1068"/>
      <c r="L1" s="1069"/>
    </row>
    <row r="2" spans="1:13">
      <c r="A2" s="992"/>
      <c r="B2" s="1">
        <v>45878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1070" t="s">
        <v>6</v>
      </c>
      <c r="I2" s="1071"/>
      <c r="J2" s="1071"/>
      <c r="K2" s="1072"/>
      <c r="L2" s="3" t="s">
        <v>7</v>
      </c>
    </row>
    <row r="3" spans="1:13">
      <c r="A3" s="1065" t="s">
        <v>8</v>
      </c>
      <c r="B3" s="1066"/>
      <c r="C3" s="4"/>
      <c r="D3" s="4"/>
      <c r="E3" s="4"/>
      <c r="F3" s="5"/>
      <c r="G3" s="5"/>
      <c r="H3" s="1065"/>
      <c r="I3" s="1073"/>
      <c r="J3" s="1073"/>
      <c r="K3" s="1066"/>
      <c r="L3" s="6"/>
    </row>
    <row r="4" spans="1:13" hidden="1">
      <c r="A4" s="7">
        <v>1</v>
      </c>
      <c r="B4" s="8" t="s">
        <v>9</v>
      </c>
      <c r="C4" s="2">
        <v>5100</v>
      </c>
      <c r="D4" s="2">
        <v>1</v>
      </c>
      <c r="E4" s="9"/>
      <c r="F4" s="10">
        <v>5000</v>
      </c>
      <c r="G4" s="11">
        <f>E4/C4</f>
        <v>0</v>
      </c>
      <c r="H4" s="1043"/>
      <c r="I4" s="1044"/>
      <c r="J4" s="1044"/>
      <c r="K4" s="1045"/>
      <c r="L4" s="2"/>
    </row>
    <row r="5" spans="1:13">
      <c r="A5" s="70">
        <v>1</v>
      </c>
      <c r="B5" s="71" t="s">
        <v>9</v>
      </c>
      <c r="C5" s="72">
        <v>1400</v>
      </c>
      <c r="D5" s="72">
        <v>1</v>
      </c>
      <c r="E5" s="73">
        <v>1425</v>
      </c>
      <c r="F5" s="74">
        <v>5000</v>
      </c>
      <c r="G5" s="75">
        <f>E5/C5</f>
        <v>1.0178571428571428</v>
      </c>
      <c r="H5" s="1090"/>
      <c r="I5" s="1090"/>
      <c r="J5" s="1090"/>
      <c r="K5" s="1090"/>
      <c r="L5" s="72"/>
      <c r="M5">
        <v>3745</v>
      </c>
    </row>
    <row r="6" spans="1:13">
      <c r="A6" s="69">
        <v>1</v>
      </c>
      <c r="B6" s="12" t="s">
        <v>27</v>
      </c>
      <c r="C6" s="2">
        <v>5000</v>
      </c>
      <c r="D6" s="2">
        <v>1</v>
      </c>
      <c r="E6" s="2">
        <v>3800</v>
      </c>
      <c r="F6" s="10">
        <v>5000</v>
      </c>
      <c r="G6" s="11">
        <f t="shared" ref="G6:G8" si="0">E6/C6</f>
        <v>0.76</v>
      </c>
      <c r="H6" s="1043"/>
      <c r="I6" s="1044"/>
      <c r="J6" s="1044"/>
      <c r="K6" s="1045"/>
      <c r="L6" s="2"/>
    </row>
    <row r="7" spans="1:13">
      <c r="A7" s="992">
        <v>1</v>
      </c>
      <c r="B7" s="12" t="s">
        <v>30</v>
      </c>
      <c r="C7" s="2">
        <v>2000</v>
      </c>
      <c r="D7" s="2">
        <v>1</v>
      </c>
      <c r="E7" s="2"/>
      <c r="F7" s="10"/>
      <c r="G7" s="11">
        <f t="shared" si="0"/>
        <v>0</v>
      </c>
      <c r="H7" s="1043"/>
      <c r="I7" s="1044"/>
      <c r="J7" s="1044"/>
      <c r="K7" s="1045"/>
      <c r="L7" s="2"/>
    </row>
    <row r="8" spans="1:13" hidden="1">
      <c r="A8" s="992">
        <v>1</v>
      </c>
      <c r="B8" s="8"/>
      <c r="C8" s="2"/>
      <c r="D8" s="2"/>
      <c r="E8" s="2"/>
      <c r="F8" s="10">
        <v>5000</v>
      </c>
      <c r="G8" s="11" t="e">
        <f t="shared" si="0"/>
        <v>#DIV/0!</v>
      </c>
      <c r="H8" s="1043"/>
      <c r="I8" s="1044"/>
      <c r="J8" s="1044"/>
      <c r="K8" s="1045"/>
      <c r="L8" s="2"/>
    </row>
    <row r="9" spans="1:13">
      <c r="A9" s="1065" t="s">
        <v>10</v>
      </c>
      <c r="B9" s="1066"/>
      <c r="C9" s="13"/>
      <c r="D9" s="13"/>
      <c r="E9" s="13"/>
      <c r="F9" s="14"/>
      <c r="G9" s="14"/>
      <c r="H9" s="1065"/>
      <c r="I9" s="1073"/>
      <c r="J9" s="1073"/>
      <c r="K9" s="1066"/>
      <c r="L9" s="6"/>
    </row>
    <row r="10" spans="1:13" hidden="1">
      <c r="A10" s="15">
        <v>2</v>
      </c>
      <c r="B10" s="16" t="s">
        <v>11</v>
      </c>
      <c r="C10" s="17">
        <v>90000</v>
      </c>
      <c r="D10" s="17">
        <v>3</v>
      </c>
      <c r="E10" s="18"/>
      <c r="F10" s="19">
        <v>30000</v>
      </c>
      <c r="G10" s="20">
        <f>E10/C10</f>
        <v>0</v>
      </c>
      <c r="H10" s="1064"/>
      <c r="I10" s="1053"/>
      <c r="J10" s="1053"/>
      <c r="K10" s="1054"/>
      <c r="L10" s="21"/>
    </row>
    <row r="11" spans="1:13">
      <c r="A11" s="61">
        <v>2</v>
      </c>
      <c r="B11" s="16" t="s">
        <v>28</v>
      </c>
      <c r="C11" s="17">
        <v>60000</v>
      </c>
      <c r="D11" s="17">
        <v>2</v>
      </c>
      <c r="E11" s="18">
        <v>54198</v>
      </c>
      <c r="F11" s="19">
        <v>30000</v>
      </c>
      <c r="G11" s="20">
        <f t="shared" ref="G11:G29" si="1">E11/C11</f>
        <v>0.90329999999999999</v>
      </c>
      <c r="H11" s="1070"/>
      <c r="I11" s="1071"/>
      <c r="J11" s="1071"/>
      <c r="K11" s="1072"/>
      <c r="L11" s="21"/>
    </row>
    <row r="12" spans="1:13" hidden="1">
      <c r="A12" s="28"/>
      <c r="B12" s="665"/>
      <c r="C12" s="665"/>
      <c r="D12" s="665"/>
      <c r="E12" s="665"/>
      <c r="F12" s="19">
        <v>30000</v>
      </c>
      <c r="G12" s="20" t="e">
        <f t="shared" si="1"/>
        <v>#DIV/0!</v>
      </c>
      <c r="H12" s="1058"/>
      <c r="I12" s="1059"/>
      <c r="J12" s="1059"/>
      <c r="K12" s="1060"/>
      <c r="L12" s="665"/>
    </row>
    <row r="13" spans="1:13" hidden="1">
      <c r="A13" s="28"/>
      <c r="B13" s="665"/>
      <c r="C13" s="665"/>
      <c r="D13" s="665"/>
      <c r="E13" s="665"/>
      <c r="F13" s="19">
        <v>30000</v>
      </c>
      <c r="G13" s="20" t="e">
        <f t="shared" si="1"/>
        <v>#DIV/0!</v>
      </c>
      <c r="H13" s="1058"/>
      <c r="I13" s="1059"/>
      <c r="J13" s="1059"/>
      <c r="K13" s="1060"/>
      <c r="L13" s="665"/>
    </row>
    <row r="14" spans="1:13">
      <c r="A14" s="1049" t="s">
        <v>12</v>
      </c>
      <c r="B14" s="1050"/>
      <c r="C14" s="13"/>
      <c r="D14" s="13"/>
      <c r="E14" s="13"/>
      <c r="F14" s="13"/>
      <c r="G14" s="13"/>
      <c r="H14" s="1061"/>
      <c r="I14" s="1062"/>
      <c r="J14" s="1062"/>
      <c r="K14" s="1063"/>
      <c r="L14" s="29"/>
    </row>
    <row r="15" spans="1:13" hidden="1">
      <c r="A15" s="980">
        <v>3</v>
      </c>
      <c r="B15" s="8" t="s">
        <v>13</v>
      </c>
      <c r="C15" s="34">
        <v>12000</v>
      </c>
      <c r="D15" s="2">
        <v>3</v>
      </c>
      <c r="E15" s="35"/>
      <c r="F15" s="36">
        <v>11600</v>
      </c>
      <c r="G15" s="20">
        <f t="shared" si="1"/>
        <v>0</v>
      </c>
      <c r="H15" s="1064"/>
      <c r="I15" s="1053"/>
      <c r="J15" s="1053"/>
      <c r="K15" s="1054"/>
      <c r="L15" s="664"/>
    </row>
    <row r="16" spans="1:13" hidden="1">
      <c r="A16" s="54">
        <v>3</v>
      </c>
      <c r="B16" s="33" t="s">
        <v>29</v>
      </c>
      <c r="C16" s="34">
        <v>12000</v>
      </c>
      <c r="D16" s="2">
        <v>2</v>
      </c>
      <c r="E16" s="35"/>
      <c r="F16" s="36"/>
      <c r="G16" s="20"/>
      <c r="H16" s="987"/>
      <c r="I16" s="988"/>
      <c r="J16" s="988"/>
      <c r="K16" s="988"/>
      <c r="L16" s="664"/>
    </row>
    <row r="17" spans="1:12" hidden="1">
      <c r="A17" s="980">
        <v>3</v>
      </c>
      <c r="B17" s="33" t="s">
        <v>14</v>
      </c>
      <c r="C17" s="34">
        <v>18000</v>
      </c>
      <c r="D17" s="2">
        <v>3</v>
      </c>
      <c r="E17" s="35"/>
      <c r="F17" s="36">
        <v>6000</v>
      </c>
      <c r="G17" s="20">
        <f t="shared" si="1"/>
        <v>0</v>
      </c>
      <c r="H17" s="1064"/>
      <c r="I17" s="1053"/>
      <c r="J17" s="1053"/>
      <c r="K17" s="1053"/>
      <c r="L17" s="664"/>
    </row>
    <row r="18" spans="1:12" hidden="1">
      <c r="A18" s="980">
        <v>3</v>
      </c>
      <c r="B18" s="8" t="s">
        <v>15</v>
      </c>
      <c r="C18" s="34">
        <v>30000</v>
      </c>
      <c r="D18" s="2">
        <v>3</v>
      </c>
      <c r="E18" s="2"/>
      <c r="F18" s="36">
        <v>6000</v>
      </c>
      <c r="G18" s="20">
        <f t="shared" si="1"/>
        <v>0</v>
      </c>
      <c r="H18" s="1064"/>
      <c r="I18" s="1053"/>
      <c r="J18" s="1053"/>
      <c r="K18" s="1054"/>
      <c r="L18" s="665"/>
    </row>
    <row r="19" spans="1:12">
      <c r="A19" s="92">
        <v>3</v>
      </c>
      <c r="B19" s="93" t="s">
        <v>29</v>
      </c>
      <c r="C19" s="94">
        <v>5000</v>
      </c>
      <c r="D19" s="95">
        <v>2</v>
      </c>
      <c r="E19" s="96">
        <v>4933</v>
      </c>
      <c r="F19" s="97">
        <v>5997</v>
      </c>
      <c r="G19" s="98">
        <f t="shared" si="1"/>
        <v>0.98660000000000003</v>
      </c>
      <c r="H19" s="1091"/>
      <c r="I19" s="1091"/>
      <c r="J19" s="1091"/>
      <c r="K19" s="1091"/>
      <c r="L19" s="667"/>
    </row>
    <row r="20" spans="1:12">
      <c r="A20" s="54">
        <v>3</v>
      </c>
      <c r="B20" s="8" t="s">
        <v>16</v>
      </c>
      <c r="C20" s="34">
        <v>1000</v>
      </c>
      <c r="D20" s="2">
        <v>2</v>
      </c>
      <c r="E20" s="2">
        <v>3317</v>
      </c>
      <c r="F20" s="36">
        <v>6000</v>
      </c>
      <c r="G20" s="20">
        <f t="shared" si="1"/>
        <v>3.3170000000000002</v>
      </c>
      <c r="H20" s="1064"/>
      <c r="I20" s="1053"/>
      <c r="J20" s="1053"/>
      <c r="K20" s="1054"/>
      <c r="L20" s="665"/>
    </row>
    <row r="21" spans="1:12" hidden="1">
      <c r="A21" s="992">
        <v>3</v>
      </c>
      <c r="B21" s="8" t="s">
        <v>17</v>
      </c>
      <c r="C21" s="2">
        <v>15700</v>
      </c>
      <c r="D21" s="2">
        <v>1</v>
      </c>
      <c r="E21" s="2"/>
      <c r="F21" s="36">
        <v>11600</v>
      </c>
      <c r="G21" s="20">
        <f t="shared" si="1"/>
        <v>0</v>
      </c>
      <c r="H21" s="1064"/>
      <c r="I21" s="1053"/>
      <c r="J21" s="1053"/>
      <c r="K21" s="1054"/>
      <c r="L21" s="37"/>
    </row>
    <row r="22" spans="1:12" hidden="1">
      <c r="A22" s="980">
        <v>3</v>
      </c>
      <c r="B22" s="8" t="s">
        <v>18</v>
      </c>
      <c r="C22" s="34">
        <v>15700</v>
      </c>
      <c r="D22" s="2">
        <v>1</v>
      </c>
      <c r="E22" s="38"/>
      <c r="F22" s="36">
        <v>11600</v>
      </c>
      <c r="G22" s="20">
        <f t="shared" si="1"/>
        <v>0</v>
      </c>
      <c r="H22" s="1064"/>
      <c r="I22" s="1053"/>
      <c r="J22" s="1053"/>
      <c r="K22" s="1053"/>
      <c r="L22" s="39"/>
    </row>
    <row r="23" spans="1:12">
      <c r="A23" s="1065" t="s">
        <v>19</v>
      </c>
      <c r="B23" s="1066"/>
      <c r="C23" s="13"/>
      <c r="D23" s="13"/>
      <c r="E23" s="13"/>
      <c r="F23" s="13"/>
      <c r="G23" s="13"/>
      <c r="H23" s="1061"/>
      <c r="I23" s="1062"/>
      <c r="J23" s="1062"/>
      <c r="K23" s="1063"/>
      <c r="L23" s="29"/>
    </row>
    <row r="24" spans="1:12" ht="15" customHeight="1">
      <c r="A24" s="60">
        <v>4</v>
      </c>
      <c r="B24" s="8" t="s">
        <v>20</v>
      </c>
      <c r="C24" s="46">
        <v>4000</v>
      </c>
      <c r="D24" s="47">
        <v>1</v>
      </c>
      <c r="E24" s="48">
        <v>0</v>
      </c>
      <c r="F24" s="36">
        <v>4000</v>
      </c>
      <c r="G24" s="20">
        <f>(E24/C24)</f>
        <v>0</v>
      </c>
      <c r="H24" s="1043" t="s">
        <v>31</v>
      </c>
      <c r="I24" s="1044"/>
      <c r="J24" s="1044"/>
      <c r="K24" s="1045"/>
      <c r="L24" s="37"/>
    </row>
    <row r="25" spans="1:12">
      <c r="A25" s="62">
        <v>4</v>
      </c>
      <c r="B25" s="16" t="s">
        <v>22</v>
      </c>
      <c r="C25" s="46">
        <v>4000</v>
      </c>
      <c r="D25" s="47">
        <v>1</v>
      </c>
      <c r="E25" s="48"/>
      <c r="F25" s="36">
        <v>4000</v>
      </c>
      <c r="G25" s="20">
        <f t="shared" si="1"/>
        <v>0</v>
      </c>
      <c r="H25" s="1043"/>
      <c r="I25" s="1044"/>
      <c r="J25" s="1044"/>
      <c r="K25" s="1045"/>
      <c r="L25" s="37"/>
    </row>
    <row r="26" spans="1:12" hidden="1">
      <c r="A26" s="55">
        <v>4</v>
      </c>
      <c r="B26" s="56" t="s">
        <v>23</v>
      </c>
      <c r="C26" s="49">
        <v>1200</v>
      </c>
      <c r="D26" s="50">
        <v>4</v>
      </c>
      <c r="E26" s="50"/>
      <c r="F26" s="51"/>
      <c r="G26" s="20">
        <f t="shared" si="1"/>
        <v>0</v>
      </c>
      <c r="H26" s="1046"/>
      <c r="I26" s="1047"/>
      <c r="J26" s="1047"/>
      <c r="K26" s="1048"/>
      <c r="L26" s="52"/>
    </row>
    <row r="27" spans="1:12">
      <c r="A27" s="1049" t="s">
        <v>24</v>
      </c>
      <c r="B27" s="1050"/>
      <c r="C27" s="13"/>
      <c r="D27" s="13"/>
      <c r="E27" s="13"/>
      <c r="F27" s="995"/>
      <c r="G27" s="58"/>
      <c r="H27" s="1051"/>
      <c r="I27" s="1051"/>
      <c r="J27" s="1051"/>
      <c r="K27" s="1052"/>
      <c r="L27" s="29"/>
    </row>
    <row r="28" spans="1:12" hidden="1">
      <c r="A28" s="45">
        <v>5</v>
      </c>
      <c r="B28" s="8" t="s">
        <v>14</v>
      </c>
      <c r="C28" s="47">
        <v>3000</v>
      </c>
      <c r="D28" s="47">
        <v>1</v>
      </c>
      <c r="E28" s="47"/>
      <c r="F28" s="57">
        <v>3000</v>
      </c>
      <c r="G28" s="76">
        <f t="shared" si="1"/>
        <v>0</v>
      </c>
      <c r="H28" s="1092"/>
      <c r="I28" s="1092"/>
      <c r="J28" s="1092"/>
      <c r="K28" s="1093"/>
      <c r="L28" s="77"/>
    </row>
    <row r="29" spans="1:12">
      <c r="A29" s="45">
        <v>5</v>
      </c>
      <c r="B29" s="8" t="s">
        <v>14</v>
      </c>
      <c r="C29" s="47">
        <v>2000</v>
      </c>
      <c r="D29" s="47">
        <v>1</v>
      </c>
      <c r="E29" s="47">
        <v>1931</v>
      </c>
      <c r="F29" s="57">
        <v>3000</v>
      </c>
      <c r="G29" s="11">
        <f t="shared" si="1"/>
        <v>0.96550000000000002</v>
      </c>
      <c r="H29" s="1084"/>
      <c r="I29" s="1084"/>
      <c r="J29" s="1084"/>
      <c r="K29" s="1084"/>
      <c r="L29" s="1004"/>
    </row>
  </sheetData>
  <mergeCells count="33">
    <mergeCell ref="H29:K29"/>
    <mergeCell ref="H25:K25"/>
    <mergeCell ref="H26:K26"/>
    <mergeCell ref="A27:B27"/>
    <mergeCell ref="H27:K27"/>
    <mergeCell ref="H28:K28"/>
    <mergeCell ref="H24:K24"/>
    <mergeCell ref="H13:K13"/>
    <mergeCell ref="A14:B14"/>
    <mergeCell ref="H14:K14"/>
    <mergeCell ref="H15:K15"/>
    <mergeCell ref="H17:K17"/>
    <mergeCell ref="H18:K18"/>
    <mergeCell ref="H20:K20"/>
    <mergeCell ref="H21:K21"/>
    <mergeCell ref="H22:K22"/>
    <mergeCell ref="A23:B23"/>
    <mergeCell ref="H23:K23"/>
    <mergeCell ref="H19:K19"/>
    <mergeCell ref="H12:K12"/>
    <mergeCell ref="A1:L1"/>
    <mergeCell ref="H2:K2"/>
    <mergeCell ref="A3:B3"/>
    <mergeCell ref="H3:K3"/>
    <mergeCell ref="H4:K4"/>
    <mergeCell ref="H6:K6"/>
    <mergeCell ref="H8:K8"/>
    <mergeCell ref="A9:B9"/>
    <mergeCell ref="H9:K9"/>
    <mergeCell ref="H10:K10"/>
    <mergeCell ref="H11:K11"/>
    <mergeCell ref="H5:K5"/>
    <mergeCell ref="H7:K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193D0-0C3B-4214-9408-5C863259B1D1}">
  <dimension ref="A1:L26"/>
  <sheetViews>
    <sheetView workbookViewId="0">
      <selection activeCell="C31" sqref="C31"/>
    </sheetView>
  </sheetViews>
  <sheetFormatPr defaultRowHeight="15"/>
  <cols>
    <col min="2" max="2" width="48.7109375" bestFit="1" customWidth="1"/>
    <col min="5" max="5" width="16.28515625" bestFit="1" customWidth="1"/>
    <col min="12" max="12" width="16.28515625" bestFit="1" customWidth="1"/>
  </cols>
  <sheetData>
    <row r="1" spans="1:12">
      <c r="A1" s="1067" t="s">
        <v>0</v>
      </c>
      <c r="B1" s="1068"/>
      <c r="C1" s="1068"/>
      <c r="D1" s="1068"/>
      <c r="E1" s="1068"/>
      <c r="F1" s="1068"/>
      <c r="G1" s="1068"/>
      <c r="H1" s="1068"/>
      <c r="I1" s="1068"/>
      <c r="J1" s="1068"/>
      <c r="K1" s="1068"/>
      <c r="L1" s="1069"/>
    </row>
    <row r="2" spans="1:12">
      <c r="A2" s="992"/>
      <c r="B2" s="1">
        <v>45879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1070" t="s">
        <v>6</v>
      </c>
      <c r="I2" s="1071"/>
      <c r="J2" s="1071"/>
      <c r="K2" s="1072"/>
      <c r="L2" s="3" t="s">
        <v>7</v>
      </c>
    </row>
    <row r="3" spans="1:12" hidden="1">
      <c r="A3" s="1065" t="s">
        <v>8</v>
      </c>
      <c r="B3" s="1066"/>
      <c r="C3" s="4"/>
      <c r="D3" s="4"/>
      <c r="E3" s="4"/>
      <c r="F3" s="5"/>
      <c r="G3" s="5"/>
      <c r="H3" s="1065"/>
      <c r="I3" s="1073"/>
      <c r="J3" s="1073"/>
      <c r="K3" s="1066"/>
      <c r="L3" s="6"/>
    </row>
    <row r="4" spans="1:12" hidden="1">
      <c r="A4" s="7">
        <v>1</v>
      </c>
      <c r="B4" s="8" t="s">
        <v>9</v>
      </c>
      <c r="C4" s="2">
        <v>5100</v>
      </c>
      <c r="D4" s="2">
        <v>1</v>
      </c>
      <c r="E4" s="9"/>
      <c r="F4" s="10">
        <v>5000</v>
      </c>
      <c r="G4" s="11">
        <f>E4/C4</f>
        <v>0</v>
      </c>
      <c r="H4" s="1043"/>
      <c r="I4" s="1044"/>
      <c r="J4" s="1044"/>
      <c r="K4" s="1045"/>
      <c r="L4" s="2"/>
    </row>
    <row r="5" spans="1:12" hidden="1">
      <c r="A5" s="992">
        <v>1</v>
      </c>
      <c r="B5" s="12" t="s">
        <v>27</v>
      </c>
      <c r="C5" s="2">
        <v>5000</v>
      </c>
      <c r="D5" s="2">
        <v>1</v>
      </c>
      <c r="E5" s="2"/>
      <c r="F5" s="10">
        <v>5000</v>
      </c>
      <c r="G5" s="11">
        <f t="shared" ref="G5:G6" si="0">E5/C5</f>
        <v>0</v>
      </c>
      <c r="H5" s="1043"/>
      <c r="I5" s="1044"/>
      <c r="J5" s="1044"/>
      <c r="K5" s="1045"/>
      <c r="L5" s="2"/>
    </row>
    <row r="6" spans="1:12" hidden="1">
      <c r="A6" s="69">
        <v>1</v>
      </c>
      <c r="B6" s="12" t="s">
        <v>30</v>
      </c>
      <c r="C6" s="2">
        <v>5000</v>
      </c>
      <c r="D6" s="2">
        <v>1</v>
      </c>
      <c r="E6" s="2"/>
      <c r="F6" s="10">
        <v>5000</v>
      </c>
      <c r="G6" s="11">
        <f t="shared" si="0"/>
        <v>0</v>
      </c>
      <c r="H6" s="1043"/>
      <c r="I6" s="1044"/>
      <c r="J6" s="1044"/>
      <c r="K6" s="1045"/>
      <c r="L6" s="2"/>
    </row>
    <row r="7" spans="1:12">
      <c r="A7" s="1065" t="s">
        <v>10</v>
      </c>
      <c r="B7" s="1066"/>
      <c r="C7" s="13"/>
      <c r="D7" s="13"/>
      <c r="E7" s="13"/>
      <c r="F7" s="14"/>
      <c r="G7" s="14"/>
      <c r="H7" s="1065"/>
      <c r="I7" s="1073"/>
      <c r="J7" s="1073"/>
      <c r="K7" s="1066"/>
      <c r="L7" s="6"/>
    </row>
    <row r="8" spans="1:12" hidden="1">
      <c r="A8" s="15">
        <v>2</v>
      </c>
      <c r="B8" s="16" t="s">
        <v>11</v>
      </c>
      <c r="C8" s="17">
        <v>90000</v>
      </c>
      <c r="D8" s="17">
        <v>3</v>
      </c>
      <c r="E8" s="18"/>
      <c r="F8" s="19">
        <v>30000</v>
      </c>
      <c r="G8" s="20">
        <f>E8/C8</f>
        <v>0</v>
      </c>
      <c r="H8" s="1064"/>
      <c r="I8" s="1053"/>
      <c r="J8" s="1053"/>
      <c r="K8" s="1054"/>
      <c r="L8" s="21"/>
    </row>
    <row r="9" spans="1:12" hidden="1">
      <c r="A9" s="61">
        <v>2</v>
      </c>
      <c r="B9" s="16" t="s">
        <v>28</v>
      </c>
      <c r="C9" s="17">
        <v>30000</v>
      </c>
      <c r="D9" s="17">
        <v>1</v>
      </c>
      <c r="E9" s="18"/>
      <c r="F9" s="19">
        <v>30000</v>
      </c>
      <c r="G9" s="20">
        <f t="shared" ref="G9:G25" si="1">E9/C9</f>
        <v>0</v>
      </c>
      <c r="H9" s="1070"/>
      <c r="I9" s="1071"/>
      <c r="J9" s="1071"/>
      <c r="K9" s="1072"/>
      <c r="L9" s="21"/>
    </row>
    <row r="10" spans="1:12">
      <c r="A10" s="61">
        <v>2</v>
      </c>
      <c r="B10" s="1004" t="s">
        <v>32</v>
      </c>
      <c r="C10" s="665">
        <v>20000</v>
      </c>
      <c r="D10" s="663"/>
      <c r="E10" s="665"/>
      <c r="F10" s="36">
        <v>30000</v>
      </c>
      <c r="G10" s="11">
        <f t="shared" si="1"/>
        <v>0</v>
      </c>
      <c r="H10" s="1059"/>
      <c r="I10" s="1059"/>
      <c r="J10" s="1059"/>
      <c r="K10" s="1060"/>
      <c r="L10" s="665"/>
    </row>
    <row r="11" spans="1:12" hidden="1">
      <c r="A11" s="28"/>
      <c r="B11" s="665"/>
      <c r="C11" s="665"/>
      <c r="D11" s="665"/>
      <c r="E11" s="89"/>
      <c r="F11" s="90">
        <v>30000</v>
      </c>
      <c r="G11" s="91" t="e">
        <f t="shared" si="1"/>
        <v>#DIV/0!</v>
      </c>
      <c r="H11" s="1058"/>
      <c r="I11" s="1059"/>
      <c r="J11" s="1059"/>
      <c r="K11" s="1060"/>
      <c r="L11" s="665"/>
    </row>
    <row r="12" spans="1:12" hidden="1">
      <c r="A12" s="1049" t="s">
        <v>12</v>
      </c>
      <c r="B12" s="1050"/>
      <c r="C12" s="13"/>
      <c r="D12" s="13"/>
      <c r="E12" s="13"/>
      <c r="F12" s="13"/>
      <c r="G12" s="13"/>
      <c r="H12" s="1061"/>
      <c r="I12" s="1062"/>
      <c r="J12" s="1062"/>
      <c r="K12" s="1063"/>
      <c r="L12" s="29"/>
    </row>
    <row r="13" spans="1:12" hidden="1">
      <c r="A13" s="980">
        <v>3</v>
      </c>
      <c r="B13" s="8" t="s">
        <v>13</v>
      </c>
      <c r="C13" s="34">
        <v>12000</v>
      </c>
      <c r="D13" s="2">
        <v>3</v>
      </c>
      <c r="E13" s="35"/>
      <c r="F13" s="36">
        <v>11600</v>
      </c>
      <c r="G13" s="20">
        <f t="shared" si="1"/>
        <v>0</v>
      </c>
      <c r="H13" s="1064"/>
      <c r="I13" s="1053"/>
      <c r="J13" s="1053"/>
      <c r="K13" s="1054"/>
      <c r="L13" s="664"/>
    </row>
    <row r="14" spans="1:12" hidden="1">
      <c r="A14" s="54">
        <v>3</v>
      </c>
      <c r="B14" s="33" t="s">
        <v>29</v>
      </c>
      <c r="C14" s="34">
        <v>12000</v>
      </c>
      <c r="D14" s="2">
        <v>2</v>
      </c>
      <c r="E14" s="35"/>
      <c r="F14" s="36"/>
      <c r="G14" s="20"/>
      <c r="H14" s="987"/>
      <c r="I14" s="988"/>
      <c r="J14" s="988"/>
      <c r="K14" s="988"/>
      <c r="L14" s="664"/>
    </row>
    <row r="15" spans="1:12" hidden="1">
      <c r="A15" s="980">
        <v>3</v>
      </c>
      <c r="B15" s="33" t="s">
        <v>14</v>
      </c>
      <c r="C15" s="34">
        <v>18000</v>
      </c>
      <c r="D15" s="2">
        <v>3</v>
      </c>
      <c r="E15" s="35"/>
      <c r="F15" s="36">
        <v>6000</v>
      </c>
      <c r="G15" s="20">
        <f t="shared" si="1"/>
        <v>0</v>
      </c>
      <c r="H15" s="1064"/>
      <c r="I15" s="1053"/>
      <c r="J15" s="1053"/>
      <c r="K15" s="1053"/>
      <c r="L15" s="664"/>
    </row>
    <row r="16" spans="1:12" hidden="1">
      <c r="A16" s="980">
        <v>3</v>
      </c>
      <c r="B16" s="8" t="s">
        <v>15</v>
      </c>
      <c r="C16" s="34">
        <v>30000</v>
      </c>
      <c r="D16" s="2">
        <v>3</v>
      </c>
      <c r="E16" s="2"/>
      <c r="F16" s="36">
        <v>6000</v>
      </c>
      <c r="G16" s="20">
        <f t="shared" si="1"/>
        <v>0</v>
      </c>
      <c r="H16" s="1064"/>
      <c r="I16" s="1053"/>
      <c r="J16" s="1053"/>
      <c r="K16" s="1054"/>
      <c r="L16" s="665"/>
    </row>
    <row r="17" spans="1:12" hidden="1">
      <c r="A17" s="54">
        <v>3</v>
      </c>
      <c r="B17" s="8" t="s">
        <v>16</v>
      </c>
      <c r="C17" s="34">
        <v>11600</v>
      </c>
      <c r="D17" s="2">
        <v>3</v>
      </c>
      <c r="E17" s="2"/>
      <c r="F17" s="36">
        <v>6000</v>
      </c>
      <c r="G17" s="20">
        <f>E17/C17</f>
        <v>0</v>
      </c>
      <c r="H17" s="1064"/>
      <c r="I17" s="1053"/>
      <c r="J17" s="1053"/>
      <c r="K17" s="1054"/>
      <c r="L17" s="665"/>
    </row>
    <row r="18" spans="1:12" hidden="1">
      <c r="A18" s="992">
        <v>3</v>
      </c>
      <c r="B18" s="8" t="s">
        <v>17</v>
      </c>
      <c r="C18" s="2">
        <v>15700</v>
      </c>
      <c r="D18" s="2">
        <v>1</v>
      </c>
      <c r="E18" s="2"/>
      <c r="F18" s="36">
        <v>11600</v>
      </c>
      <c r="G18" s="20">
        <f t="shared" si="1"/>
        <v>0</v>
      </c>
      <c r="H18" s="1064"/>
      <c r="I18" s="1053"/>
      <c r="J18" s="1053"/>
      <c r="K18" s="1054"/>
      <c r="L18" s="37"/>
    </row>
    <row r="19" spans="1:12" hidden="1">
      <c r="A19" s="980">
        <v>3</v>
      </c>
      <c r="B19" s="8" t="s">
        <v>18</v>
      </c>
      <c r="C19" s="82">
        <v>15700</v>
      </c>
      <c r="D19" s="17">
        <v>1</v>
      </c>
      <c r="E19" s="83"/>
      <c r="F19" s="19">
        <v>11600</v>
      </c>
      <c r="G19" s="20">
        <f t="shared" si="1"/>
        <v>0</v>
      </c>
      <c r="H19" s="1064"/>
      <c r="I19" s="1053"/>
      <c r="J19" s="1053"/>
      <c r="K19" s="1053"/>
      <c r="L19" s="87"/>
    </row>
    <row r="20" spans="1:12" hidden="1">
      <c r="A20" s="1065" t="s">
        <v>19</v>
      </c>
      <c r="B20" s="1073"/>
      <c r="C20" s="991"/>
      <c r="D20" s="991"/>
      <c r="E20" s="991"/>
      <c r="F20" s="991"/>
      <c r="G20" s="991"/>
      <c r="H20" s="1062"/>
      <c r="I20" s="1062"/>
      <c r="J20" s="1062"/>
      <c r="K20" s="1062"/>
      <c r="L20" s="6"/>
    </row>
    <row r="21" spans="1:12" ht="15" hidden="1" customHeight="1">
      <c r="A21" s="60">
        <v>4</v>
      </c>
      <c r="B21" s="79"/>
      <c r="C21" s="47"/>
      <c r="D21" s="47"/>
      <c r="E21" s="48"/>
      <c r="F21" s="36">
        <v>4000</v>
      </c>
      <c r="G21" s="11" t="e">
        <f t="shared" si="1"/>
        <v>#DIV/0!</v>
      </c>
      <c r="H21" s="1044"/>
      <c r="I21" s="1044"/>
      <c r="J21" s="1044"/>
      <c r="K21" s="1044"/>
      <c r="L21" s="37"/>
    </row>
    <row r="22" spans="1:12" hidden="1">
      <c r="A22" s="45">
        <v>4</v>
      </c>
      <c r="B22" s="80"/>
      <c r="C22" s="47"/>
      <c r="D22" s="47"/>
      <c r="E22" s="48"/>
      <c r="F22" s="36">
        <v>4000</v>
      </c>
      <c r="G22" s="11" t="e">
        <f t="shared" si="1"/>
        <v>#DIV/0!</v>
      </c>
      <c r="H22" s="1044"/>
      <c r="I22" s="1044"/>
      <c r="J22" s="1044"/>
      <c r="K22" s="1044"/>
      <c r="L22" s="37"/>
    </row>
    <row r="23" spans="1:12" hidden="1">
      <c r="A23" s="55">
        <v>4</v>
      </c>
      <c r="B23" s="81"/>
      <c r="C23" s="47"/>
      <c r="D23" s="47"/>
      <c r="E23" s="47"/>
      <c r="F23" s="78"/>
      <c r="G23" s="11" t="e">
        <f t="shared" si="1"/>
        <v>#DIV/0!</v>
      </c>
      <c r="H23" s="1047"/>
      <c r="I23" s="1047"/>
      <c r="J23" s="1047"/>
      <c r="K23" s="1047"/>
      <c r="L23" s="37"/>
    </row>
    <row r="24" spans="1:12" hidden="1">
      <c r="A24" s="1094" t="s">
        <v>24</v>
      </c>
      <c r="B24" s="1095"/>
      <c r="C24" s="991"/>
      <c r="D24" s="991"/>
      <c r="E24" s="991"/>
      <c r="F24" s="991"/>
      <c r="G24" s="991"/>
      <c r="H24" s="1096"/>
      <c r="I24" s="1096"/>
      <c r="J24" s="1096"/>
      <c r="K24" s="1096"/>
      <c r="L24" s="6"/>
    </row>
    <row r="25" spans="1:12" hidden="1">
      <c r="A25" s="45">
        <v>5</v>
      </c>
      <c r="B25" s="8" t="s">
        <v>14</v>
      </c>
      <c r="C25" s="84">
        <v>3000</v>
      </c>
      <c r="D25" s="84">
        <v>1</v>
      </c>
      <c r="E25" s="84"/>
      <c r="F25" s="85">
        <v>3000</v>
      </c>
      <c r="G25" s="86">
        <f t="shared" si="1"/>
        <v>0</v>
      </c>
      <c r="H25" s="1084"/>
      <c r="I25" s="1084"/>
      <c r="J25" s="1084"/>
      <c r="K25" s="1084"/>
      <c r="L25" s="88"/>
    </row>
    <row r="26" spans="1:12" hidden="1">
      <c r="A26" s="45">
        <v>5</v>
      </c>
      <c r="B26" s="8" t="s">
        <v>33</v>
      </c>
      <c r="C26" s="47">
        <v>3000</v>
      </c>
      <c r="D26" s="47">
        <v>1</v>
      </c>
      <c r="E26" s="47"/>
      <c r="F26" s="53">
        <v>3000</v>
      </c>
      <c r="G26" s="11" t="e">
        <f>C26/E26</f>
        <v>#DIV/0!</v>
      </c>
      <c r="H26" s="990"/>
      <c r="I26" s="990"/>
      <c r="J26" s="990"/>
      <c r="K26" s="990"/>
      <c r="L26" s="1004"/>
    </row>
  </sheetData>
  <mergeCells count="29">
    <mergeCell ref="H22:K22"/>
    <mergeCell ref="H23:K23"/>
    <mergeCell ref="A24:B24"/>
    <mergeCell ref="H24:K24"/>
    <mergeCell ref="H25:K25"/>
    <mergeCell ref="H21:K21"/>
    <mergeCell ref="H11:K11"/>
    <mergeCell ref="A12:B12"/>
    <mergeCell ref="H12:K12"/>
    <mergeCell ref="H13:K13"/>
    <mergeCell ref="H15:K15"/>
    <mergeCell ref="H16:K16"/>
    <mergeCell ref="H17:K17"/>
    <mergeCell ref="H18:K18"/>
    <mergeCell ref="H19:K19"/>
    <mergeCell ref="A20:B20"/>
    <mergeCell ref="H20:K20"/>
    <mergeCell ref="H10:K10"/>
    <mergeCell ref="A1:L1"/>
    <mergeCell ref="H2:K2"/>
    <mergeCell ref="A3:B3"/>
    <mergeCell ref="H3:K3"/>
    <mergeCell ref="H4:K4"/>
    <mergeCell ref="H5:K5"/>
    <mergeCell ref="H6:K6"/>
    <mergeCell ref="A7:B7"/>
    <mergeCell ref="H7:K7"/>
    <mergeCell ref="H8:K8"/>
    <mergeCell ref="H9:K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A4040-EA0C-4588-8979-8A7A65C1E7FA}">
  <dimension ref="A1:L35"/>
  <sheetViews>
    <sheetView workbookViewId="0">
      <selection activeCell="G24" sqref="G24"/>
    </sheetView>
  </sheetViews>
  <sheetFormatPr defaultRowHeight="15"/>
  <cols>
    <col min="2" max="2" width="48.7109375" bestFit="1" customWidth="1"/>
    <col min="5" max="5" width="16.28515625" bestFit="1" customWidth="1"/>
    <col min="7" max="7" width="11.5703125" bestFit="1" customWidth="1"/>
    <col min="12" max="12" width="16.28515625" bestFit="1" customWidth="1"/>
  </cols>
  <sheetData>
    <row r="1" spans="1:12">
      <c r="A1" s="1067" t="s">
        <v>0</v>
      </c>
      <c r="B1" s="1068"/>
      <c r="C1" s="1068"/>
      <c r="D1" s="1068"/>
      <c r="E1" s="1068"/>
      <c r="F1" s="1068"/>
      <c r="G1" s="1068"/>
      <c r="H1" s="1068"/>
      <c r="I1" s="1068"/>
      <c r="J1" s="1068"/>
      <c r="K1" s="1068"/>
      <c r="L1" s="1069"/>
    </row>
    <row r="2" spans="1:12">
      <c r="A2" s="992"/>
      <c r="B2" s="1">
        <v>45880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1070" t="s">
        <v>6</v>
      </c>
      <c r="I2" s="1071"/>
      <c r="J2" s="1071"/>
      <c r="K2" s="1072"/>
      <c r="L2" s="3" t="s">
        <v>7</v>
      </c>
    </row>
    <row r="3" spans="1:12">
      <c r="A3" s="1065" t="s">
        <v>8</v>
      </c>
      <c r="B3" s="1066"/>
      <c r="C3" s="4"/>
      <c r="D3" s="4"/>
      <c r="E3" s="4"/>
      <c r="F3" s="5"/>
      <c r="G3" s="5"/>
      <c r="H3" s="1065"/>
      <c r="I3" s="1073"/>
      <c r="J3" s="1073"/>
      <c r="K3" s="1066"/>
      <c r="L3" s="6"/>
    </row>
    <row r="4" spans="1:12" hidden="1">
      <c r="A4" s="7">
        <v>1</v>
      </c>
      <c r="B4" s="8" t="s">
        <v>9</v>
      </c>
      <c r="C4" s="2">
        <v>5100</v>
      </c>
      <c r="D4" s="2">
        <v>1</v>
      </c>
      <c r="E4" s="9"/>
      <c r="F4" s="10">
        <v>5000</v>
      </c>
      <c r="G4" s="11">
        <f>E4/C4</f>
        <v>0</v>
      </c>
      <c r="H4" s="1043"/>
      <c r="I4" s="1044"/>
      <c r="J4" s="1044"/>
      <c r="K4" s="1045"/>
      <c r="L4" s="2"/>
    </row>
    <row r="5" spans="1:12" hidden="1">
      <c r="A5" s="992">
        <v>1</v>
      </c>
      <c r="B5" s="12" t="s">
        <v>27</v>
      </c>
      <c r="C5" s="2">
        <v>5000</v>
      </c>
      <c r="D5" s="2">
        <v>1</v>
      </c>
      <c r="E5" s="2"/>
      <c r="F5" s="10">
        <v>5000</v>
      </c>
      <c r="G5" s="11">
        <f t="shared" ref="G5:G7" si="0">E5/C5</f>
        <v>0</v>
      </c>
      <c r="H5" s="1043"/>
      <c r="I5" s="1044"/>
      <c r="J5" s="1044"/>
      <c r="K5" s="1045"/>
      <c r="L5" s="2"/>
    </row>
    <row r="6" spans="1:12">
      <c r="A6" s="70">
        <v>1</v>
      </c>
      <c r="B6" s="71" t="s">
        <v>34</v>
      </c>
      <c r="C6" s="72">
        <v>1200</v>
      </c>
      <c r="D6" s="72">
        <v>1</v>
      </c>
      <c r="E6" s="72">
        <v>1289</v>
      </c>
      <c r="F6" s="74">
        <v>5000</v>
      </c>
      <c r="G6" s="100">
        <f t="shared" si="0"/>
        <v>1.0741666666666667</v>
      </c>
      <c r="H6" s="999"/>
      <c r="I6" s="1000"/>
      <c r="J6" s="1000"/>
      <c r="K6" s="1001"/>
      <c r="L6" s="72"/>
    </row>
    <row r="7" spans="1:12">
      <c r="A7" s="69">
        <v>1</v>
      </c>
      <c r="B7" s="12" t="s">
        <v>30</v>
      </c>
      <c r="C7" s="2">
        <v>7500</v>
      </c>
      <c r="D7" s="2">
        <v>1</v>
      </c>
      <c r="E7" s="2">
        <v>8010</v>
      </c>
      <c r="F7" s="10">
        <v>5000</v>
      </c>
      <c r="G7" s="11">
        <f t="shared" si="0"/>
        <v>1.0680000000000001</v>
      </c>
      <c r="H7" s="1043"/>
      <c r="I7" s="1044"/>
      <c r="J7" s="1044"/>
      <c r="K7" s="1045"/>
      <c r="L7" s="2"/>
    </row>
    <row r="8" spans="1:12">
      <c r="A8" s="1065" t="s">
        <v>10</v>
      </c>
      <c r="B8" s="1066"/>
      <c r="C8" s="13"/>
      <c r="D8" s="13"/>
      <c r="E8" s="13"/>
      <c r="F8" s="14"/>
      <c r="G8" s="14"/>
      <c r="H8" s="1065"/>
      <c r="I8" s="1073"/>
      <c r="J8" s="1073"/>
      <c r="K8" s="1066"/>
      <c r="L8" s="6"/>
    </row>
    <row r="9" spans="1:12">
      <c r="A9" s="15">
        <v>2</v>
      </c>
      <c r="B9" s="16" t="s">
        <v>11</v>
      </c>
      <c r="C9" s="17">
        <v>90000</v>
      </c>
      <c r="D9" s="17">
        <v>3</v>
      </c>
      <c r="E9" s="18"/>
      <c r="F9" s="19">
        <v>30000</v>
      </c>
      <c r="G9" s="20">
        <f>E9/C9</f>
        <v>0</v>
      </c>
      <c r="H9" s="1064"/>
      <c r="I9" s="1053"/>
      <c r="J9" s="1053"/>
      <c r="K9" s="1054"/>
      <c r="L9" s="21"/>
    </row>
    <row r="10" spans="1:12">
      <c r="A10" s="61">
        <v>2</v>
      </c>
      <c r="B10" s="16" t="s">
        <v>28</v>
      </c>
      <c r="C10" s="17">
        <v>30000</v>
      </c>
      <c r="D10" s="17">
        <v>1</v>
      </c>
      <c r="E10" s="18"/>
      <c r="F10" s="19">
        <v>30000</v>
      </c>
      <c r="G10" s="20">
        <f t="shared" ref="G10:G18" si="1">E10/C10</f>
        <v>0</v>
      </c>
      <c r="H10" s="1070"/>
      <c r="I10" s="1071"/>
      <c r="J10" s="1071"/>
      <c r="K10" s="1072"/>
      <c r="L10" s="21"/>
    </row>
    <row r="11" spans="1:12">
      <c r="A11" s="61">
        <v>2</v>
      </c>
      <c r="B11" s="1004" t="s">
        <v>32</v>
      </c>
      <c r="C11" s="1004">
        <v>62100</v>
      </c>
      <c r="D11" s="665">
        <v>2</v>
      </c>
      <c r="E11" s="1004">
        <v>31104</v>
      </c>
      <c r="F11" s="19">
        <v>25000</v>
      </c>
      <c r="G11" s="20">
        <f t="shared" si="1"/>
        <v>0.50086956521739134</v>
      </c>
      <c r="H11" s="1058"/>
      <c r="I11" s="1059"/>
      <c r="J11" s="1059"/>
      <c r="K11" s="1060"/>
      <c r="L11" s="665"/>
    </row>
    <row r="12" spans="1:12">
      <c r="A12" s="28">
        <v>2</v>
      </c>
      <c r="B12" s="1004" t="s">
        <v>35</v>
      </c>
      <c r="C12" s="1004">
        <v>10000</v>
      </c>
      <c r="D12" s="665">
        <v>1</v>
      </c>
      <c r="E12" s="665"/>
      <c r="F12" s="19">
        <v>25000</v>
      </c>
      <c r="G12" s="20"/>
      <c r="H12" s="1097"/>
      <c r="I12" s="1098"/>
      <c r="J12" s="1098"/>
      <c r="K12" s="1099"/>
      <c r="L12" s="665"/>
    </row>
    <row r="13" spans="1:12">
      <c r="A13" s="28"/>
      <c r="B13" s="665"/>
      <c r="C13" s="665"/>
      <c r="D13" s="665"/>
      <c r="E13" s="665"/>
      <c r="F13" s="19">
        <v>30000</v>
      </c>
      <c r="G13" s="20" t="e">
        <f t="shared" si="1"/>
        <v>#DIV/0!</v>
      </c>
      <c r="H13" s="1058"/>
      <c r="I13" s="1059"/>
      <c r="J13" s="1059"/>
      <c r="K13" s="1060"/>
      <c r="L13" s="665"/>
    </row>
    <row r="14" spans="1:12">
      <c r="A14" s="1049" t="s">
        <v>12</v>
      </c>
      <c r="B14" s="1050"/>
      <c r="C14" s="13"/>
      <c r="D14" s="13"/>
      <c r="E14" s="13"/>
      <c r="F14" s="13"/>
      <c r="G14" s="13"/>
      <c r="H14" s="1061"/>
      <c r="I14" s="1062"/>
      <c r="J14" s="1062"/>
      <c r="K14" s="1063"/>
      <c r="L14" s="29"/>
    </row>
    <row r="15" spans="1:12" hidden="1">
      <c r="A15" s="980">
        <v>3</v>
      </c>
      <c r="B15" s="8" t="s">
        <v>13</v>
      </c>
      <c r="C15" s="34">
        <v>12000</v>
      </c>
      <c r="D15" s="2">
        <v>3</v>
      </c>
      <c r="E15" s="35"/>
      <c r="F15" s="36">
        <v>11600</v>
      </c>
      <c r="G15" s="20">
        <f t="shared" si="1"/>
        <v>0</v>
      </c>
      <c r="H15" s="1064"/>
      <c r="I15" s="1053"/>
      <c r="J15" s="1053"/>
      <c r="K15" s="1054"/>
      <c r="L15" s="664"/>
    </row>
    <row r="16" spans="1:12" hidden="1">
      <c r="A16" s="54">
        <v>3</v>
      </c>
      <c r="B16" s="33" t="s">
        <v>29</v>
      </c>
      <c r="C16" s="34">
        <v>12000</v>
      </c>
      <c r="D16" s="2">
        <v>2</v>
      </c>
      <c r="E16" s="35"/>
      <c r="F16" s="36"/>
      <c r="G16" s="20"/>
      <c r="H16" s="987"/>
      <c r="I16" s="988"/>
      <c r="J16" s="988"/>
      <c r="K16" s="988"/>
      <c r="L16" s="664"/>
    </row>
    <row r="17" spans="1:12" hidden="1">
      <c r="A17" s="980">
        <v>3</v>
      </c>
      <c r="B17" s="33" t="s">
        <v>14</v>
      </c>
      <c r="C17" s="34">
        <v>18000</v>
      </c>
      <c r="D17" s="2">
        <v>3</v>
      </c>
      <c r="E17" s="35"/>
      <c r="F17" s="36">
        <v>6000</v>
      </c>
      <c r="G17" s="20">
        <f t="shared" si="1"/>
        <v>0</v>
      </c>
      <c r="H17" s="1064"/>
      <c r="I17" s="1053"/>
      <c r="J17" s="1053"/>
      <c r="K17" s="1053"/>
      <c r="L17" s="664"/>
    </row>
    <row r="18" spans="1:12" hidden="1">
      <c r="A18" s="980">
        <v>3</v>
      </c>
      <c r="B18" s="8" t="s">
        <v>15</v>
      </c>
      <c r="C18" s="34">
        <v>30000</v>
      </c>
      <c r="D18" s="2">
        <v>3</v>
      </c>
      <c r="E18" s="2"/>
      <c r="F18" s="36">
        <v>6000</v>
      </c>
      <c r="G18" s="20">
        <f t="shared" si="1"/>
        <v>0</v>
      </c>
      <c r="H18" s="1064"/>
      <c r="I18" s="1053"/>
      <c r="J18" s="1053"/>
      <c r="K18" s="1054"/>
      <c r="L18" s="665"/>
    </row>
    <row r="19" spans="1:12">
      <c r="A19" s="54">
        <v>3</v>
      </c>
      <c r="B19" s="8" t="s">
        <v>16</v>
      </c>
      <c r="C19" s="34">
        <v>25400</v>
      </c>
      <c r="D19" s="2">
        <v>3</v>
      </c>
      <c r="E19" s="2">
        <v>22095</v>
      </c>
      <c r="F19" s="36">
        <v>11600</v>
      </c>
      <c r="G19" s="20">
        <f>E19/C19</f>
        <v>0.86988188976377956</v>
      </c>
      <c r="H19" s="1064"/>
      <c r="I19" s="1053"/>
      <c r="J19" s="1053"/>
      <c r="K19" s="1054"/>
      <c r="L19" s="665"/>
    </row>
    <row r="20" spans="1:12">
      <c r="A20" s="980">
        <v>3</v>
      </c>
      <c r="B20" s="8" t="s">
        <v>36</v>
      </c>
      <c r="C20" s="34">
        <v>6000</v>
      </c>
      <c r="D20" s="2">
        <v>1</v>
      </c>
      <c r="E20" s="2"/>
      <c r="F20" s="36">
        <v>11600</v>
      </c>
      <c r="G20" s="20"/>
      <c r="H20" s="1064"/>
      <c r="I20" s="1053"/>
      <c r="J20" s="1053"/>
      <c r="K20" s="1054"/>
      <c r="L20" s="665"/>
    </row>
    <row r="21" spans="1:12" hidden="1">
      <c r="A21" s="992">
        <v>3</v>
      </c>
      <c r="B21" s="8" t="s">
        <v>17</v>
      </c>
      <c r="C21" s="2">
        <v>15700</v>
      </c>
      <c r="D21" s="2">
        <v>1</v>
      </c>
      <c r="E21" s="2"/>
      <c r="F21" s="36">
        <v>11600</v>
      </c>
      <c r="G21" s="20">
        <f t="shared" ref="G21:G32" si="2">E21/C21</f>
        <v>0</v>
      </c>
      <c r="H21" s="1064"/>
      <c r="I21" s="1053"/>
      <c r="J21" s="1053"/>
      <c r="K21" s="1054"/>
      <c r="L21" s="37"/>
    </row>
    <row r="22" spans="1:12" hidden="1">
      <c r="A22" s="980">
        <v>3</v>
      </c>
      <c r="B22" s="8" t="s">
        <v>18</v>
      </c>
      <c r="C22" s="82">
        <v>15700</v>
      </c>
      <c r="D22" s="17">
        <v>1</v>
      </c>
      <c r="E22" s="83"/>
      <c r="F22" s="19">
        <v>11600</v>
      </c>
      <c r="G22" s="20">
        <f t="shared" si="2"/>
        <v>0</v>
      </c>
      <c r="H22" s="1064"/>
      <c r="I22" s="1053"/>
      <c r="J22" s="1053"/>
      <c r="K22" s="1053"/>
      <c r="L22" s="87"/>
    </row>
    <row r="23" spans="1:12">
      <c r="A23" s="1065" t="s">
        <v>19</v>
      </c>
      <c r="B23" s="1073"/>
      <c r="C23" s="991"/>
      <c r="D23" s="991"/>
      <c r="E23" s="991"/>
      <c r="F23" s="991"/>
      <c r="G23" s="991"/>
      <c r="H23" s="1062"/>
      <c r="I23" s="1062"/>
      <c r="J23" s="1062"/>
      <c r="K23" s="1062"/>
      <c r="L23" s="6"/>
    </row>
    <row r="24" spans="1:12">
      <c r="A24" s="54">
        <v>4</v>
      </c>
      <c r="B24" s="99" t="s">
        <v>37</v>
      </c>
      <c r="C24" s="2">
        <v>100</v>
      </c>
      <c r="D24" s="992">
        <v>1</v>
      </c>
      <c r="E24" s="992"/>
      <c r="F24" s="36">
        <v>4000</v>
      </c>
      <c r="G24" s="992"/>
      <c r="H24" s="1043"/>
      <c r="I24" s="1044"/>
      <c r="J24" s="1044"/>
      <c r="K24" s="1045"/>
      <c r="L24" s="665"/>
    </row>
    <row r="25" spans="1:12">
      <c r="A25" s="992">
        <v>4</v>
      </c>
      <c r="B25" s="99" t="s">
        <v>38</v>
      </c>
      <c r="C25" s="2">
        <v>6000</v>
      </c>
      <c r="D25" s="992"/>
      <c r="E25" s="992"/>
      <c r="F25" s="36">
        <v>25000</v>
      </c>
      <c r="G25" s="992"/>
      <c r="H25" s="1043"/>
      <c r="I25" s="1044"/>
      <c r="J25" s="1044"/>
      <c r="K25" s="1045"/>
      <c r="L25" s="665"/>
    </row>
    <row r="26" spans="1:12">
      <c r="A26" s="992">
        <v>4</v>
      </c>
      <c r="B26" s="99" t="s">
        <v>39</v>
      </c>
      <c r="C26" s="2">
        <v>7500</v>
      </c>
      <c r="D26" s="992"/>
      <c r="E26" s="992"/>
      <c r="F26" s="36">
        <v>25000</v>
      </c>
      <c r="G26" s="992"/>
      <c r="H26" s="1043"/>
      <c r="I26" s="1044"/>
      <c r="J26" s="1044"/>
      <c r="K26" s="1045"/>
      <c r="L26" s="665"/>
    </row>
    <row r="27" spans="1:12" ht="15" hidden="1" customHeight="1">
      <c r="A27" s="60">
        <v>4</v>
      </c>
      <c r="B27" s="79"/>
      <c r="C27" s="47"/>
      <c r="D27" s="47"/>
      <c r="E27" s="48"/>
      <c r="F27" s="36">
        <v>4000</v>
      </c>
      <c r="G27" s="36">
        <v>4000</v>
      </c>
      <c r="H27" s="1044"/>
      <c r="I27" s="1044"/>
      <c r="J27" s="1044"/>
      <c r="K27" s="1044"/>
      <c r="L27" s="37"/>
    </row>
    <row r="28" spans="1:12" hidden="1">
      <c r="A28" s="45">
        <v>4</v>
      </c>
      <c r="B28" s="80"/>
      <c r="C28" s="47"/>
      <c r="D28" s="47"/>
      <c r="E28" s="48"/>
      <c r="F28" s="36">
        <v>4000</v>
      </c>
      <c r="G28" s="36">
        <v>4000</v>
      </c>
      <c r="H28" s="1044"/>
      <c r="I28" s="1044"/>
      <c r="J28" s="1044"/>
      <c r="K28" s="1044"/>
      <c r="L28" s="37"/>
    </row>
    <row r="29" spans="1:12" hidden="1">
      <c r="A29" s="55">
        <v>4</v>
      </c>
      <c r="B29" s="81"/>
      <c r="C29" s="47"/>
      <c r="D29" s="47"/>
      <c r="E29" s="47"/>
      <c r="F29" s="78"/>
      <c r="G29" s="78"/>
      <c r="H29" s="1047"/>
      <c r="I29" s="1047"/>
      <c r="J29" s="1047"/>
      <c r="K29" s="1047"/>
      <c r="L29" s="37"/>
    </row>
    <row r="30" spans="1:12">
      <c r="A30" s="1094" t="s">
        <v>24</v>
      </c>
      <c r="B30" s="1095"/>
      <c r="C30" s="991"/>
      <c r="D30" s="991"/>
      <c r="E30" s="991"/>
      <c r="F30" s="991"/>
      <c r="G30" s="991"/>
      <c r="H30" s="1096"/>
      <c r="I30" s="1096"/>
      <c r="J30" s="1096"/>
      <c r="K30" s="1096"/>
      <c r="L30" s="6"/>
    </row>
    <row r="31" spans="1:12" hidden="1">
      <c r="A31" s="45">
        <v>5</v>
      </c>
      <c r="B31" s="8" t="s">
        <v>14</v>
      </c>
      <c r="C31" s="84">
        <v>3000</v>
      </c>
      <c r="D31" s="84">
        <v>1</v>
      </c>
      <c r="E31" s="84"/>
      <c r="F31" s="85">
        <v>3000</v>
      </c>
      <c r="G31" s="20">
        <f t="shared" si="2"/>
        <v>0</v>
      </c>
      <c r="H31" s="1084"/>
      <c r="I31" s="1084"/>
      <c r="J31" s="1084"/>
      <c r="K31" s="1084"/>
      <c r="L31" s="88"/>
    </row>
    <row r="32" spans="1:12">
      <c r="A32" s="45">
        <v>5</v>
      </c>
      <c r="B32" s="8" t="s">
        <v>33</v>
      </c>
      <c r="C32" s="47">
        <v>6000</v>
      </c>
      <c r="D32" s="47">
        <v>2</v>
      </c>
      <c r="E32" s="47">
        <v>4094</v>
      </c>
      <c r="F32" s="57">
        <v>3000</v>
      </c>
      <c r="G32" s="11">
        <f t="shared" si="2"/>
        <v>0.68233333333333335</v>
      </c>
      <c r="H32" s="1053" t="s">
        <v>40</v>
      </c>
      <c r="I32" s="1053"/>
      <c r="J32" s="1053"/>
      <c r="K32" s="1054"/>
      <c r="L32" s="1004"/>
    </row>
    <row r="35" spans="12:12">
      <c r="L35" s="101" t="s">
        <v>41</v>
      </c>
    </row>
  </sheetData>
  <mergeCells count="35">
    <mergeCell ref="H32:K32"/>
    <mergeCell ref="H19:K19"/>
    <mergeCell ref="H21:K21"/>
    <mergeCell ref="H22:K22"/>
    <mergeCell ref="A23:B23"/>
    <mergeCell ref="H23:K23"/>
    <mergeCell ref="H27:K27"/>
    <mergeCell ref="H28:K28"/>
    <mergeCell ref="H29:K29"/>
    <mergeCell ref="A30:B30"/>
    <mergeCell ref="H30:K30"/>
    <mergeCell ref="H31:K31"/>
    <mergeCell ref="H26:K26"/>
    <mergeCell ref="H25:K25"/>
    <mergeCell ref="H24:K24"/>
    <mergeCell ref="H20:K20"/>
    <mergeCell ref="H18:K18"/>
    <mergeCell ref="H7:K7"/>
    <mergeCell ref="A8:B8"/>
    <mergeCell ref="H8:K8"/>
    <mergeCell ref="H9:K9"/>
    <mergeCell ref="H10:K10"/>
    <mergeCell ref="H11:K11"/>
    <mergeCell ref="H13:K13"/>
    <mergeCell ref="A14:B14"/>
    <mergeCell ref="H14:K14"/>
    <mergeCell ref="H15:K15"/>
    <mergeCell ref="H17:K17"/>
    <mergeCell ref="H12:K12"/>
    <mergeCell ref="H5:K5"/>
    <mergeCell ref="A1:L1"/>
    <mergeCell ref="H2:K2"/>
    <mergeCell ref="A3:B3"/>
    <mergeCell ref="H3:K3"/>
    <mergeCell ref="H4:K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6953B-E930-43CE-8A1F-F8DE43D2B20D}">
  <dimension ref="A1:M37"/>
  <sheetViews>
    <sheetView workbookViewId="0">
      <selection activeCell="A16" sqref="A16"/>
    </sheetView>
  </sheetViews>
  <sheetFormatPr defaultRowHeight="15"/>
  <cols>
    <col min="2" max="2" width="48.7109375" bestFit="1" customWidth="1"/>
    <col min="5" max="5" width="16.28515625" bestFit="1" customWidth="1"/>
    <col min="7" max="7" width="11.5703125" bestFit="1" customWidth="1"/>
    <col min="12" max="12" width="16.28515625" bestFit="1" customWidth="1"/>
  </cols>
  <sheetData>
    <row r="1" spans="1:12">
      <c r="A1" s="1067" t="s">
        <v>0</v>
      </c>
      <c r="B1" s="1068"/>
      <c r="C1" s="1068"/>
      <c r="D1" s="1068"/>
      <c r="E1" s="1068"/>
      <c r="F1" s="1068"/>
      <c r="G1" s="1068"/>
      <c r="H1" s="1068"/>
      <c r="I1" s="1068"/>
      <c r="J1" s="1068"/>
      <c r="K1" s="1068"/>
      <c r="L1" s="1069"/>
    </row>
    <row r="2" spans="1:12">
      <c r="A2" s="992"/>
      <c r="B2" s="106">
        <v>45881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1070" t="s">
        <v>6</v>
      </c>
      <c r="I2" s="1071"/>
      <c r="J2" s="1071"/>
      <c r="K2" s="1072"/>
      <c r="L2" s="3" t="s">
        <v>7</v>
      </c>
    </row>
    <row r="3" spans="1:12">
      <c r="A3" s="1065" t="s">
        <v>8</v>
      </c>
      <c r="B3" s="1066"/>
      <c r="C3" s="4"/>
      <c r="D3" s="4"/>
      <c r="E3" s="4"/>
      <c r="F3" s="5"/>
      <c r="G3" s="5"/>
      <c r="H3" s="1065"/>
      <c r="I3" s="1073"/>
      <c r="J3" s="1073"/>
      <c r="K3" s="1066"/>
      <c r="L3" s="6"/>
    </row>
    <row r="4" spans="1:12" hidden="1">
      <c r="A4" s="7">
        <v>1</v>
      </c>
      <c r="B4" s="8" t="s">
        <v>9</v>
      </c>
      <c r="C4" s="2">
        <v>5100</v>
      </c>
      <c r="D4" s="2">
        <v>1</v>
      </c>
      <c r="E4" s="9"/>
      <c r="F4" s="10">
        <v>5000</v>
      </c>
      <c r="G4" s="11">
        <f>E4/C4</f>
        <v>0</v>
      </c>
      <c r="H4" s="1043"/>
      <c r="I4" s="1044"/>
      <c r="J4" s="1044"/>
      <c r="K4" s="1045"/>
      <c r="L4" s="2"/>
    </row>
    <row r="5" spans="1:12" hidden="1">
      <c r="A5" s="992">
        <v>1</v>
      </c>
      <c r="B5" s="12" t="s">
        <v>27</v>
      </c>
      <c r="C5" s="2">
        <v>5000</v>
      </c>
      <c r="D5" s="2">
        <v>1</v>
      </c>
      <c r="E5" s="2"/>
      <c r="F5" s="10">
        <v>5000</v>
      </c>
      <c r="G5" s="11">
        <f t="shared" ref="G5:G34" si="0">E5/C5</f>
        <v>0</v>
      </c>
      <c r="H5" s="1043"/>
      <c r="I5" s="1044"/>
      <c r="J5" s="1044"/>
      <c r="K5" s="1045"/>
      <c r="L5" s="2"/>
    </row>
    <row r="6" spans="1:12" hidden="1">
      <c r="A6" s="70">
        <v>1</v>
      </c>
      <c r="B6" s="71" t="s">
        <v>34</v>
      </c>
      <c r="C6" s="72">
        <v>1200</v>
      </c>
      <c r="D6" s="72">
        <v>1</v>
      </c>
      <c r="E6" s="72">
        <v>1289</v>
      </c>
      <c r="F6" s="74">
        <v>5000</v>
      </c>
      <c r="G6" s="100">
        <f t="shared" si="0"/>
        <v>1.0741666666666667</v>
      </c>
      <c r="H6" s="999"/>
      <c r="I6" s="1000"/>
      <c r="J6" s="1000"/>
      <c r="K6" s="1001"/>
      <c r="L6" s="72"/>
    </row>
    <row r="7" spans="1:12">
      <c r="A7" s="69">
        <v>1</v>
      </c>
      <c r="B7" s="12" t="s">
        <v>30</v>
      </c>
      <c r="C7" s="2">
        <v>9000</v>
      </c>
      <c r="D7" s="2">
        <v>2</v>
      </c>
      <c r="E7" s="2">
        <v>141</v>
      </c>
      <c r="F7" s="10">
        <v>5000</v>
      </c>
      <c r="G7" s="11">
        <f t="shared" si="0"/>
        <v>1.5666666666666666E-2</v>
      </c>
      <c r="H7" s="1043" t="s">
        <v>42</v>
      </c>
      <c r="I7" s="1044"/>
      <c r="J7" s="1044"/>
      <c r="K7" s="1045"/>
      <c r="L7" s="2"/>
    </row>
    <row r="8" spans="1:12">
      <c r="A8" s="1065" t="s">
        <v>10</v>
      </c>
      <c r="B8" s="1066"/>
      <c r="C8" s="13"/>
      <c r="D8" s="13"/>
      <c r="E8" s="13"/>
      <c r="F8" s="14"/>
      <c r="G8" s="14"/>
      <c r="H8" s="1065"/>
      <c r="I8" s="1073"/>
      <c r="J8" s="1073"/>
      <c r="K8" s="1066"/>
      <c r="L8" s="6"/>
    </row>
    <row r="9" spans="1:12">
      <c r="A9" s="114">
        <v>2</v>
      </c>
      <c r="B9" s="115" t="s">
        <v>32</v>
      </c>
      <c r="C9" s="115">
        <v>27200</v>
      </c>
      <c r="D9" s="115">
        <v>2</v>
      </c>
      <c r="E9" s="115">
        <v>22993</v>
      </c>
      <c r="F9" s="116">
        <v>25000</v>
      </c>
      <c r="G9" s="117">
        <f>E9/C9</f>
        <v>0.84533088235294118</v>
      </c>
      <c r="H9" s="1100"/>
      <c r="I9" s="1101"/>
      <c r="J9" s="1101"/>
      <c r="K9" s="1102"/>
      <c r="L9" s="667"/>
    </row>
    <row r="10" spans="1:12">
      <c r="A10" s="61">
        <v>2</v>
      </c>
      <c r="B10" s="1004" t="s">
        <v>35</v>
      </c>
      <c r="C10" s="1004">
        <v>35000</v>
      </c>
      <c r="D10" s="1004">
        <v>2</v>
      </c>
      <c r="E10" s="665"/>
      <c r="F10" s="19">
        <v>25000</v>
      </c>
      <c r="G10" s="11">
        <f>E10/C10</f>
        <v>0</v>
      </c>
      <c r="H10" s="1097"/>
      <c r="I10" s="1098"/>
      <c r="J10" s="1098"/>
      <c r="K10" s="1099"/>
      <c r="L10" s="665"/>
    </row>
    <row r="11" spans="1:12" hidden="1">
      <c r="A11" s="15">
        <v>2</v>
      </c>
      <c r="B11" s="16" t="s">
        <v>11</v>
      </c>
      <c r="C11" s="17">
        <v>90000</v>
      </c>
      <c r="D11" s="17">
        <v>3</v>
      </c>
      <c r="E11" s="18"/>
      <c r="F11" s="19">
        <v>30000</v>
      </c>
      <c r="G11" s="11">
        <f t="shared" si="0"/>
        <v>0</v>
      </c>
      <c r="H11" s="1064"/>
      <c r="I11" s="1053"/>
      <c r="J11" s="1053"/>
      <c r="K11" s="1054"/>
      <c r="L11" s="21"/>
    </row>
    <row r="12" spans="1:12" hidden="1">
      <c r="A12" s="61">
        <v>2</v>
      </c>
      <c r="B12" s="16" t="s">
        <v>28</v>
      </c>
      <c r="C12" s="17">
        <v>30000</v>
      </c>
      <c r="D12" s="17">
        <v>1</v>
      </c>
      <c r="E12" s="18"/>
      <c r="F12" s="19">
        <v>30000</v>
      </c>
      <c r="G12" s="11">
        <f t="shared" si="0"/>
        <v>0</v>
      </c>
      <c r="H12" s="1070"/>
      <c r="I12" s="1071"/>
      <c r="J12" s="1071"/>
      <c r="K12" s="1072"/>
      <c r="L12" s="21"/>
    </row>
    <row r="13" spans="1:12" hidden="1">
      <c r="A13" s="28">
        <v>2</v>
      </c>
      <c r="B13" s="1004" t="s">
        <v>43</v>
      </c>
      <c r="C13" s="1004">
        <v>35</v>
      </c>
      <c r="D13" s="1004">
        <v>1.5</v>
      </c>
      <c r="E13" s="665"/>
      <c r="F13" s="19">
        <v>25000</v>
      </c>
      <c r="G13" s="11">
        <f t="shared" si="0"/>
        <v>0</v>
      </c>
      <c r="H13" s="1097"/>
      <c r="I13" s="1098"/>
      <c r="J13" s="1098"/>
      <c r="K13" s="1099"/>
      <c r="L13" s="665"/>
    </row>
    <row r="14" spans="1:12" hidden="1">
      <c r="A14" s="28"/>
      <c r="B14" s="665"/>
      <c r="C14" s="665"/>
      <c r="D14" s="665"/>
      <c r="E14" s="665"/>
      <c r="F14" s="19">
        <v>30000</v>
      </c>
      <c r="G14" s="11" t="e">
        <f t="shared" si="0"/>
        <v>#DIV/0!</v>
      </c>
      <c r="H14" s="1058"/>
      <c r="I14" s="1059"/>
      <c r="J14" s="1059"/>
      <c r="K14" s="1060"/>
      <c r="L14" s="665"/>
    </row>
    <row r="15" spans="1:12">
      <c r="A15" s="1049" t="s">
        <v>12</v>
      </c>
      <c r="B15" s="1050"/>
      <c r="C15" s="13"/>
      <c r="D15" s="13"/>
      <c r="E15" s="13"/>
      <c r="F15" s="13"/>
      <c r="G15" s="13"/>
      <c r="H15" s="1103"/>
      <c r="I15" s="1104"/>
      <c r="J15" s="1104"/>
      <c r="K15" s="1105"/>
      <c r="L15" s="29"/>
    </row>
    <row r="16" spans="1:12">
      <c r="A16" s="107">
        <v>3</v>
      </c>
      <c r="B16" s="71" t="s">
        <v>44</v>
      </c>
      <c r="C16" s="108">
        <v>2300</v>
      </c>
      <c r="D16" s="109">
        <v>1</v>
      </c>
      <c r="E16" s="72">
        <v>2278</v>
      </c>
      <c r="F16" s="110">
        <v>11600</v>
      </c>
      <c r="G16" s="75">
        <f>E16/C16</f>
        <v>0.99043478260869566</v>
      </c>
      <c r="H16" s="1112"/>
      <c r="I16" s="1113"/>
      <c r="J16" s="1113"/>
      <c r="K16" s="1114"/>
      <c r="L16" s="111"/>
    </row>
    <row r="17" spans="1:13">
      <c r="A17" s="92">
        <v>3</v>
      </c>
      <c r="B17" s="122" t="s">
        <v>36</v>
      </c>
      <c r="C17" s="94">
        <v>11900</v>
      </c>
      <c r="D17" s="118">
        <v>1</v>
      </c>
      <c r="E17" s="95">
        <v>12377</v>
      </c>
      <c r="F17" s="119">
        <v>11600</v>
      </c>
      <c r="G17" s="120">
        <f>E17/C17</f>
        <v>1.0400840336134454</v>
      </c>
      <c r="H17" s="1109" t="s">
        <v>45</v>
      </c>
      <c r="I17" s="1110"/>
      <c r="J17" s="1110"/>
      <c r="K17" s="1111"/>
      <c r="L17" s="667"/>
      <c r="M17">
        <v>2652</v>
      </c>
    </row>
    <row r="18" spans="1:13">
      <c r="A18" s="54">
        <v>3</v>
      </c>
      <c r="B18" s="8" t="s">
        <v>18</v>
      </c>
      <c r="C18" s="82">
        <v>11900</v>
      </c>
      <c r="D18" s="102">
        <v>1</v>
      </c>
      <c r="E18" s="2">
        <v>4383</v>
      </c>
      <c r="F18" s="103">
        <v>11600</v>
      </c>
      <c r="G18" s="64">
        <f>E18/C18</f>
        <v>0.36831932773109244</v>
      </c>
      <c r="H18" s="1084"/>
      <c r="I18" s="1084"/>
      <c r="J18" s="1084"/>
      <c r="K18" s="1084"/>
      <c r="L18" s="37"/>
    </row>
    <row r="19" spans="1:13">
      <c r="A19" s="980">
        <v>3</v>
      </c>
      <c r="B19" s="8" t="s">
        <v>46</v>
      </c>
      <c r="C19" s="82">
        <v>1000</v>
      </c>
      <c r="D19" s="102">
        <v>1</v>
      </c>
      <c r="E19" s="2"/>
      <c r="F19" s="103">
        <v>11600</v>
      </c>
      <c r="G19" s="64">
        <f>E19/C19</f>
        <v>0</v>
      </c>
      <c r="H19" s="1084"/>
      <c r="I19" s="1084"/>
      <c r="J19" s="1084"/>
      <c r="K19" s="1084"/>
      <c r="L19" s="37"/>
    </row>
    <row r="20" spans="1:13" hidden="1">
      <c r="A20" s="980">
        <v>3</v>
      </c>
      <c r="B20" s="8" t="s">
        <v>13</v>
      </c>
      <c r="C20" s="34">
        <v>12000</v>
      </c>
      <c r="D20" s="2">
        <v>3</v>
      </c>
      <c r="E20" s="35"/>
      <c r="F20" s="36">
        <v>11600</v>
      </c>
      <c r="G20" s="11">
        <f t="shared" si="0"/>
        <v>0</v>
      </c>
      <c r="H20" s="1106"/>
      <c r="I20" s="1107"/>
      <c r="J20" s="1107"/>
      <c r="K20" s="1108"/>
      <c r="L20" s="104"/>
    </row>
    <row r="21" spans="1:13" hidden="1">
      <c r="A21" s="980">
        <v>3</v>
      </c>
      <c r="B21" s="33" t="s">
        <v>29</v>
      </c>
      <c r="C21" s="34">
        <v>12000</v>
      </c>
      <c r="D21" s="2">
        <v>2</v>
      </c>
      <c r="E21" s="35"/>
      <c r="F21" s="36"/>
      <c r="G21" s="11">
        <f t="shared" si="0"/>
        <v>0</v>
      </c>
      <c r="H21" s="987"/>
      <c r="I21" s="988"/>
      <c r="J21" s="988"/>
      <c r="K21" s="988"/>
      <c r="L21" s="664"/>
    </row>
    <row r="22" spans="1:13" hidden="1">
      <c r="A22" s="980">
        <v>3</v>
      </c>
      <c r="B22" s="33" t="s">
        <v>14</v>
      </c>
      <c r="C22" s="34">
        <v>18000</v>
      </c>
      <c r="D22" s="2">
        <v>3</v>
      </c>
      <c r="E22" s="35"/>
      <c r="F22" s="36">
        <v>6000</v>
      </c>
      <c r="G22" s="11">
        <f t="shared" si="0"/>
        <v>0</v>
      </c>
      <c r="H22" s="1064"/>
      <c r="I22" s="1053"/>
      <c r="J22" s="1053"/>
      <c r="K22" s="1053"/>
      <c r="L22" s="664"/>
    </row>
    <row r="23" spans="1:13" hidden="1">
      <c r="A23" s="980">
        <v>3</v>
      </c>
      <c r="B23" s="8" t="s">
        <v>15</v>
      </c>
      <c r="C23" s="34">
        <v>30000</v>
      </c>
      <c r="D23" s="2">
        <v>3</v>
      </c>
      <c r="E23" s="2"/>
      <c r="F23" s="36">
        <v>6000</v>
      </c>
      <c r="G23" s="11">
        <f t="shared" si="0"/>
        <v>0</v>
      </c>
      <c r="H23" s="1064"/>
      <c r="I23" s="1053"/>
      <c r="J23" s="1053"/>
      <c r="K23" s="1054"/>
      <c r="L23" s="665"/>
    </row>
    <row r="24" spans="1:13" hidden="1">
      <c r="A24" s="980">
        <v>3</v>
      </c>
      <c r="B24" s="8" t="s">
        <v>16</v>
      </c>
      <c r="C24" s="34">
        <v>25400</v>
      </c>
      <c r="D24" s="2">
        <v>3</v>
      </c>
      <c r="E24" s="2"/>
      <c r="F24" s="36">
        <v>11600</v>
      </c>
      <c r="G24" s="11">
        <f t="shared" si="0"/>
        <v>0</v>
      </c>
      <c r="H24" s="1064"/>
      <c r="I24" s="1053"/>
      <c r="J24" s="1053"/>
      <c r="K24" s="1054"/>
      <c r="L24" s="665"/>
    </row>
    <row r="25" spans="1:13">
      <c r="A25" s="1065" t="s">
        <v>19</v>
      </c>
      <c r="B25" s="1073"/>
      <c r="C25" s="991"/>
      <c r="D25" s="991"/>
      <c r="E25" s="991"/>
      <c r="F25" s="991"/>
      <c r="G25" s="991"/>
      <c r="H25" s="1062"/>
      <c r="I25" s="1062"/>
      <c r="J25" s="1062"/>
      <c r="K25" s="1062"/>
      <c r="L25" s="6"/>
    </row>
    <row r="26" spans="1:13">
      <c r="A26" s="70">
        <v>4</v>
      </c>
      <c r="B26" s="112" t="s">
        <v>38</v>
      </c>
      <c r="C26" s="72">
        <v>6000</v>
      </c>
      <c r="D26" s="70"/>
      <c r="E26" s="70"/>
      <c r="F26" s="113">
        <v>4000</v>
      </c>
      <c r="G26" s="100">
        <f>E26/C26</f>
        <v>0</v>
      </c>
      <c r="H26" s="1115"/>
      <c r="I26" s="1116"/>
      <c r="J26" s="1116"/>
      <c r="K26" s="1117"/>
      <c r="L26" s="111"/>
    </row>
    <row r="27" spans="1:13">
      <c r="A27" s="70">
        <v>4</v>
      </c>
      <c r="B27" s="112" t="s">
        <v>39</v>
      </c>
      <c r="C27" s="72">
        <v>7500</v>
      </c>
      <c r="D27" s="70"/>
      <c r="E27" s="70"/>
      <c r="F27" s="113">
        <v>4000</v>
      </c>
      <c r="G27" s="100">
        <f>E27/C27</f>
        <v>0</v>
      </c>
      <c r="H27" s="1115" t="s">
        <v>47</v>
      </c>
      <c r="I27" s="1116"/>
      <c r="J27" s="1116"/>
      <c r="K27" s="1117"/>
      <c r="L27" s="111"/>
    </row>
    <row r="28" spans="1:13">
      <c r="A28" s="114">
        <v>4</v>
      </c>
      <c r="B28" s="121" t="s">
        <v>48</v>
      </c>
      <c r="C28" s="95">
        <v>9000</v>
      </c>
      <c r="D28" s="1005">
        <v>2</v>
      </c>
      <c r="E28" s="1005">
        <v>8010</v>
      </c>
      <c r="F28" s="97">
        <v>4000</v>
      </c>
      <c r="G28" s="117"/>
      <c r="H28" s="1118"/>
      <c r="I28" s="1119"/>
      <c r="J28" s="1119"/>
      <c r="K28" s="1120"/>
      <c r="L28" s="667"/>
    </row>
    <row r="29" spans="1:13">
      <c r="A29" s="60">
        <v>4</v>
      </c>
      <c r="B29" s="105" t="s">
        <v>49</v>
      </c>
      <c r="C29" s="47">
        <v>9800</v>
      </c>
      <c r="D29" s="47">
        <v>1</v>
      </c>
      <c r="E29" s="48"/>
      <c r="F29" s="36">
        <v>4000</v>
      </c>
      <c r="G29" s="11">
        <f>E29/C29</f>
        <v>0</v>
      </c>
      <c r="H29" s="1044"/>
      <c r="I29" s="1044"/>
      <c r="J29" s="1044"/>
      <c r="K29" s="1044"/>
      <c r="L29" s="37"/>
    </row>
    <row r="30" spans="1:13" hidden="1">
      <c r="A30" s="54">
        <v>4</v>
      </c>
      <c r="B30" s="99" t="s">
        <v>37</v>
      </c>
      <c r="C30" s="2">
        <v>100</v>
      </c>
      <c r="D30" s="992">
        <v>1</v>
      </c>
      <c r="E30" s="992"/>
      <c r="F30" s="36">
        <v>4000</v>
      </c>
      <c r="G30" s="11">
        <f t="shared" si="0"/>
        <v>0</v>
      </c>
      <c r="H30" s="1043"/>
      <c r="I30" s="1044"/>
      <c r="J30" s="1044"/>
      <c r="K30" s="1045"/>
      <c r="L30" s="665"/>
    </row>
    <row r="31" spans="1:13" hidden="1">
      <c r="A31" s="55">
        <v>4</v>
      </c>
      <c r="B31" s="81"/>
      <c r="C31" s="47"/>
      <c r="D31" s="47"/>
      <c r="E31" s="47"/>
      <c r="F31" s="78"/>
      <c r="G31" s="11" t="e">
        <f t="shared" si="0"/>
        <v>#DIV/0!</v>
      </c>
      <c r="H31" s="1047"/>
      <c r="I31" s="1047"/>
      <c r="J31" s="1047"/>
      <c r="K31" s="1047"/>
      <c r="L31" s="37"/>
    </row>
    <row r="32" spans="1:13">
      <c r="A32" s="1094" t="s">
        <v>24</v>
      </c>
      <c r="B32" s="1095"/>
      <c r="C32" s="991"/>
      <c r="D32" s="991"/>
      <c r="E32" s="991"/>
      <c r="F32" s="991"/>
      <c r="G32" s="991"/>
      <c r="H32" s="1096"/>
      <c r="I32" s="1096"/>
      <c r="J32" s="1096"/>
      <c r="K32" s="1096"/>
      <c r="L32" s="6"/>
    </row>
    <row r="33" spans="1:12" hidden="1">
      <c r="A33" s="45">
        <v>5</v>
      </c>
      <c r="B33" s="8" t="s">
        <v>14</v>
      </c>
      <c r="C33" s="84">
        <v>3000</v>
      </c>
      <c r="D33" s="84">
        <v>1</v>
      </c>
      <c r="E33" s="84"/>
      <c r="F33" s="85">
        <v>3000</v>
      </c>
      <c r="G33" s="11">
        <f t="shared" si="0"/>
        <v>0</v>
      </c>
      <c r="H33" s="1084"/>
      <c r="I33" s="1084"/>
      <c r="J33" s="1084"/>
      <c r="K33" s="1084"/>
      <c r="L33" s="88"/>
    </row>
    <row r="34" spans="1:12">
      <c r="A34" s="45">
        <v>5</v>
      </c>
      <c r="B34" s="8" t="s">
        <v>33</v>
      </c>
      <c r="C34" s="47">
        <v>6000</v>
      </c>
      <c r="D34" s="47">
        <v>2</v>
      </c>
      <c r="E34" s="47">
        <v>5940</v>
      </c>
      <c r="F34" s="57">
        <v>3000</v>
      </c>
      <c r="G34" s="11">
        <f t="shared" si="0"/>
        <v>0.99</v>
      </c>
      <c r="H34" s="1053" t="s">
        <v>40</v>
      </c>
      <c r="I34" s="1053"/>
      <c r="J34" s="1053"/>
      <c r="K34" s="1054"/>
      <c r="L34" s="1004"/>
    </row>
    <row r="37" spans="1:12">
      <c r="L37" s="101" t="s">
        <v>50</v>
      </c>
    </row>
  </sheetData>
  <mergeCells count="37">
    <mergeCell ref="H22:K22"/>
    <mergeCell ref="A32:B32"/>
    <mergeCell ref="H32:K32"/>
    <mergeCell ref="H33:K33"/>
    <mergeCell ref="H34:K34"/>
    <mergeCell ref="H29:K29"/>
    <mergeCell ref="H31:K31"/>
    <mergeCell ref="A25:B25"/>
    <mergeCell ref="H30:K30"/>
    <mergeCell ref="H26:K26"/>
    <mergeCell ref="H27:K27"/>
    <mergeCell ref="H23:K23"/>
    <mergeCell ref="H24:K24"/>
    <mergeCell ref="H25:K25"/>
    <mergeCell ref="H28:K28"/>
    <mergeCell ref="H10:K10"/>
    <mergeCell ref="H14:K14"/>
    <mergeCell ref="A15:B15"/>
    <mergeCell ref="H15:K15"/>
    <mergeCell ref="H20:K20"/>
    <mergeCell ref="H13:K13"/>
    <mergeCell ref="H17:K17"/>
    <mergeCell ref="H18:K18"/>
    <mergeCell ref="H19:K19"/>
    <mergeCell ref="H16:K16"/>
    <mergeCell ref="H11:K11"/>
    <mergeCell ref="H12:K12"/>
    <mergeCell ref="H9:K9"/>
    <mergeCell ref="A1:L1"/>
    <mergeCell ref="H2:K2"/>
    <mergeCell ref="A3:B3"/>
    <mergeCell ref="H3:K3"/>
    <mergeCell ref="H4:K4"/>
    <mergeCell ref="H5:K5"/>
    <mergeCell ref="H7:K7"/>
    <mergeCell ref="A8:B8"/>
    <mergeCell ref="H8:K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CBC70-B2F9-423F-A082-8094BF36A2CF}">
  <dimension ref="A1:L36"/>
  <sheetViews>
    <sheetView workbookViewId="0">
      <selection activeCell="B41" sqref="B41"/>
    </sheetView>
  </sheetViews>
  <sheetFormatPr defaultRowHeight="15"/>
  <cols>
    <col min="2" max="2" width="48.5703125" customWidth="1"/>
    <col min="5" max="5" width="18.5703125" customWidth="1"/>
    <col min="12" max="12" width="18.28515625" customWidth="1"/>
  </cols>
  <sheetData>
    <row r="1" spans="1:12">
      <c r="A1" s="992"/>
      <c r="B1" s="106">
        <v>45882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70" t="s">
        <v>6</v>
      </c>
      <c r="I1" s="1071"/>
      <c r="J1" s="1071"/>
      <c r="K1" s="1072"/>
      <c r="L1" s="3" t="s">
        <v>7</v>
      </c>
    </row>
    <row r="2" spans="1:12">
      <c r="A2" s="1065" t="s">
        <v>8</v>
      </c>
      <c r="B2" s="1066"/>
      <c r="C2" s="4"/>
      <c r="D2" s="4"/>
      <c r="E2" s="4"/>
      <c r="F2" s="5"/>
      <c r="G2" s="5"/>
      <c r="H2" s="1065"/>
      <c r="I2" s="1073"/>
      <c r="J2" s="1073"/>
      <c r="K2" s="1066"/>
      <c r="L2" s="6"/>
    </row>
    <row r="3" spans="1:12" hidden="1">
      <c r="A3" s="7">
        <v>1</v>
      </c>
      <c r="B3" s="8" t="s">
        <v>9</v>
      </c>
      <c r="C3" s="127">
        <v>5100</v>
      </c>
      <c r="D3" s="127">
        <v>1</v>
      </c>
      <c r="E3" s="9"/>
      <c r="F3" s="10">
        <v>5000</v>
      </c>
      <c r="G3" s="11">
        <f>E3/C3</f>
        <v>0</v>
      </c>
      <c r="H3" s="1043"/>
      <c r="I3" s="1044"/>
      <c r="J3" s="1044"/>
      <c r="K3" s="1045"/>
      <c r="L3" s="2"/>
    </row>
    <row r="4" spans="1:12" hidden="1">
      <c r="A4" s="992">
        <v>1</v>
      </c>
      <c r="B4" s="12" t="s">
        <v>27</v>
      </c>
      <c r="C4" s="127">
        <v>5000</v>
      </c>
      <c r="D4" s="127">
        <v>1</v>
      </c>
      <c r="E4" s="2"/>
      <c r="F4" s="10">
        <v>5000</v>
      </c>
      <c r="G4" s="11">
        <f t="shared" ref="G4:G36" si="0">E4/C4</f>
        <v>0</v>
      </c>
      <c r="H4" s="1043"/>
      <c r="I4" s="1044"/>
      <c r="J4" s="1044"/>
      <c r="K4" s="1045"/>
      <c r="L4" s="2"/>
    </row>
    <row r="5" spans="1:12" hidden="1">
      <c r="A5" s="70">
        <v>1</v>
      </c>
      <c r="B5" s="71" t="s">
        <v>34</v>
      </c>
      <c r="C5" s="128">
        <v>1200</v>
      </c>
      <c r="D5" s="128">
        <v>1</v>
      </c>
      <c r="E5" s="72">
        <v>1289</v>
      </c>
      <c r="F5" s="74">
        <v>5000</v>
      </c>
      <c r="G5" s="100">
        <f t="shared" si="0"/>
        <v>1.0741666666666667</v>
      </c>
      <c r="H5" s="999"/>
      <c r="I5" s="1000"/>
      <c r="J5" s="1000"/>
      <c r="K5" s="1001"/>
      <c r="L5" s="72"/>
    </row>
    <row r="6" spans="1:12">
      <c r="A6" s="69">
        <v>1</v>
      </c>
      <c r="B6" s="12" t="s">
        <v>30</v>
      </c>
      <c r="C6" s="127">
        <v>10000</v>
      </c>
      <c r="D6" s="127">
        <v>2</v>
      </c>
      <c r="E6" s="9">
        <v>5795</v>
      </c>
      <c r="F6" s="10">
        <v>5000</v>
      </c>
      <c r="G6" s="11">
        <f t="shared" si="0"/>
        <v>0.57950000000000002</v>
      </c>
      <c r="H6" s="1043"/>
      <c r="I6" s="1044"/>
      <c r="J6" s="1044"/>
      <c r="K6" s="1045"/>
      <c r="L6" s="2"/>
    </row>
    <row r="7" spans="1:12">
      <c r="A7" s="1065" t="s">
        <v>10</v>
      </c>
      <c r="B7" s="1066"/>
      <c r="C7" s="129"/>
      <c r="D7" s="129"/>
      <c r="E7" s="13"/>
      <c r="F7" s="14"/>
      <c r="G7" s="14"/>
      <c r="H7" s="1065"/>
      <c r="I7" s="1073"/>
      <c r="J7" s="1073"/>
      <c r="K7" s="1066"/>
      <c r="L7" s="6"/>
    </row>
    <row r="8" spans="1:12" hidden="1">
      <c r="A8" s="114">
        <v>2</v>
      </c>
      <c r="B8" s="115" t="s">
        <v>32</v>
      </c>
      <c r="C8" s="667">
        <v>27200</v>
      </c>
      <c r="D8" s="667">
        <v>2</v>
      </c>
      <c r="E8" s="115">
        <v>22993</v>
      </c>
      <c r="F8" s="116">
        <v>25000</v>
      </c>
      <c r="G8" s="117">
        <f>E8/C8</f>
        <v>0.84533088235294118</v>
      </c>
      <c r="H8" s="1100"/>
      <c r="I8" s="1101"/>
      <c r="J8" s="1101"/>
      <c r="K8" s="1102"/>
      <c r="L8" s="667"/>
    </row>
    <row r="9" spans="1:12">
      <c r="A9" s="114">
        <v>2</v>
      </c>
      <c r="B9" s="115" t="s">
        <v>35</v>
      </c>
      <c r="C9" s="667">
        <v>35000</v>
      </c>
      <c r="D9" s="667">
        <v>2</v>
      </c>
      <c r="E9" s="150">
        <v>26193</v>
      </c>
      <c r="F9" s="116">
        <v>25000</v>
      </c>
      <c r="G9" s="117">
        <f>E9/C9</f>
        <v>0.74837142857142858</v>
      </c>
      <c r="H9" s="1124"/>
      <c r="I9" s="1125"/>
      <c r="J9" s="1125"/>
      <c r="K9" s="1126"/>
      <c r="L9" s="667"/>
    </row>
    <row r="10" spans="1:12" hidden="1">
      <c r="A10" s="15">
        <v>2</v>
      </c>
      <c r="B10" s="16" t="s">
        <v>11</v>
      </c>
      <c r="C10" s="130">
        <v>90000</v>
      </c>
      <c r="D10" s="130">
        <v>3</v>
      </c>
      <c r="E10" s="18"/>
      <c r="F10" s="19">
        <v>30000</v>
      </c>
      <c r="G10" s="11">
        <f t="shared" si="0"/>
        <v>0</v>
      </c>
      <c r="H10" s="1064"/>
      <c r="I10" s="1053"/>
      <c r="J10" s="1053"/>
      <c r="K10" s="1054"/>
      <c r="L10" s="21"/>
    </row>
    <row r="11" spans="1:12" hidden="1">
      <c r="A11" s="61">
        <v>2</v>
      </c>
      <c r="B11" s="16" t="s">
        <v>28</v>
      </c>
      <c r="C11" s="130">
        <v>30000</v>
      </c>
      <c r="D11" s="130">
        <v>1</v>
      </c>
      <c r="E11" s="18"/>
      <c r="F11" s="19">
        <v>30000</v>
      </c>
      <c r="G11" s="11">
        <f t="shared" si="0"/>
        <v>0</v>
      </c>
      <c r="H11" s="1070"/>
      <c r="I11" s="1071"/>
      <c r="J11" s="1071"/>
      <c r="K11" s="1072"/>
      <c r="L11" s="21"/>
    </row>
    <row r="12" spans="1:12" hidden="1">
      <c r="A12" s="28">
        <v>2</v>
      </c>
      <c r="B12" s="1004" t="s">
        <v>43</v>
      </c>
      <c r="C12" s="665">
        <v>35</v>
      </c>
      <c r="D12" s="665">
        <v>1.5</v>
      </c>
      <c r="E12" s="665"/>
      <c r="F12" s="19">
        <v>25000</v>
      </c>
      <c r="G12" s="11">
        <f t="shared" si="0"/>
        <v>0</v>
      </c>
      <c r="H12" s="1097"/>
      <c r="I12" s="1098"/>
      <c r="J12" s="1098"/>
      <c r="K12" s="1099"/>
      <c r="L12" s="665"/>
    </row>
    <row r="13" spans="1:12">
      <c r="A13" s="61">
        <v>2</v>
      </c>
      <c r="B13" s="16" t="s">
        <v>11</v>
      </c>
      <c r="C13" s="665">
        <v>50000</v>
      </c>
      <c r="D13" s="665">
        <v>2</v>
      </c>
      <c r="E13" s="144">
        <v>29657</v>
      </c>
      <c r="F13" s="19">
        <v>30000</v>
      </c>
      <c r="G13" s="11">
        <f t="shared" si="0"/>
        <v>0.59314</v>
      </c>
      <c r="H13" s="1058"/>
      <c r="I13" s="1059"/>
      <c r="J13" s="1059"/>
      <c r="K13" s="1060"/>
      <c r="L13" s="665"/>
    </row>
    <row r="14" spans="1:12">
      <c r="A14" s="1049" t="s">
        <v>12</v>
      </c>
      <c r="B14" s="1050"/>
      <c r="C14" s="129"/>
      <c r="D14" s="129"/>
      <c r="E14" s="13"/>
      <c r="F14" s="13"/>
      <c r="G14" s="13"/>
      <c r="H14" s="1103"/>
      <c r="I14" s="1104"/>
      <c r="J14" s="1104"/>
      <c r="K14" s="1105"/>
      <c r="L14" s="29"/>
    </row>
    <row r="15" spans="1:12" hidden="1">
      <c r="A15" s="107">
        <v>3</v>
      </c>
      <c r="B15" s="71" t="s">
        <v>44</v>
      </c>
      <c r="C15" s="131">
        <v>2300</v>
      </c>
      <c r="D15" s="138">
        <v>1</v>
      </c>
      <c r="E15" s="72">
        <v>2278</v>
      </c>
      <c r="F15" s="110">
        <v>11600</v>
      </c>
      <c r="G15" s="75">
        <f>E15/C15</f>
        <v>0.99043478260869566</v>
      </c>
      <c r="H15" s="1112"/>
      <c r="I15" s="1113"/>
      <c r="J15" s="1113"/>
      <c r="K15" s="1114"/>
      <c r="L15" s="111"/>
    </row>
    <row r="16" spans="1:12" hidden="1">
      <c r="A16" s="92">
        <v>3</v>
      </c>
      <c r="B16" s="122" t="s">
        <v>36</v>
      </c>
      <c r="C16" s="132">
        <v>11900</v>
      </c>
      <c r="D16" s="139">
        <v>1</v>
      </c>
      <c r="E16" s="95">
        <v>12377</v>
      </c>
      <c r="F16" s="119">
        <v>11600</v>
      </c>
      <c r="G16" s="120">
        <f>E16/C16</f>
        <v>1.0400840336134454</v>
      </c>
      <c r="H16" s="1109" t="s">
        <v>45</v>
      </c>
      <c r="I16" s="1110"/>
      <c r="J16" s="1110"/>
      <c r="K16" s="1111"/>
      <c r="L16" s="667"/>
    </row>
    <row r="17" spans="1:12" hidden="1">
      <c r="A17" s="54">
        <v>3</v>
      </c>
      <c r="B17" s="8" t="s">
        <v>18</v>
      </c>
      <c r="C17" s="133">
        <v>11900</v>
      </c>
      <c r="D17" s="140">
        <v>1</v>
      </c>
      <c r="E17" s="2">
        <v>4383</v>
      </c>
      <c r="F17" s="103">
        <v>11600</v>
      </c>
      <c r="G17" s="64">
        <f>E17/C17</f>
        <v>0.36831932773109244</v>
      </c>
      <c r="H17" s="1084"/>
      <c r="I17" s="1084"/>
      <c r="J17" s="1084"/>
      <c r="K17" s="1084"/>
      <c r="L17" s="37"/>
    </row>
    <row r="18" spans="1:12" hidden="1">
      <c r="A18" s="980">
        <v>3</v>
      </c>
      <c r="B18" s="8" t="s">
        <v>46</v>
      </c>
      <c r="C18" s="133">
        <v>1000</v>
      </c>
      <c r="D18" s="140">
        <v>1</v>
      </c>
      <c r="E18" s="2"/>
      <c r="F18" s="103">
        <v>11600</v>
      </c>
      <c r="G18" s="64">
        <f>E18/C18</f>
        <v>0</v>
      </c>
      <c r="H18" s="1084"/>
      <c r="I18" s="1084"/>
      <c r="J18" s="1084"/>
      <c r="K18" s="1084"/>
      <c r="L18" s="37"/>
    </row>
    <row r="19" spans="1:12" hidden="1">
      <c r="A19" s="980">
        <v>3</v>
      </c>
      <c r="B19" s="8" t="s">
        <v>13</v>
      </c>
      <c r="C19" s="134">
        <v>12000</v>
      </c>
      <c r="D19" s="127">
        <v>3</v>
      </c>
      <c r="E19" s="35"/>
      <c r="F19" s="36">
        <v>11600</v>
      </c>
      <c r="G19" s="11">
        <f t="shared" si="0"/>
        <v>0</v>
      </c>
      <c r="H19" s="1106"/>
      <c r="I19" s="1107"/>
      <c r="J19" s="1107"/>
      <c r="K19" s="1108"/>
      <c r="L19" s="104"/>
    </row>
    <row r="20" spans="1:12" hidden="1">
      <c r="A20" s="980">
        <v>3</v>
      </c>
      <c r="B20" s="33" t="s">
        <v>29</v>
      </c>
      <c r="C20" s="134">
        <v>12000</v>
      </c>
      <c r="D20" s="127">
        <v>2</v>
      </c>
      <c r="E20" s="35"/>
      <c r="F20" s="36"/>
      <c r="G20" s="11">
        <f t="shared" si="0"/>
        <v>0</v>
      </c>
      <c r="H20" s="987"/>
      <c r="I20" s="988"/>
      <c r="J20" s="988"/>
      <c r="K20" s="988"/>
      <c r="L20" s="664"/>
    </row>
    <row r="21" spans="1:12" hidden="1">
      <c r="A21" s="980">
        <v>3</v>
      </c>
      <c r="B21" s="33" t="s">
        <v>14</v>
      </c>
      <c r="C21" s="134">
        <v>18000</v>
      </c>
      <c r="D21" s="127">
        <v>3</v>
      </c>
      <c r="E21" s="35"/>
      <c r="F21" s="36">
        <v>6000</v>
      </c>
      <c r="G21" s="11">
        <f t="shared" si="0"/>
        <v>0</v>
      </c>
      <c r="H21" s="1064"/>
      <c r="I21" s="1053"/>
      <c r="J21" s="1053"/>
      <c r="K21" s="1053"/>
      <c r="L21" s="664"/>
    </row>
    <row r="22" spans="1:12" hidden="1">
      <c r="A22" s="980">
        <v>3</v>
      </c>
      <c r="B22" s="8" t="s">
        <v>15</v>
      </c>
      <c r="C22" s="134">
        <v>30000</v>
      </c>
      <c r="D22" s="127">
        <v>3</v>
      </c>
      <c r="E22" s="2"/>
      <c r="F22" s="36">
        <v>6000</v>
      </c>
      <c r="G22" s="11">
        <f t="shared" si="0"/>
        <v>0</v>
      </c>
      <c r="H22" s="1064"/>
      <c r="I22" s="1053"/>
      <c r="J22" s="1053"/>
      <c r="K22" s="1054"/>
      <c r="L22" s="665"/>
    </row>
    <row r="23" spans="1:12" hidden="1">
      <c r="A23" s="980">
        <v>3</v>
      </c>
      <c r="B23" s="8" t="s">
        <v>16</v>
      </c>
      <c r="C23" s="134">
        <v>25400</v>
      </c>
      <c r="D23" s="127">
        <v>3</v>
      </c>
      <c r="E23" s="2"/>
      <c r="F23" s="36">
        <v>11600</v>
      </c>
      <c r="G23" s="11">
        <f t="shared" si="0"/>
        <v>0</v>
      </c>
      <c r="H23" s="1064"/>
      <c r="I23" s="1053"/>
      <c r="J23" s="1053"/>
      <c r="K23" s="1054"/>
      <c r="L23" s="665"/>
    </row>
    <row r="24" spans="1:12">
      <c r="A24" s="92">
        <v>3</v>
      </c>
      <c r="B24" s="122" t="s">
        <v>18</v>
      </c>
      <c r="C24" s="145">
        <v>5200</v>
      </c>
      <c r="D24" s="146">
        <v>1</v>
      </c>
      <c r="E24" s="147">
        <v>8755</v>
      </c>
      <c r="F24" s="148">
        <v>11600</v>
      </c>
      <c r="G24" s="120">
        <f>E24/C24</f>
        <v>1.6836538461538462</v>
      </c>
      <c r="H24" s="1091"/>
      <c r="I24" s="1091"/>
      <c r="J24" s="1091"/>
      <c r="K24" s="1091"/>
      <c r="L24" s="149"/>
    </row>
    <row r="25" spans="1:12">
      <c r="A25" s="54">
        <v>3</v>
      </c>
      <c r="B25" s="8" t="s">
        <v>46</v>
      </c>
      <c r="C25" s="133">
        <v>20000</v>
      </c>
      <c r="D25" s="140">
        <v>2</v>
      </c>
      <c r="E25" s="9">
        <v>8145</v>
      </c>
      <c r="F25" s="103">
        <v>11600</v>
      </c>
      <c r="G25" s="64">
        <f>E25/C25</f>
        <v>0.40725</v>
      </c>
      <c r="H25" s="1084"/>
      <c r="I25" s="1084"/>
      <c r="J25" s="1084"/>
      <c r="K25" s="1084"/>
      <c r="L25" s="37"/>
    </row>
    <row r="26" spans="1:12">
      <c r="A26" s="980">
        <v>3</v>
      </c>
      <c r="B26" s="124" t="s">
        <v>51</v>
      </c>
      <c r="C26" s="133">
        <v>5000</v>
      </c>
      <c r="D26" s="140">
        <v>1</v>
      </c>
      <c r="E26" s="2"/>
      <c r="F26" s="103">
        <v>11600</v>
      </c>
      <c r="G26" s="64">
        <f>E26/C26</f>
        <v>0</v>
      </c>
      <c r="H26" s="1053"/>
      <c r="I26" s="1053"/>
      <c r="J26" s="1053"/>
      <c r="K26" s="1054"/>
      <c r="L26" s="37" t="s">
        <v>52</v>
      </c>
    </row>
    <row r="27" spans="1:12">
      <c r="A27" s="1065" t="s">
        <v>19</v>
      </c>
      <c r="B27" s="1073"/>
      <c r="C27" s="5"/>
      <c r="D27" s="5"/>
      <c r="E27" s="991"/>
      <c r="F27" s="991"/>
      <c r="G27" s="991"/>
      <c r="H27" s="1062"/>
      <c r="I27" s="1062"/>
      <c r="J27" s="1062"/>
      <c r="K27" s="1062"/>
      <c r="L27" s="6"/>
    </row>
    <row r="28" spans="1:12" hidden="1">
      <c r="A28" s="70">
        <v>4</v>
      </c>
      <c r="B28" s="112" t="s">
        <v>38</v>
      </c>
      <c r="C28" s="128">
        <v>6000</v>
      </c>
      <c r="D28" s="141"/>
      <c r="E28" s="70"/>
      <c r="F28" s="113">
        <v>4000</v>
      </c>
      <c r="G28" s="100">
        <f>E28/C28</f>
        <v>0</v>
      </c>
      <c r="H28" s="1115"/>
      <c r="I28" s="1116"/>
      <c r="J28" s="1116"/>
      <c r="K28" s="1117"/>
      <c r="L28" s="111"/>
    </row>
    <row r="29" spans="1:12" hidden="1">
      <c r="A29" s="70">
        <v>4</v>
      </c>
      <c r="B29" s="112" t="s">
        <v>39</v>
      </c>
      <c r="C29" s="128">
        <v>7500</v>
      </c>
      <c r="D29" s="141"/>
      <c r="E29" s="70"/>
      <c r="F29" s="113">
        <v>4000</v>
      </c>
      <c r="G29" s="100">
        <f>E29/C29</f>
        <v>0</v>
      </c>
      <c r="H29" s="1115" t="s">
        <v>47</v>
      </c>
      <c r="I29" s="1116"/>
      <c r="J29" s="1116"/>
      <c r="K29" s="1117"/>
      <c r="L29" s="111"/>
    </row>
    <row r="30" spans="1:12" hidden="1">
      <c r="A30" s="114">
        <v>4</v>
      </c>
      <c r="B30" s="121" t="s">
        <v>48</v>
      </c>
      <c r="C30" s="135">
        <v>9000</v>
      </c>
      <c r="D30" s="142">
        <v>2</v>
      </c>
      <c r="E30" s="1005">
        <v>8010</v>
      </c>
      <c r="F30" s="97">
        <v>4000</v>
      </c>
      <c r="G30" s="117"/>
      <c r="H30" s="1118"/>
      <c r="I30" s="1119"/>
      <c r="J30" s="1119"/>
      <c r="K30" s="1120"/>
      <c r="L30" s="667"/>
    </row>
    <row r="31" spans="1:12">
      <c r="A31" s="151">
        <v>4</v>
      </c>
      <c r="B31" s="152" t="s">
        <v>49</v>
      </c>
      <c r="C31" s="153">
        <v>9800</v>
      </c>
      <c r="D31" s="153">
        <v>1</v>
      </c>
      <c r="E31" s="154">
        <v>10693</v>
      </c>
      <c r="F31" s="97">
        <v>4000</v>
      </c>
      <c r="G31" s="117">
        <f>E31/C31</f>
        <v>1.0911224489795919</v>
      </c>
      <c r="H31" s="1119"/>
      <c r="I31" s="1119"/>
      <c r="J31" s="1119"/>
      <c r="K31" s="1119"/>
      <c r="L31" s="149"/>
    </row>
    <row r="32" spans="1:12" hidden="1">
      <c r="A32" s="54">
        <v>4</v>
      </c>
      <c r="B32" s="99" t="s">
        <v>37</v>
      </c>
      <c r="C32" s="127">
        <v>100</v>
      </c>
      <c r="D32" s="143">
        <v>1</v>
      </c>
      <c r="E32" s="992"/>
      <c r="F32" s="36">
        <v>4000</v>
      </c>
      <c r="G32" s="11">
        <f t="shared" si="0"/>
        <v>0</v>
      </c>
      <c r="H32" s="1043"/>
      <c r="I32" s="1044"/>
      <c r="J32" s="1044"/>
      <c r="K32" s="1045"/>
      <c r="L32" s="665"/>
    </row>
    <row r="33" spans="1:12">
      <c r="A33" s="155">
        <v>4</v>
      </c>
      <c r="B33" s="81" t="s">
        <v>53</v>
      </c>
      <c r="C33" s="136">
        <v>16000</v>
      </c>
      <c r="D33" s="136">
        <v>3</v>
      </c>
      <c r="E33" s="48">
        <v>3432</v>
      </c>
      <c r="F33" s="78">
        <v>4000</v>
      </c>
      <c r="G33" s="11">
        <f t="shared" si="0"/>
        <v>0.2145</v>
      </c>
      <c r="H33" s="1047"/>
      <c r="I33" s="1047"/>
      <c r="J33" s="1047"/>
      <c r="K33" s="1047"/>
      <c r="L33" s="37"/>
    </row>
    <row r="34" spans="1:12">
      <c r="A34" s="1094" t="s">
        <v>24</v>
      </c>
      <c r="B34" s="1095"/>
      <c r="C34" s="5"/>
      <c r="D34" s="5"/>
      <c r="E34" s="991"/>
      <c r="F34" s="991"/>
      <c r="G34" s="991"/>
      <c r="H34" s="1096"/>
      <c r="I34" s="1096"/>
      <c r="J34" s="1096"/>
      <c r="K34" s="1096"/>
      <c r="L34" s="6"/>
    </row>
    <row r="35" spans="1:12">
      <c r="A35" s="45">
        <v>5</v>
      </c>
      <c r="B35" s="8" t="s">
        <v>33</v>
      </c>
      <c r="C35" s="137">
        <v>3000</v>
      </c>
      <c r="D35" s="137">
        <v>2</v>
      </c>
      <c r="E35" s="156">
        <v>2362</v>
      </c>
      <c r="F35" s="85">
        <v>3000</v>
      </c>
      <c r="G35" s="11">
        <f t="shared" si="0"/>
        <v>0.78733333333333333</v>
      </c>
      <c r="H35" s="1092" t="s">
        <v>40</v>
      </c>
      <c r="I35" s="1092"/>
      <c r="J35" s="1092"/>
      <c r="K35" s="1093"/>
      <c r="L35" s="126"/>
    </row>
    <row r="36" spans="1:12">
      <c r="A36" s="123">
        <v>5</v>
      </c>
      <c r="B36" s="8"/>
      <c r="C36" s="136"/>
      <c r="D36" s="136"/>
      <c r="E36" s="47"/>
      <c r="F36" s="57">
        <v>3000</v>
      </c>
      <c r="G36" s="11" t="e">
        <f t="shared" si="0"/>
        <v>#DIV/0!</v>
      </c>
      <c r="H36" s="1121"/>
      <c r="I36" s="1122"/>
      <c r="J36" s="1122"/>
      <c r="K36" s="1123"/>
      <c r="L36" s="125"/>
    </row>
  </sheetData>
  <mergeCells count="39">
    <mergeCell ref="A34:B34"/>
    <mergeCell ref="H34:K34"/>
    <mergeCell ref="A27:B27"/>
    <mergeCell ref="H27:K27"/>
    <mergeCell ref="H28:K28"/>
    <mergeCell ref="H29:K29"/>
    <mergeCell ref="H30:K30"/>
    <mergeCell ref="H10:K10"/>
    <mergeCell ref="H23:K23"/>
    <mergeCell ref="H12:K12"/>
    <mergeCell ref="H13:K13"/>
    <mergeCell ref="A14:B14"/>
    <mergeCell ref="H14:K14"/>
    <mergeCell ref="H15:K15"/>
    <mergeCell ref="H16:K16"/>
    <mergeCell ref="H17:K17"/>
    <mergeCell ref="H18:K18"/>
    <mergeCell ref="H19:K19"/>
    <mergeCell ref="H21:K21"/>
    <mergeCell ref="H22:K22"/>
    <mergeCell ref="H6:K6"/>
    <mergeCell ref="A7:B7"/>
    <mergeCell ref="H7:K7"/>
    <mergeCell ref="H8:K8"/>
    <mergeCell ref="H9:K9"/>
    <mergeCell ref="H1:K1"/>
    <mergeCell ref="A2:B2"/>
    <mergeCell ref="H2:K2"/>
    <mergeCell ref="H3:K3"/>
    <mergeCell ref="H4:K4"/>
    <mergeCell ref="H36:K36"/>
    <mergeCell ref="H26:K26"/>
    <mergeCell ref="H24:K24"/>
    <mergeCell ref="H25:K25"/>
    <mergeCell ref="H11:K11"/>
    <mergeCell ref="H35:K35"/>
    <mergeCell ref="H31:K31"/>
    <mergeCell ref="H32:K32"/>
    <mergeCell ref="H33:K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98514-6F6F-487D-9A81-A6CFFF24CD3A}">
  <dimension ref="A1:L39"/>
  <sheetViews>
    <sheetView workbookViewId="0">
      <selection activeCell="H6" sqref="H6:K6"/>
    </sheetView>
  </sheetViews>
  <sheetFormatPr defaultRowHeight="15"/>
  <cols>
    <col min="2" max="2" width="48.28515625" customWidth="1"/>
    <col min="5" max="5" width="18.7109375" customWidth="1"/>
  </cols>
  <sheetData>
    <row r="1" spans="1:12">
      <c r="A1" s="992"/>
      <c r="B1" s="176">
        <v>45883</v>
      </c>
      <c r="C1" s="127" t="s">
        <v>1</v>
      </c>
      <c r="D1" s="134" t="s">
        <v>2</v>
      </c>
      <c r="E1" s="2" t="s">
        <v>3</v>
      </c>
      <c r="F1" s="2" t="s">
        <v>4</v>
      </c>
      <c r="G1" s="2" t="s">
        <v>5</v>
      </c>
      <c r="H1" s="1070" t="s">
        <v>6</v>
      </c>
      <c r="I1" s="1071"/>
      <c r="J1" s="1071"/>
      <c r="K1" s="1072"/>
      <c r="L1" s="3" t="s">
        <v>7</v>
      </c>
    </row>
    <row r="2" spans="1:12">
      <c r="A2" s="1065" t="s">
        <v>8</v>
      </c>
      <c r="B2" s="1073"/>
      <c r="C2" s="5"/>
      <c r="D2" s="185"/>
      <c r="E2" s="4"/>
      <c r="F2" s="5"/>
      <c r="G2" s="5"/>
      <c r="H2" s="1065"/>
      <c r="I2" s="1073"/>
      <c r="J2" s="1073"/>
      <c r="K2" s="1066"/>
      <c r="L2" s="6"/>
    </row>
    <row r="3" spans="1:12" hidden="1">
      <c r="A3" s="7">
        <v>1</v>
      </c>
      <c r="B3" s="79" t="s">
        <v>9</v>
      </c>
      <c r="C3" s="127">
        <v>5100</v>
      </c>
      <c r="D3" s="134">
        <v>1</v>
      </c>
      <c r="E3" s="9"/>
      <c r="F3" s="10">
        <v>5000</v>
      </c>
      <c r="G3" s="11">
        <f>E3/C3</f>
        <v>0</v>
      </c>
      <c r="H3" s="1043"/>
      <c r="I3" s="1044"/>
      <c r="J3" s="1044"/>
      <c r="K3" s="1045"/>
      <c r="L3" s="2"/>
    </row>
    <row r="4" spans="1:12" hidden="1">
      <c r="A4" s="992">
        <v>1</v>
      </c>
      <c r="B4" s="177" t="s">
        <v>27</v>
      </c>
      <c r="C4" s="127">
        <v>5000</v>
      </c>
      <c r="D4" s="134">
        <v>1</v>
      </c>
      <c r="E4" s="2"/>
      <c r="F4" s="10">
        <v>5000</v>
      </c>
      <c r="G4" s="11">
        <f t="shared" ref="G4:G39" si="0">E4/C4</f>
        <v>0</v>
      </c>
      <c r="H4" s="1043"/>
      <c r="I4" s="1044"/>
      <c r="J4" s="1044"/>
      <c r="K4" s="1045"/>
      <c r="L4" s="2"/>
    </row>
    <row r="5" spans="1:12" hidden="1">
      <c r="A5" s="167">
        <v>1</v>
      </c>
      <c r="B5" s="178" t="s">
        <v>34</v>
      </c>
      <c r="C5" s="128">
        <v>1200</v>
      </c>
      <c r="D5" s="131">
        <v>1</v>
      </c>
      <c r="E5" s="161">
        <v>1289</v>
      </c>
      <c r="F5" s="74">
        <v>5000</v>
      </c>
      <c r="G5" s="100">
        <f t="shared" si="0"/>
        <v>1.0741666666666667</v>
      </c>
      <c r="H5" s="173"/>
      <c r="I5" s="174"/>
      <c r="J5" s="174"/>
      <c r="K5" s="175"/>
      <c r="L5" s="72"/>
    </row>
    <row r="6" spans="1:12">
      <c r="A6" s="1005">
        <v>1</v>
      </c>
      <c r="B6" s="181" t="s">
        <v>30</v>
      </c>
      <c r="C6" s="135">
        <v>6700</v>
      </c>
      <c r="D6" s="94">
        <v>2</v>
      </c>
      <c r="E6" s="186">
        <v>5522</v>
      </c>
      <c r="F6" s="119">
        <v>5000</v>
      </c>
      <c r="G6" s="120">
        <f t="shared" si="0"/>
        <v>0.82417910447761189</v>
      </c>
      <c r="H6" s="1127" t="s">
        <v>54</v>
      </c>
      <c r="I6" s="1127"/>
      <c r="J6" s="1127"/>
      <c r="K6" s="1127"/>
      <c r="L6" s="94" t="s">
        <v>52</v>
      </c>
    </row>
    <row r="7" spans="1:12">
      <c r="A7" s="69">
        <v>1</v>
      </c>
      <c r="B7" s="177" t="s">
        <v>55</v>
      </c>
      <c r="C7" s="127">
        <v>3600</v>
      </c>
      <c r="D7" s="34">
        <v>1</v>
      </c>
      <c r="E7" s="34"/>
      <c r="F7" s="10">
        <v>5000</v>
      </c>
      <c r="G7" s="66"/>
      <c r="H7" s="1083"/>
      <c r="I7" s="1083"/>
      <c r="J7" s="1083"/>
      <c r="K7" s="1083"/>
      <c r="L7" s="34"/>
    </row>
    <row r="8" spans="1:12">
      <c r="A8" s="992">
        <v>1</v>
      </c>
      <c r="B8" s="177" t="s">
        <v>56</v>
      </c>
      <c r="C8" s="127">
        <v>5000</v>
      </c>
      <c r="D8" s="34">
        <v>1</v>
      </c>
      <c r="E8" s="34"/>
      <c r="F8" s="103">
        <v>5000</v>
      </c>
      <c r="G8" s="66"/>
      <c r="H8" s="1083"/>
      <c r="I8" s="1083"/>
      <c r="J8" s="1083"/>
      <c r="K8" s="1083"/>
      <c r="L8" s="34"/>
    </row>
    <row r="9" spans="1:12">
      <c r="A9" s="1082" t="s">
        <v>10</v>
      </c>
      <c r="B9" s="1065"/>
      <c r="C9" s="5"/>
      <c r="D9" s="983"/>
      <c r="E9" s="983"/>
      <c r="F9" s="157"/>
      <c r="G9" s="65"/>
      <c r="H9" s="1082"/>
      <c r="I9" s="1082"/>
      <c r="J9" s="1082"/>
      <c r="K9" s="1082"/>
      <c r="L9" s="168"/>
    </row>
    <row r="10" spans="1:12" hidden="1">
      <c r="A10" s="1005">
        <v>2</v>
      </c>
      <c r="B10" s="1002" t="s">
        <v>32</v>
      </c>
      <c r="C10" s="667">
        <v>27200</v>
      </c>
      <c r="D10" s="1003">
        <v>2</v>
      </c>
      <c r="E10" s="1003">
        <v>22993</v>
      </c>
      <c r="F10" s="148">
        <v>25000</v>
      </c>
      <c r="G10" s="120">
        <f>E10/C10</f>
        <v>0.84533088235294118</v>
      </c>
      <c r="H10" s="1131"/>
      <c r="I10" s="1131"/>
      <c r="J10" s="1131"/>
      <c r="K10" s="1131"/>
      <c r="L10" s="666"/>
    </row>
    <row r="11" spans="1:12" hidden="1">
      <c r="A11" s="69">
        <v>2</v>
      </c>
      <c r="B11" s="996" t="s">
        <v>35</v>
      </c>
      <c r="C11" s="665">
        <v>35000</v>
      </c>
      <c r="D11" s="998">
        <v>2</v>
      </c>
      <c r="E11" s="664"/>
      <c r="F11" s="103">
        <v>25000</v>
      </c>
      <c r="G11" s="64">
        <f>E11/C11</f>
        <v>0</v>
      </c>
      <c r="H11" s="1130"/>
      <c r="I11" s="1130"/>
      <c r="J11" s="1130"/>
      <c r="K11" s="1130"/>
      <c r="L11" s="664"/>
    </row>
    <row r="12" spans="1:12">
      <c r="A12" s="7">
        <v>2</v>
      </c>
      <c r="B12" s="79" t="s">
        <v>11</v>
      </c>
      <c r="C12" s="127">
        <v>90000</v>
      </c>
      <c r="D12" s="34">
        <v>3</v>
      </c>
      <c r="E12" s="162">
        <v>67574</v>
      </c>
      <c r="F12" s="103">
        <v>30000</v>
      </c>
      <c r="G12" s="64">
        <f t="shared" si="0"/>
        <v>0.75082222222222217</v>
      </c>
      <c r="H12" s="1084"/>
      <c r="I12" s="1084"/>
      <c r="J12" s="1084"/>
      <c r="K12" s="1084"/>
      <c r="L12" s="21" t="s">
        <v>52</v>
      </c>
    </row>
    <row r="13" spans="1:12" hidden="1">
      <c r="A13" s="69">
        <v>2</v>
      </c>
      <c r="B13" s="79" t="s">
        <v>28</v>
      </c>
      <c r="C13" s="127">
        <v>30000</v>
      </c>
      <c r="D13" s="34">
        <v>1</v>
      </c>
      <c r="E13" s="162"/>
      <c r="F13" s="103">
        <v>30000</v>
      </c>
      <c r="G13" s="64">
        <f t="shared" si="0"/>
        <v>0</v>
      </c>
      <c r="H13" s="1085"/>
      <c r="I13" s="1085"/>
      <c r="J13" s="1085"/>
      <c r="K13" s="1085"/>
      <c r="L13" s="21"/>
    </row>
    <row r="14" spans="1:12" hidden="1">
      <c r="A14" s="992">
        <v>2</v>
      </c>
      <c r="B14" s="996" t="s">
        <v>43</v>
      </c>
      <c r="C14" s="665">
        <v>35</v>
      </c>
      <c r="D14" s="998">
        <v>1.5</v>
      </c>
      <c r="E14" s="664"/>
      <c r="F14" s="103">
        <v>25000</v>
      </c>
      <c r="G14" s="64">
        <f t="shared" si="0"/>
        <v>0</v>
      </c>
      <c r="H14" s="1130"/>
      <c r="I14" s="1130"/>
      <c r="J14" s="1130"/>
      <c r="K14" s="1130"/>
      <c r="L14" s="664"/>
    </row>
    <row r="15" spans="1:12" hidden="1">
      <c r="A15" s="992">
        <v>2</v>
      </c>
      <c r="B15" s="79" t="s">
        <v>11</v>
      </c>
      <c r="C15" s="665">
        <v>50000</v>
      </c>
      <c r="D15" s="998">
        <v>2</v>
      </c>
      <c r="E15" s="664"/>
      <c r="F15" s="103">
        <v>30000</v>
      </c>
      <c r="G15" s="64">
        <f t="shared" si="0"/>
        <v>0</v>
      </c>
      <c r="H15" s="1078"/>
      <c r="I15" s="1078"/>
      <c r="J15" s="1078"/>
      <c r="K15" s="1078"/>
      <c r="L15" s="664"/>
    </row>
    <row r="16" spans="1:12">
      <c r="A16" s="1082" t="s">
        <v>12</v>
      </c>
      <c r="B16" s="1065"/>
      <c r="C16" s="5"/>
      <c r="D16" s="983"/>
      <c r="E16" s="983"/>
      <c r="F16" s="158"/>
      <c r="G16" s="995"/>
      <c r="H16" s="1086"/>
      <c r="I16" s="1086"/>
      <c r="J16" s="1086"/>
      <c r="K16" s="1086"/>
      <c r="L16" s="169"/>
    </row>
    <row r="17" spans="1:12">
      <c r="A17" s="69">
        <v>3</v>
      </c>
      <c r="B17" s="179" t="s">
        <v>51</v>
      </c>
      <c r="C17" s="127">
        <v>16300</v>
      </c>
      <c r="D17" s="34">
        <v>1</v>
      </c>
      <c r="E17" s="162">
        <v>16072</v>
      </c>
      <c r="F17" s="103">
        <v>11600</v>
      </c>
      <c r="G17" s="64">
        <f>E17/C17</f>
        <v>0.98601226993865032</v>
      </c>
      <c r="H17" s="1084"/>
      <c r="I17" s="1084"/>
      <c r="J17" s="1084"/>
      <c r="K17" s="1084"/>
      <c r="L17" s="170" t="s">
        <v>52</v>
      </c>
    </row>
    <row r="18" spans="1:12" hidden="1">
      <c r="A18" s="70">
        <v>3</v>
      </c>
      <c r="B18" s="180" t="s">
        <v>44</v>
      </c>
      <c r="C18" s="128">
        <v>2300</v>
      </c>
      <c r="D18" s="163">
        <v>1</v>
      </c>
      <c r="E18" s="163">
        <v>2278</v>
      </c>
      <c r="F18" s="103">
        <v>11600</v>
      </c>
      <c r="G18" s="64">
        <f t="shared" ref="G18:G30" si="1">E18/C18</f>
        <v>0.99043478260869566</v>
      </c>
      <c r="H18" s="1129"/>
      <c r="I18" s="1129"/>
      <c r="J18" s="1129"/>
      <c r="K18" s="1129"/>
      <c r="L18" s="171"/>
    </row>
    <row r="19" spans="1:12" hidden="1">
      <c r="A19" s="1005">
        <v>3</v>
      </c>
      <c r="B19" s="181" t="s">
        <v>36</v>
      </c>
      <c r="C19" s="135">
        <v>11900</v>
      </c>
      <c r="D19" s="94">
        <v>1</v>
      </c>
      <c r="E19" s="94">
        <v>12377</v>
      </c>
      <c r="F19" s="103">
        <v>11600</v>
      </c>
      <c r="G19" s="64">
        <f t="shared" si="1"/>
        <v>1.0400840336134454</v>
      </c>
      <c r="H19" s="1091" t="s">
        <v>45</v>
      </c>
      <c r="I19" s="1091"/>
      <c r="J19" s="1091"/>
      <c r="K19" s="1091"/>
      <c r="L19" s="666"/>
    </row>
    <row r="20" spans="1:12" hidden="1">
      <c r="A20" s="69">
        <v>3</v>
      </c>
      <c r="B20" s="79" t="s">
        <v>18</v>
      </c>
      <c r="C20" s="127">
        <v>11900</v>
      </c>
      <c r="D20" s="34">
        <v>1</v>
      </c>
      <c r="E20" s="34">
        <v>4383</v>
      </c>
      <c r="F20" s="103">
        <v>11600</v>
      </c>
      <c r="G20" s="64">
        <f t="shared" si="1"/>
        <v>0.36831932773109244</v>
      </c>
      <c r="H20" s="1084"/>
      <c r="I20" s="1084"/>
      <c r="J20" s="1084"/>
      <c r="K20" s="1084"/>
      <c r="L20" s="170"/>
    </row>
    <row r="21" spans="1:12" hidden="1">
      <c r="A21" s="992">
        <v>3</v>
      </c>
      <c r="B21" s="79" t="s">
        <v>46</v>
      </c>
      <c r="C21" s="127">
        <v>1000</v>
      </c>
      <c r="D21" s="34">
        <v>1</v>
      </c>
      <c r="E21" s="34"/>
      <c r="F21" s="103">
        <v>11600</v>
      </c>
      <c r="G21" s="64">
        <f t="shared" si="1"/>
        <v>0</v>
      </c>
      <c r="H21" s="1084"/>
      <c r="I21" s="1084"/>
      <c r="J21" s="1084"/>
      <c r="K21" s="1084"/>
      <c r="L21" s="170"/>
    </row>
    <row r="22" spans="1:12" hidden="1">
      <c r="A22" s="992">
        <v>3</v>
      </c>
      <c r="B22" s="79" t="s">
        <v>13</v>
      </c>
      <c r="C22" s="127">
        <v>12000</v>
      </c>
      <c r="D22" s="34">
        <v>3</v>
      </c>
      <c r="E22" s="162"/>
      <c r="F22" s="103">
        <v>11600</v>
      </c>
      <c r="G22" s="64">
        <f t="shared" si="1"/>
        <v>0</v>
      </c>
      <c r="H22" s="1084"/>
      <c r="I22" s="1084"/>
      <c r="J22" s="1084"/>
      <c r="K22" s="1084"/>
      <c r="L22" s="104"/>
    </row>
    <row r="23" spans="1:12" hidden="1">
      <c r="A23" s="992">
        <v>3</v>
      </c>
      <c r="B23" s="79" t="s">
        <v>29</v>
      </c>
      <c r="C23" s="127">
        <v>12000</v>
      </c>
      <c r="D23" s="34">
        <v>2</v>
      </c>
      <c r="E23" s="162"/>
      <c r="F23" s="103">
        <v>11600</v>
      </c>
      <c r="G23" s="64">
        <f t="shared" si="1"/>
        <v>0</v>
      </c>
      <c r="H23" s="990"/>
      <c r="I23" s="990"/>
      <c r="J23" s="990"/>
      <c r="K23" s="990"/>
      <c r="L23" s="664"/>
    </row>
    <row r="24" spans="1:12" hidden="1">
      <c r="A24" s="992">
        <v>3</v>
      </c>
      <c r="B24" s="79" t="s">
        <v>14</v>
      </c>
      <c r="C24" s="127">
        <v>18000</v>
      </c>
      <c r="D24" s="34">
        <v>3</v>
      </c>
      <c r="E24" s="162"/>
      <c r="F24" s="103">
        <v>11600</v>
      </c>
      <c r="G24" s="64">
        <f t="shared" si="1"/>
        <v>0</v>
      </c>
      <c r="H24" s="1084"/>
      <c r="I24" s="1084"/>
      <c r="J24" s="1084"/>
      <c r="K24" s="1084"/>
      <c r="L24" s="664"/>
    </row>
    <row r="25" spans="1:12" hidden="1">
      <c r="A25" s="992">
        <v>3</v>
      </c>
      <c r="B25" s="79" t="s">
        <v>15</v>
      </c>
      <c r="C25" s="127">
        <v>30000</v>
      </c>
      <c r="D25" s="34">
        <v>3</v>
      </c>
      <c r="E25" s="34"/>
      <c r="F25" s="103">
        <v>11600</v>
      </c>
      <c r="G25" s="64">
        <f t="shared" si="1"/>
        <v>0</v>
      </c>
      <c r="H25" s="1084"/>
      <c r="I25" s="1084"/>
      <c r="J25" s="1084"/>
      <c r="K25" s="1084"/>
      <c r="L25" s="664"/>
    </row>
    <row r="26" spans="1:12" hidden="1">
      <c r="A26" s="992">
        <v>3</v>
      </c>
      <c r="B26" s="79" t="s">
        <v>16</v>
      </c>
      <c r="C26" s="127">
        <v>25400</v>
      </c>
      <c r="D26" s="34">
        <v>3</v>
      </c>
      <c r="E26" s="34"/>
      <c r="F26" s="103">
        <v>11600</v>
      </c>
      <c r="G26" s="64">
        <f t="shared" si="1"/>
        <v>0</v>
      </c>
      <c r="H26" s="1084"/>
      <c r="I26" s="1084"/>
      <c r="J26" s="1084"/>
      <c r="K26" s="1084"/>
      <c r="L26" s="664"/>
    </row>
    <row r="27" spans="1:12" hidden="1">
      <c r="A27" s="69">
        <v>3</v>
      </c>
      <c r="B27" s="79" t="s">
        <v>18</v>
      </c>
      <c r="C27" s="127">
        <v>5200</v>
      </c>
      <c r="D27" s="34">
        <v>1</v>
      </c>
      <c r="E27" s="34"/>
      <c r="F27" s="103">
        <v>11600</v>
      </c>
      <c r="G27" s="64">
        <f t="shared" si="1"/>
        <v>0</v>
      </c>
      <c r="H27" s="1084"/>
      <c r="I27" s="1084"/>
      <c r="J27" s="1084"/>
      <c r="K27" s="1084"/>
      <c r="L27" s="170"/>
    </row>
    <row r="28" spans="1:12" hidden="1">
      <c r="A28" s="992">
        <v>3</v>
      </c>
      <c r="B28" s="79" t="s">
        <v>46</v>
      </c>
      <c r="C28" s="127">
        <v>20000</v>
      </c>
      <c r="D28" s="34">
        <v>2</v>
      </c>
      <c r="E28" s="34"/>
      <c r="F28" s="103">
        <v>11600</v>
      </c>
      <c r="G28" s="64">
        <f t="shared" si="1"/>
        <v>0</v>
      </c>
      <c r="H28" s="1084"/>
      <c r="I28" s="1084"/>
      <c r="J28" s="1084"/>
      <c r="K28" s="1084"/>
      <c r="L28" s="170"/>
    </row>
    <row r="29" spans="1:12">
      <c r="A29" s="992">
        <v>3</v>
      </c>
      <c r="B29" s="79" t="s">
        <v>57</v>
      </c>
      <c r="C29" s="127">
        <v>10000</v>
      </c>
      <c r="D29" s="34">
        <v>1</v>
      </c>
      <c r="E29" s="34"/>
      <c r="F29" s="103">
        <v>11600</v>
      </c>
      <c r="G29" s="64">
        <f t="shared" si="1"/>
        <v>0</v>
      </c>
      <c r="H29" s="1128"/>
      <c r="I29" s="1128"/>
      <c r="J29" s="1128"/>
      <c r="K29" s="1128"/>
      <c r="L29" s="170"/>
    </row>
    <row r="30" spans="1:12">
      <c r="A30" s="992">
        <v>3</v>
      </c>
      <c r="B30" s="79" t="s">
        <v>58</v>
      </c>
      <c r="C30" s="127">
        <v>5000</v>
      </c>
      <c r="D30" s="34">
        <v>1</v>
      </c>
      <c r="E30" s="34"/>
      <c r="F30" s="103">
        <v>11600</v>
      </c>
      <c r="G30" s="64">
        <f t="shared" si="1"/>
        <v>0</v>
      </c>
      <c r="H30" s="1084"/>
      <c r="I30" s="1084"/>
      <c r="J30" s="1084"/>
      <c r="K30" s="1084"/>
      <c r="L30" s="170"/>
    </row>
    <row r="31" spans="1:12">
      <c r="A31" s="1082" t="s">
        <v>19</v>
      </c>
      <c r="B31" s="1065"/>
      <c r="C31" s="5"/>
      <c r="D31" s="983"/>
      <c r="E31" s="983"/>
      <c r="F31" s="983"/>
      <c r="G31" s="982"/>
      <c r="H31" s="1086"/>
      <c r="I31" s="1086"/>
      <c r="J31" s="1086"/>
      <c r="K31" s="1086"/>
      <c r="L31" s="168"/>
    </row>
    <row r="32" spans="1:12" hidden="1">
      <c r="A32" s="70">
        <v>4</v>
      </c>
      <c r="B32" s="182" t="s">
        <v>38</v>
      </c>
      <c r="C32" s="128">
        <v>6000</v>
      </c>
      <c r="D32" s="164"/>
      <c r="E32" s="164"/>
      <c r="F32" s="74">
        <v>4000</v>
      </c>
      <c r="G32" s="75">
        <f>E32/C32</f>
        <v>0</v>
      </c>
      <c r="H32" s="1090"/>
      <c r="I32" s="1090"/>
      <c r="J32" s="1090"/>
      <c r="K32" s="1090"/>
      <c r="L32" s="171"/>
    </row>
    <row r="33" spans="1:12" hidden="1">
      <c r="A33" s="70">
        <v>4</v>
      </c>
      <c r="B33" s="182" t="s">
        <v>39</v>
      </c>
      <c r="C33" s="128">
        <v>7500</v>
      </c>
      <c r="D33" s="164"/>
      <c r="E33" s="164"/>
      <c r="F33" s="74">
        <v>4000</v>
      </c>
      <c r="G33" s="75">
        <f>E33/C33</f>
        <v>0</v>
      </c>
      <c r="H33" s="1090" t="s">
        <v>47</v>
      </c>
      <c r="I33" s="1090"/>
      <c r="J33" s="1090"/>
      <c r="K33" s="1090"/>
      <c r="L33" s="171"/>
    </row>
    <row r="34" spans="1:12" hidden="1">
      <c r="A34" s="1005">
        <v>4</v>
      </c>
      <c r="B34" s="183" t="s">
        <v>48</v>
      </c>
      <c r="C34" s="135">
        <v>9000</v>
      </c>
      <c r="D34" s="165">
        <v>2</v>
      </c>
      <c r="E34" s="165">
        <v>8010</v>
      </c>
      <c r="F34" s="119">
        <v>4000</v>
      </c>
      <c r="G34" s="120"/>
      <c r="H34" s="1127"/>
      <c r="I34" s="1127"/>
      <c r="J34" s="1127"/>
      <c r="K34" s="1127"/>
      <c r="L34" s="666"/>
    </row>
    <row r="35" spans="1:12" hidden="1">
      <c r="A35" s="60">
        <v>4</v>
      </c>
      <c r="B35" s="79" t="s">
        <v>49</v>
      </c>
      <c r="C35" s="136">
        <v>9800</v>
      </c>
      <c r="D35" s="46">
        <v>1</v>
      </c>
      <c r="E35" s="166"/>
      <c r="F35" s="10">
        <v>4000</v>
      </c>
      <c r="G35" s="64">
        <f>E35/C35</f>
        <v>0</v>
      </c>
      <c r="H35" s="1083"/>
      <c r="I35" s="1083"/>
      <c r="J35" s="1083"/>
      <c r="K35" s="1083"/>
      <c r="L35" s="170"/>
    </row>
    <row r="36" spans="1:12" hidden="1">
      <c r="A36" s="69">
        <v>4</v>
      </c>
      <c r="B36" s="184" t="s">
        <v>37</v>
      </c>
      <c r="C36" s="127">
        <v>100</v>
      </c>
      <c r="D36" s="981">
        <v>1</v>
      </c>
      <c r="E36" s="981"/>
      <c r="F36" s="10">
        <v>4000</v>
      </c>
      <c r="G36" s="64">
        <f t="shared" si="0"/>
        <v>0</v>
      </c>
      <c r="H36" s="1083"/>
      <c r="I36" s="1083"/>
      <c r="J36" s="1083"/>
      <c r="K36" s="1083"/>
      <c r="L36" s="664"/>
    </row>
    <row r="37" spans="1:12">
      <c r="A37" s="60">
        <v>4</v>
      </c>
      <c r="B37" s="79" t="s">
        <v>53</v>
      </c>
      <c r="C37" s="136">
        <v>18700</v>
      </c>
      <c r="D37" s="46">
        <v>3</v>
      </c>
      <c r="E37" s="166">
        <v>16612</v>
      </c>
      <c r="F37" s="159">
        <v>4000</v>
      </c>
      <c r="G37" s="64">
        <f t="shared" si="0"/>
        <v>0.88834224598930478</v>
      </c>
      <c r="H37" s="1083"/>
      <c r="I37" s="1083"/>
      <c r="J37" s="1083"/>
      <c r="K37" s="1083"/>
      <c r="L37" s="170"/>
    </row>
    <row r="38" spans="1:12">
      <c r="A38" s="1082" t="s">
        <v>24</v>
      </c>
      <c r="B38" s="1065"/>
      <c r="C38" s="5"/>
      <c r="D38" s="983"/>
      <c r="E38" s="983"/>
      <c r="F38" s="983"/>
      <c r="G38" s="65"/>
      <c r="H38" s="1086"/>
      <c r="I38" s="1086"/>
      <c r="J38" s="1086"/>
      <c r="K38" s="1086"/>
      <c r="L38" s="172"/>
    </row>
    <row r="39" spans="1:12">
      <c r="A39" s="45">
        <v>5</v>
      </c>
      <c r="B39" s="79" t="s">
        <v>33</v>
      </c>
      <c r="C39" s="136">
        <v>6000</v>
      </c>
      <c r="D39" s="46">
        <v>2</v>
      </c>
      <c r="E39" s="166">
        <v>3428</v>
      </c>
      <c r="F39" s="160">
        <v>3000</v>
      </c>
      <c r="G39" s="64">
        <f t="shared" si="0"/>
        <v>0.57133333333333336</v>
      </c>
      <c r="H39" s="1084" t="s">
        <v>40</v>
      </c>
      <c r="I39" s="1084"/>
      <c r="J39" s="1084"/>
      <c r="K39" s="1084"/>
      <c r="L39" s="998" t="s">
        <v>59</v>
      </c>
    </row>
  </sheetData>
  <mergeCells count="42">
    <mergeCell ref="H11:K11"/>
    <mergeCell ref="H1:K1"/>
    <mergeCell ref="A2:B2"/>
    <mergeCell ref="H2:K2"/>
    <mergeCell ref="H3:K3"/>
    <mergeCell ref="H4:K4"/>
    <mergeCell ref="H6:K6"/>
    <mergeCell ref="H7:K7"/>
    <mergeCell ref="H8:K8"/>
    <mergeCell ref="A9:B9"/>
    <mergeCell ref="H9:K9"/>
    <mergeCell ref="H10:K10"/>
    <mergeCell ref="H12:K12"/>
    <mergeCell ref="H13:K13"/>
    <mergeCell ref="H14:K14"/>
    <mergeCell ref="H15:K15"/>
    <mergeCell ref="A16:B16"/>
    <mergeCell ref="H16:K16"/>
    <mergeCell ref="H29:K29"/>
    <mergeCell ref="H17:K17"/>
    <mergeCell ref="H18:K18"/>
    <mergeCell ref="H19:K19"/>
    <mergeCell ref="H20:K20"/>
    <mergeCell ref="H21:K21"/>
    <mergeCell ref="H22:K22"/>
    <mergeCell ref="H24:K24"/>
    <mergeCell ref="H25:K25"/>
    <mergeCell ref="H26:K26"/>
    <mergeCell ref="H27:K27"/>
    <mergeCell ref="H28:K28"/>
    <mergeCell ref="H39:K39"/>
    <mergeCell ref="H30:K30"/>
    <mergeCell ref="A31:B31"/>
    <mergeCell ref="H31:K31"/>
    <mergeCell ref="H32:K32"/>
    <mergeCell ref="H33:K33"/>
    <mergeCell ref="H34:K34"/>
    <mergeCell ref="H35:K35"/>
    <mergeCell ref="H36:K36"/>
    <mergeCell ref="H37:K37"/>
    <mergeCell ref="A38:B38"/>
    <mergeCell ref="H38:K3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DCDCF-DC9C-4626-9B78-249D7FC88937}">
  <dimension ref="A1:L43"/>
  <sheetViews>
    <sheetView workbookViewId="0">
      <selection activeCell="E6" sqref="E6"/>
    </sheetView>
  </sheetViews>
  <sheetFormatPr defaultRowHeight="15"/>
  <cols>
    <col min="2" max="2" width="48.28515625" customWidth="1"/>
    <col min="5" max="5" width="18.7109375" customWidth="1"/>
  </cols>
  <sheetData>
    <row r="1" spans="1:12">
      <c r="A1" s="992"/>
      <c r="B1" s="176">
        <v>45884</v>
      </c>
      <c r="C1" s="127" t="s">
        <v>1</v>
      </c>
      <c r="D1" s="134" t="s">
        <v>2</v>
      </c>
      <c r="E1" s="2" t="s">
        <v>3</v>
      </c>
      <c r="F1" s="2" t="s">
        <v>4</v>
      </c>
      <c r="G1" s="2" t="s">
        <v>5</v>
      </c>
      <c r="H1" s="1070" t="s">
        <v>6</v>
      </c>
      <c r="I1" s="1071"/>
      <c r="J1" s="1071"/>
      <c r="K1" s="1072"/>
      <c r="L1" s="3" t="s">
        <v>7</v>
      </c>
    </row>
    <row r="2" spans="1:12">
      <c r="A2" s="1065" t="s">
        <v>8</v>
      </c>
      <c r="B2" s="1073"/>
      <c r="C2" s="5"/>
      <c r="D2" s="185"/>
      <c r="E2" s="4"/>
      <c r="F2" s="5"/>
      <c r="G2" s="5"/>
      <c r="H2" s="1065"/>
      <c r="I2" s="1073"/>
      <c r="J2" s="1073"/>
      <c r="K2" s="1066"/>
      <c r="L2" s="6"/>
    </row>
    <row r="3" spans="1:12">
      <c r="A3" s="7">
        <v>1</v>
      </c>
      <c r="B3" s="79" t="s">
        <v>60</v>
      </c>
      <c r="C3" s="127">
        <v>3600</v>
      </c>
      <c r="D3" s="34">
        <v>1</v>
      </c>
      <c r="E3" s="9">
        <v>2124</v>
      </c>
      <c r="F3" s="10">
        <v>5000</v>
      </c>
      <c r="G3" s="64">
        <f t="shared" ref="G3:G11" si="0">E3/C3</f>
        <v>0.59</v>
      </c>
      <c r="H3" s="984"/>
      <c r="I3" s="985"/>
      <c r="J3" s="985"/>
      <c r="K3" s="986"/>
      <c r="L3" s="2"/>
    </row>
    <row r="4" spans="1:12" ht="15" customHeight="1">
      <c r="A4" s="992">
        <v>1</v>
      </c>
      <c r="B4" s="177" t="s">
        <v>56</v>
      </c>
      <c r="C4" s="127">
        <v>6000</v>
      </c>
      <c r="D4" s="34">
        <v>1</v>
      </c>
      <c r="E4" s="34"/>
      <c r="F4" s="103">
        <v>5000</v>
      </c>
      <c r="G4" s="64">
        <f t="shared" si="0"/>
        <v>0</v>
      </c>
      <c r="H4" s="1083"/>
      <c r="I4" s="1083"/>
      <c r="J4" s="1083"/>
      <c r="K4" s="1083"/>
      <c r="L4" s="34"/>
    </row>
    <row r="5" spans="1:12" hidden="1">
      <c r="A5" s="7">
        <v>1</v>
      </c>
      <c r="B5" s="79" t="s">
        <v>9</v>
      </c>
      <c r="C5" s="127">
        <v>5100</v>
      </c>
      <c r="D5" s="134">
        <v>1</v>
      </c>
      <c r="E5" s="9"/>
      <c r="F5" s="10">
        <v>5000</v>
      </c>
      <c r="G5" s="64">
        <f t="shared" si="0"/>
        <v>0</v>
      </c>
      <c r="H5" s="1043"/>
      <c r="I5" s="1044"/>
      <c r="J5" s="1044"/>
      <c r="K5" s="1045"/>
      <c r="L5" s="2"/>
    </row>
    <row r="6" spans="1:12" hidden="1">
      <c r="A6" s="992">
        <v>1</v>
      </c>
      <c r="B6" s="177" t="s">
        <v>27</v>
      </c>
      <c r="C6" s="127">
        <v>5000</v>
      </c>
      <c r="D6" s="134">
        <v>1</v>
      </c>
      <c r="E6" s="2"/>
      <c r="F6" s="10">
        <v>5000</v>
      </c>
      <c r="G6" s="64">
        <f t="shared" si="0"/>
        <v>0</v>
      </c>
      <c r="H6" s="1043"/>
      <c r="I6" s="1044"/>
      <c r="J6" s="1044"/>
      <c r="K6" s="1045"/>
      <c r="L6" s="2"/>
    </row>
    <row r="7" spans="1:12" hidden="1">
      <c r="A7" s="167">
        <v>1</v>
      </c>
      <c r="B7" s="178" t="s">
        <v>34</v>
      </c>
      <c r="C7" s="128">
        <v>1200</v>
      </c>
      <c r="D7" s="131">
        <v>1</v>
      </c>
      <c r="E7" s="161">
        <v>1289</v>
      </c>
      <c r="F7" s="74">
        <v>5000</v>
      </c>
      <c r="G7" s="64">
        <f t="shared" si="0"/>
        <v>1.0741666666666667</v>
      </c>
      <c r="H7" s="173"/>
      <c r="I7" s="174"/>
      <c r="J7" s="174"/>
      <c r="K7" s="175"/>
      <c r="L7" s="72"/>
    </row>
    <row r="8" spans="1:12" hidden="1">
      <c r="A8" s="992">
        <v>1</v>
      </c>
      <c r="B8" s="177" t="s">
        <v>61</v>
      </c>
      <c r="C8" s="127">
        <v>3000</v>
      </c>
      <c r="D8" s="34">
        <v>1</v>
      </c>
      <c r="E8" s="34"/>
      <c r="F8" s="103">
        <v>5000</v>
      </c>
      <c r="G8" s="64">
        <f t="shared" si="0"/>
        <v>0</v>
      </c>
      <c r="H8" s="1083"/>
      <c r="I8" s="1083"/>
      <c r="J8" s="1083"/>
      <c r="K8" s="1083"/>
      <c r="L8" s="34"/>
    </row>
    <row r="9" spans="1:12">
      <c r="A9" s="1082" t="s">
        <v>10</v>
      </c>
      <c r="B9" s="1065"/>
      <c r="C9" s="5"/>
      <c r="D9" s="983"/>
      <c r="E9" s="983"/>
      <c r="F9" s="157"/>
      <c r="G9" s="157"/>
      <c r="H9" s="1082"/>
      <c r="I9" s="1082"/>
      <c r="J9" s="1082"/>
      <c r="K9" s="1082"/>
      <c r="L9" s="168"/>
    </row>
    <row r="10" spans="1:12" hidden="1">
      <c r="A10" s="1005">
        <v>2</v>
      </c>
      <c r="B10" s="1002" t="s">
        <v>32</v>
      </c>
      <c r="C10" s="667">
        <v>27200</v>
      </c>
      <c r="D10" s="1003">
        <v>2</v>
      </c>
      <c r="E10" s="1003">
        <v>22993</v>
      </c>
      <c r="F10" s="148">
        <v>25000</v>
      </c>
      <c r="G10" s="64">
        <f t="shared" si="0"/>
        <v>0.84533088235294118</v>
      </c>
      <c r="H10" s="1131"/>
      <c r="I10" s="1131"/>
      <c r="J10" s="1131"/>
      <c r="K10" s="1131"/>
      <c r="L10" s="666"/>
    </row>
    <row r="11" spans="1:12" hidden="1">
      <c r="A11" s="69">
        <v>2</v>
      </c>
      <c r="B11" s="996" t="s">
        <v>35</v>
      </c>
      <c r="C11" s="665">
        <v>35000</v>
      </c>
      <c r="D11" s="998">
        <v>2</v>
      </c>
      <c r="E11" s="664"/>
      <c r="F11" s="103">
        <v>25000</v>
      </c>
      <c r="G11" s="64">
        <f t="shared" si="0"/>
        <v>0</v>
      </c>
      <c r="H11" s="1130"/>
      <c r="I11" s="1130"/>
      <c r="J11" s="1130"/>
      <c r="K11" s="1130"/>
      <c r="L11" s="664"/>
    </row>
    <row r="12" spans="1:12">
      <c r="A12" s="7">
        <v>2</v>
      </c>
      <c r="B12" s="79" t="s">
        <v>11</v>
      </c>
      <c r="C12" s="127">
        <v>90000</v>
      </c>
      <c r="D12" s="34">
        <v>3</v>
      </c>
      <c r="E12" s="162">
        <v>84833</v>
      </c>
      <c r="F12" s="103">
        <v>30000</v>
      </c>
      <c r="G12" s="64">
        <f t="shared" ref="G12:G41" si="1">E12/C12</f>
        <v>0.94258888888888892</v>
      </c>
      <c r="H12" s="1084"/>
      <c r="I12" s="1084"/>
      <c r="J12" s="1084"/>
      <c r="K12" s="1084"/>
      <c r="L12" s="21" t="s">
        <v>52</v>
      </c>
    </row>
    <row r="13" spans="1:12" hidden="1">
      <c r="A13" s="69">
        <v>2</v>
      </c>
      <c r="B13" s="79" t="s">
        <v>28</v>
      </c>
      <c r="C13" s="127">
        <v>30000</v>
      </c>
      <c r="D13" s="34">
        <v>1</v>
      </c>
      <c r="E13" s="162"/>
      <c r="F13" s="103">
        <v>30000</v>
      </c>
      <c r="G13" s="64">
        <f t="shared" si="1"/>
        <v>0</v>
      </c>
      <c r="H13" s="1085"/>
      <c r="I13" s="1085"/>
      <c r="J13" s="1085"/>
      <c r="K13" s="1085"/>
      <c r="L13" s="21"/>
    </row>
    <row r="14" spans="1:12" hidden="1">
      <c r="A14" s="992">
        <v>2</v>
      </c>
      <c r="B14" s="996" t="s">
        <v>43</v>
      </c>
      <c r="C14" s="665">
        <v>35</v>
      </c>
      <c r="D14" s="998">
        <v>1.5</v>
      </c>
      <c r="E14" s="664"/>
      <c r="F14" s="103">
        <v>25000</v>
      </c>
      <c r="G14" s="64">
        <f t="shared" si="1"/>
        <v>0</v>
      </c>
      <c r="H14" s="1130"/>
      <c r="I14" s="1130"/>
      <c r="J14" s="1130"/>
      <c r="K14" s="1130"/>
      <c r="L14" s="664"/>
    </row>
    <row r="15" spans="1:12" hidden="1">
      <c r="A15" s="992">
        <v>2</v>
      </c>
      <c r="B15" s="79" t="s">
        <v>11</v>
      </c>
      <c r="C15" s="665">
        <v>50000</v>
      </c>
      <c r="D15" s="998">
        <v>2</v>
      </c>
      <c r="E15" s="664"/>
      <c r="F15" s="103">
        <v>30000</v>
      </c>
      <c r="G15" s="64">
        <f t="shared" si="1"/>
        <v>0</v>
      </c>
      <c r="H15" s="1078"/>
      <c r="I15" s="1078"/>
      <c r="J15" s="1078"/>
      <c r="K15" s="1078"/>
      <c r="L15" s="664"/>
    </row>
    <row r="16" spans="1:12">
      <c r="A16" s="1082" t="s">
        <v>12</v>
      </c>
      <c r="B16" s="1065"/>
      <c r="C16" s="5"/>
      <c r="D16" s="983"/>
      <c r="E16" s="983"/>
      <c r="F16" s="158"/>
      <c r="G16" s="995"/>
      <c r="H16" s="1086"/>
      <c r="I16" s="1086"/>
      <c r="J16" s="1086"/>
      <c r="K16" s="1086"/>
      <c r="L16" s="169"/>
    </row>
    <row r="17" spans="1:12">
      <c r="A17" s="1005">
        <v>3</v>
      </c>
      <c r="B17" s="181" t="s">
        <v>58</v>
      </c>
      <c r="C17" s="135">
        <v>20000</v>
      </c>
      <c r="D17" s="94">
        <v>1</v>
      </c>
      <c r="E17" s="94">
        <v>20745</v>
      </c>
      <c r="F17" s="148">
        <v>11600</v>
      </c>
      <c r="G17" s="120">
        <f>E17/C17</f>
        <v>1.03725</v>
      </c>
      <c r="H17" s="1132"/>
      <c r="I17" s="1132"/>
      <c r="J17" s="1132"/>
      <c r="K17" s="1132"/>
      <c r="L17" s="196"/>
    </row>
    <row r="18" spans="1:12">
      <c r="A18" s="70">
        <v>3</v>
      </c>
      <c r="B18" s="197" t="s">
        <v>51</v>
      </c>
      <c r="C18" s="128">
        <v>4300</v>
      </c>
      <c r="D18" s="163">
        <v>1</v>
      </c>
      <c r="E18" s="198">
        <v>3818</v>
      </c>
      <c r="F18" s="110">
        <v>11600</v>
      </c>
      <c r="G18" s="75">
        <f>E18/C18</f>
        <v>0.88790697674418606</v>
      </c>
      <c r="H18" s="1090" t="s">
        <v>62</v>
      </c>
      <c r="I18" s="1090"/>
      <c r="J18" s="1090"/>
      <c r="K18" s="1090"/>
      <c r="L18" s="195" t="s">
        <v>52</v>
      </c>
    </row>
    <row r="19" spans="1:12" hidden="1">
      <c r="A19" s="70">
        <v>3</v>
      </c>
      <c r="B19" s="180" t="s">
        <v>44</v>
      </c>
      <c r="C19" s="128">
        <v>2300</v>
      </c>
      <c r="D19" s="163">
        <v>1</v>
      </c>
      <c r="E19" s="163"/>
      <c r="F19" s="103">
        <v>11600</v>
      </c>
      <c r="G19" s="64">
        <f t="shared" ref="G19:G31" si="2">E19/C19</f>
        <v>0</v>
      </c>
      <c r="H19" s="1129"/>
      <c r="I19" s="1129"/>
      <c r="J19" s="1129"/>
      <c r="K19" s="1129"/>
      <c r="L19" s="171"/>
    </row>
    <row r="20" spans="1:12" hidden="1">
      <c r="A20" s="1005">
        <v>3</v>
      </c>
      <c r="B20" s="181" t="s">
        <v>36</v>
      </c>
      <c r="C20" s="135">
        <v>11900</v>
      </c>
      <c r="D20" s="94">
        <v>1</v>
      </c>
      <c r="E20" s="94"/>
      <c r="F20" s="103">
        <v>11600</v>
      </c>
      <c r="G20" s="64">
        <f t="shared" si="2"/>
        <v>0</v>
      </c>
      <c r="H20" s="1091" t="s">
        <v>45</v>
      </c>
      <c r="I20" s="1091"/>
      <c r="J20" s="1091"/>
      <c r="K20" s="1091"/>
      <c r="L20" s="666"/>
    </row>
    <row r="21" spans="1:12" hidden="1">
      <c r="A21" s="69">
        <v>3</v>
      </c>
      <c r="B21" s="79" t="s">
        <v>18</v>
      </c>
      <c r="C21" s="127">
        <v>11900</v>
      </c>
      <c r="D21" s="34">
        <v>1</v>
      </c>
      <c r="E21" s="34"/>
      <c r="F21" s="103">
        <v>11600</v>
      </c>
      <c r="G21" s="64">
        <f t="shared" si="2"/>
        <v>0</v>
      </c>
      <c r="H21" s="1084"/>
      <c r="I21" s="1084"/>
      <c r="J21" s="1084"/>
      <c r="K21" s="1084"/>
      <c r="L21" s="170"/>
    </row>
    <row r="22" spans="1:12" hidden="1">
      <c r="A22" s="992">
        <v>3</v>
      </c>
      <c r="B22" s="79" t="s">
        <v>46</v>
      </c>
      <c r="C22" s="127">
        <v>1000</v>
      </c>
      <c r="D22" s="34">
        <v>1</v>
      </c>
      <c r="E22" s="34"/>
      <c r="F22" s="103">
        <v>11600</v>
      </c>
      <c r="G22" s="64">
        <f t="shared" si="2"/>
        <v>0</v>
      </c>
      <c r="H22" s="1084"/>
      <c r="I22" s="1084"/>
      <c r="J22" s="1084"/>
      <c r="K22" s="1084"/>
      <c r="L22" s="170"/>
    </row>
    <row r="23" spans="1:12" hidden="1">
      <c r="A23" s="992">
        <v>3</v>
      </c>
      <c r="B23" s="79" t="s">
        <v>13</v>
      </c>
      <c r="C23" s="127">
        <v>12000</v>
      </c>
      <c r="D23" s="34">
        <v>3</v>
      </c>
      <c r="E23" s="162"/>
      <c r="F23" s="103">
        <v>11600</v>
      </c>
      <c r="G23" s="64">
        <f t="shared" si="2"/>
        <v>0</v>
      </c>
      <c r="H23" s="1084"/>
      <c r="I23" s="1084"/>
      <c r="J23" s="1084"/>
      <c r="K23" s="1084"/>
      <c r="L23" s="104"/>
    </row>
    <row r="24" spans="1:12" hidden="1">
      <c r="A24" s="992">
        <v>3</v>
      </c>
      <c r="B24" s="79" t="s">
        <v>29</v>
      </c>
      <c r="C24" s="127">
        <v>12000</v>
      </c>
      <c r="D24" s="34">
        <v>2</v>
      </c>
      <c r="E24" s="162"/>
      <c r="F24" s="103">
        <v>11600</v>
      </c>
      <c r="G24" s="64">
        <f t="shared" si="2"/>
        <v>0</v>
      </c>
      <c r="H24" s="990"/>
      <c r="I24" s="990"/>
      <c r="J24" s="990"/>
      <c r="K24" s="990"/>
      <c r="L24" s="664"/>
    </row>
    <row r="25" spans="1:12" hidden="1">
      <c r="A25" s="992">
        <v>3</v>
      </c>
      <c r="B25" s="79" t="s">
        <v>14</v>
      </c>
      <c r="C25" s="127">
        <v>18000</v>
      </c>
      <c r="D25" s="34">
        <v>3</v>
      </c>
      <c r="E25" s="162"/>
      <c r="F25" s="103">
        <v>11600</v>
      </c>
      <c r="G25" s="64">
        <f t="shared" si="2"/>
        <v>0</v>
      </c>
      <c r="H25" s="1084"/>
      <c r="I25" s="1084"/>
      <c r="J25" s="1084"/>
      <c r="K25" s="1084"/>
      <c r="L25" s="664"/>
    </row>
    <row r="26" spans="1:12" hidden="1">
      <c r="A26" s="992">
        <v>3</v>
      </c>
      <c r="B26" s="79" t="s">
        <v>15</v>
      </c>
      <c r="C26" s="127">
        <v>30000</v>
      </c>
      <c r="D26" s="34">
        <v>3</v>
      </c>
      <c r="E26" s="34"/>
      <c r="F26" s="103">
        <v>11600</v>
      </c>
      <c r="G26" s="64">
        <f t="shared" si="2"/>
        <v>0</v>
      </c>
      <c r="H26" s="1084"/>
      <c r="I26" s="1084"/>
      <c r="J26" s="1084"/>
      <c r="K26" s="1084"/>
      <c r="L26" s="664"/>
    </row>
    <row r="27" spans="1:12" hidden="1">
      <c r="A27" s="992">
        <v>3</v>
      </c>
      <c r="B27" s="79" t="s">
        <v>16</v>
      </c>
      <c r="C27" s="127">
        <v>25400</v>
      </c>
      <c r="D27" s="34">
        <v>3</v>
      </c>
      <c r="E27" s="34"/>
      <c r="F27" s="103">
        <v>11600</v>
      </c>
      <c r="G27" s="64">
        <f t="shared" si="2"/>
        <v>0</v>
      </c>
      <c r="H27" s="1084"/>
      <c r="I27" s="1084"/>
      <c r="J27" s="1084"/>
      <c r="K27" s="1084"/>
      <c r="L27" s="664"/>
    </row>
    <row r="28" spans="1:12" hidden="1">
      <c r="A28" s="69">
        <v>3</v>
      </c>
      <c r="B28" s="79" t="s">
        <v>18</v>
      </c>
      <c r="C28" s="127">
        <v>5200</v>
      </c>
      <c r="D28" s="34">
        <v>1</v>
      </c>
      <c r="E28" s="34"/>
      <c r="F28" s="103">
        <v>11600</v>
      </c>
      <c r="G28" s="64">
        <f t="shared" si="2"/>
        <v>0</v>
      </c>
      <c r="H28" s="1084"/>
      <c r="I28" s="1084"/>
      <c r="J28" s="1084"/>
      <c r="K28" s="1084"/>
      <c r="L28" s="170"/>
    </row>
    <row r="29" spans="1:12" hidden="1">
      <c r="A29" s="992">
        <v>3</v>
      </c>
      <c r="B29" s="79" t="s">
        <v>46</v>
      </c>
      <c r="C29" s="127">
        <v>20000</v>
      </c>
      <c r="D29" s="34">
        <v>2</v>
      </c>
      <c r="E29" s="34"/>
      <c r="F29" s="103">
        <v>11600</v>
      </c>
      <c r="G29" s="64">
        <f t="shared" si="2"/>
        <v>0</v>
      </c>
      <c r="H29" s="1084"/>
      <c r="I29" s="1084"/>
      <c r="J29" s="1084"/>
      <c r="K29" s="1084"/>
      <c r="L29" s="170"/>
    </row>
    <row r="30" spans="1:12">
      <c r="A30" s="69">
        <v>3</v>
      </c>
      <c r="B30" s="79" t="s">
        <v>57</v>
      </c>
      <c r="C30" s="127">
        <v>5000</v>
      </c>
      <c r="D30" s="34">
        <v>1</v>
      </c>
      <c r="E30" s="34">
        <v>722</v>
      </c>
      <c r="F30" s="103">
        <v>11600</v>
      </c>
      <c r="G30" s="64">
        <f t="shared" si="2"/>
        <v>0.1444</v>
      </c>
      <c r="H30" s="1084"/>
      <c r="I30" s="1084"/>
      <c r="J30" s="1084"/>
      <c r="K30" s="1084"/>
      <c r="L30" s="170"/>
    </row>
    <row r="31" spans="1:12" hidden="1">
      <c r="A31" s="992">
        <v>3</v>
      </c>
      <c r="B31" s="79" t="s">
        <v>63</v>
      </c>
      <c r="C31" s="127">
        <v>5000</v>
      </c>
      <c r="D31" s="34">
        <v>1</v>
      </c>
      <c r="E31" s="34"/>
      <c r="F31" s="103">
        <v>11600</v>
      </c>
      <c r="G31" s="64">
        <f t="shared" si="2"/>
        <v>0</v>
      </c>
      <c r="H31" s="1064"/>
      <c r="I31" s="1053"/>
      <c r="J31" s="1053"/>
      <c r="K31" s="1054"/>
      <c r="L31" s="170"/>
    </row>
    <row r="32" spans="1:12">
      <c r="A32" s="1082" t="s">
        <v>19</v>
      </c>
      <c r="B32" s="1065"/>
      <c r="C32" s="5"/>
      <c r="D32" s="983"/>
      <c r="E32" s="983"/>
      <c r="F32" s="983"/>
      <c r="G32" s="982"/>
      <c r="H32" s="1086"/>
      <c r="I32" s="1086"/>
      <c r="J32" s="1086"/>
      <c r="K32" s="1086"/>
      <c r="L32" s="168"/>
    </row>
    <row r="33" spans="1:12" hidden="1">
      <c r="A33" s="70">
        <v>4</v>
      </c>
      <c r="B33" s="182" t="s">
        <v>38</v>
      </c>
      <c r="C33" s="128">
        <v>6000</v>
      </c>
      <c r="D33" s="164"/>
      <c r="E33" s="164"/>
      <c r="F33" s="74">
        <v>4000</v>
      </c>
      <c r="G33" s="75">
        <f>E33/C33</f>
        <v>0</v>
      </c>
      <c r="H33" s="1090"/>
      <c r="I33" s="1090"/>
      <c r="J33" s="1090"/>
      <c r="K33" s="1090"/>
      <c r="L33" s="171"/>
    </row>
    <row r="34" spans="1:12" hidden="1">
      <c r="A34" s="70">
        <v>4</v>
      </c>
      <c r="B34" s="182" t="s">
        <v>39</v>
      </c>
      <c r="C34" s="128">
        <v>7500</v>
      </c>
      <c r="D34" s="164"/>
      <c r="E34" s="164"/>
      <c r="F34" s="74">
        <v>4000</v>
      </c>
      <c r="G34" s="75">
        <f>E34/C34</f>
        <v>0</v>
      </c>
      <c r="H34" s="1090" t="s">
        <v>47</v>
      </c>
      <c r="I34" s="1090"/>
      <c r="J34" s="1090"/>
      <c r="K34" s="1090"/>
      <c r="L34" s="171"/>
    </row>
    <row r="35" spans="1:12" hidden="1">
      <c r="A35" s="1005">
        <v>4</v>
      </c>
      <c r="B35" s="183" t="s">
        <v>48</v>
      </c>
      <c r="C35" s="135">
        <v>9000</v>
      </c>
      <c r="D35" s="165">
        <v>2</v>
      </c>
      <c r="E35" s="165"/>
      <c r="F35" s="119">
        <v>4000</v>
      </c>
      <c r="G35" s="120"/>
      <c r="H35" s="1127"/>
      <c r="I35" s="1127"/>
      <c r="J35" s="1127"/>
      <c r="K35" s="1127"/>
      <c r="L35" s="666"/>
    </row>
    <row r="36" spans="1:12" hidden="1">
      <c r="A36" s="60">
        <v>4</v>
      </c>
      <c r="B36" s="79" t="s">
        <v>49</v>
      </c>
      <c r="C36" s="136">
        <v>9800</v>
      </c>
      <c r="D36" s="46">
        <v>1</v>
      </c>
      <c r="E36" s="166"/>
      <c r="F36" s="10">
        <v>4000</v>
      </c>
      <c r="G36" s="64">
        <f>E36/C36</f>
        <v>0</v>
      </c>
      <c r="H36" s="1083"/>
      <c r="I36" s="1083"/>
      <c r="J36" s="1083"/>
      <c r="K36" s="1083"/>
      <c r="L36" s="170"/>
    </row>
    <row r="37" spans="1:12" hidden="1">
      <c r="A37" s="69">
        <v>4</v>
      </c>
      <c r="B37" s="184" t="s">
        <v>37</v>
      </c>
      <c r="C37" s="127">
        <v>100</v>
      </c>
      <c r="D37" s="981">
        <v>1</v>
      </c>
      <c r="E37" s="981"/>
      <c r="F37" s="10">
        <v>4000</v>
      </c>
      <c r="G37" s="64">
        <f t="shared" si="1"/>
        <v>0</v>
      </c>
      <c r="H37" s="1083"/>
      <c r="I37" s="1083"/>
      <c r="J37" s="1083"/>
      <c r="K37" s="1083"/>
      <c r="L37" s="664"/>
    </row>
    <row r="38" spans="1:12">
      <c r="A38" s="190">
        <v>4</v>
      </c>
      <c r="B38" s="180" t="s">
        <v>53</v>
      </c>
      <c r="C38" s="191">
        <v>3900</v>
      </c>
      <c r="D38" s="192">
        <v>1</v>
      </c>
      <c r="E38" s="193">
        <v>4166</v>
      </c>
      <c r="F38" s="194">
        <v>30000</v>
      </c>
      <c r="G38" s="75">
        <f t="shared" si="1"/>
        <v>1.0682051282051281</v>
      </c>
      <c r="H38" s="1090"/>
      <c r="I38" s="1090"/>
      <c r="J38" s="1090"/>
      <c r="K38" s="1090"/>
      <c r="L38" s="195"/>
    </row>
    <row r="39" spans="1:12">
      <c r="A39" s="60">
        <v>4</v>
      </c>
      <c r="B39" s="188" t="s">
        <v>37</v>
      </c>
      <c r="C39" s="136">
        <v>5000</v>
      </c>
      <c r="D39" s="46">
        <v>2</v>
      </c>
      <c r="E39" s="166">
        <v>2229</v>
      </c>
      <c r="F39" s="159">
        <v>4000</v>
      </c>
      <c r="G39" s="66"/>
      <c r="H39" s="1043"/>
      <c r="I39" s="1044"/>
      <c r="J39" s="1044"/>
      <c r="K39" s="1045"/>
      <c r="L39" s="21"/>
    </row>
    <row r="40" spans="1:12">
      <c r="A40" s="1133" t="s">
        <v>24</v>
      </c>
      <c r="B40" s="1065"/>
      <c r="C40" s="5"/>
      <c r="D40" s="983"/>
      <c r="E40" s="983"/>
      <c r="F40" s="983"/>
      <c r="G40" s="65"/>
      <c r="H40" s="1086"/>
      <c r="I40" s="1086"/>
      <c r="J40" s="1086"/>
      <c r="K40" s="1086"/>
      <c r="L40" s="172"/>
    </row>
    <row r="41" spans="1:12">
      <c r="A41" s="45">
        <v>5</v>
      </c>
      <c r="B41" s="79" t="s">
        <v>33</v>
      </c>
      <c r="C41" s="136">
        <v>3000</v>
      </c>
      <c r="D41" s="46">
        <v>2</v>
      </c>
      <c r="E41" s="166">
        <v>2858</v>
      </c>
      <c r="F41" s="160">
        <v>3000</v>
      </c>
      <c r="G41" s="64">
        <f t="shared" si="1"/>
        <v>0.95266666666666666</v>
      </c>
      <c r="H41" s="1084" t="s">
        <v>40</v>
      </c>
      <c r="I41" s="1084"/>
      <c r="J41" s="1084"/>
      <c r="K41" s="1084"/>
      <c r="L41" s="998" t="s">
        <v>59</v>
      </c>
    </row>
    <row r="43" spans="1:12">
      <c r="B43" s="187" t="s">
        <v>64</v>
      </c>
    </row>
  </sheetData>
  <mergeCells count="43">
    <mergeCell ref="H41:K41"/>
    <mergeCell ref="H18:K18"/>
    <mergeCell ref="H12:K12"/>
    <mergeCell ref="H30:K30"/>
    <mergeCell ref="H8:K8"/>
    <mergeCell ref="H35:K35"/>
    <mergeCell ref="H36:K36"/>
    <mergeCell ref="H37:K37"/>
    <mergeCell ref="H38:K38"/>
    <mergeCell ref="H21:K21"/>
    <mergeCell ref="H22:K22"/>
    <mergeCell ref="H23:K23"/>
    <mergeCell ref="H25:K25"/>
    <mergeCell ref="H26:K26"/>
    <mergeCell ref="H27:K27"/>
    <mergeCell ref="H14:K14"/>
    <mergeCell ref="A40:B40"/>
    <mergeCell ref="H40:K40"/>
    <mergeCell ref="H28:K28"/>
    <mergeCell ref="H29:K29"/>
    <mergeCell ref="A32:B32"/>
    <mergeCell ref="H32:K32"/>
    <mergeCell ref="H33:K33"/>
    <mergeCell ref="H34:K34"/>
    <mergeCell ref="H17:K17"/>
    <mergeCell ref="H31:K31"/>
    <mergeCell ref="H39:K39"/>
    <mergeCell ref="H15:K15"/>
    <mergeCell ref="A16:B16"/>
    <mergeCell ref="H16:K16"/>
    <mergeCell ref="H19:K19"/>
    <mergeCell ref="H20:K20"/>
    <mergeCell ref="H13:K13"/>
    <mergeCell ref="H1:K1"/>
    <mergeCell ref="A2:B2"/>
    <mergeCell ref="H2:K2"/>
    <mergeCell ref="H5:K5"/>
    <mergeCell ref="H6:K6"/>
    <mergeCell ref="H4:K4"/>
    <mergeCell ref="A9:B9"/>
    <mergeCell ref="H9:K9"/>
    <mergeCell ref="H10:K10"/>
    <mergeCell ref="H11:K1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1371C-C6BB-42A6-8DB3-A952C133355B}">
  <dimension ref="A1:L44"/>
  <sheetViews>
    <sheetView workbookViewId="0">
      <selection activeCell="A33" sqref="A33"/>
    </sheetView>
  </sheetViews>
  <sheetFormatPr defaultRowHeight="15"/>
  <cols>
    <col min="2" max="2" width="48.28515625" customWidth="1"/>
    <col min="5" max="5" width="18.7109375" customWidth="1"/>
  </cols>
  <sheetData>
    <row r="1" spans="1:12">
      <c r="A1" s="992"/>
      <c r="B1" s="176">
        <v>45885</v>
      </c>
      <c r="C1" s="127" t="s">
        <v>1</v>
      </c>
      <c r="D1" s="134" t="s">
        <v>2</v>
      </c>
      <c r="E1" s="2" t="s">
        <v>3</v>
      </c>
      <c r="F1" s="2" t="s">
        <v>4</v>
      </c>
      <c r="G1" s="2" t="s">
        <v>5</v>
      </c>
      <c r="H1" s="1070" t="s">
        <v>6</v>
      </c>
      <c r="I1" s="1071"/>
      <c r="J1" s="1071"/>
      <c r="K1" s="1072"/>
      <c r="L1" s="3" t="s">
        <v>7</v>
      </c>
    </row>
    <row r="2" spans="1:12">
      <c r="A2" s="1065" t="s">
        <v>8</v>
      </c>
      <c r="B2" s="1073"/>
      <c r="C2" s="5"/>
      <c r="D2" s="185"/>
      <c r="E2" s="4"/>
      <c r="F2" s="5"/>
      <c r="G2" s="5"/>
      <c r="H2" s="1065"/>
      <c r="I2" s="1073"/>
      <c r="J2" s="1073"/>
      <c r="K2" s="1066"/>
      <c r="L2" s="6"/>
    </row>
    <row r="3" spans="1:12" hidden="1">
      <c r="A3" s="7">
        <v>1</v>
      </c>
      <c r="B3" s="79" t="s">
        <v>9</v>
      </c>
      <c r="C3" s="127">
        <v>5100</v>
      </c>
      <c r="D3" s="134">
        <v>1</v>
      </c>
      <c r="E3" s="9"/>
      <c r="F3" s="10">
        <v>5000</v>
      </c>
      <c r="G3" s="11">
        <f>E3/C3</f>
        <v>0</v>
      </c>
      <c r="H3" s="1043"/>
      <c r="I3" s="1044"/>
      <c r="J3" s="1044"/>
      <c r="K3" s="1045"/>
      <c r="L3" s="2"/>
    </row>
    <row r="4" spans="1:12" hidden="1">
      <c r="A4" s="992">
        <v>1</v>
      </c>
      <c r="B4" s="177" t="s">
        <v>27</v>
      </c>
      <c r="C4" s="127">
        <v>5000</v>
      </c>
      <c r="D4" s="134">
        <v>1</v>
      </c>
      <c r="E4" s="2"/>
      <c r="F4" s="10">
        <v>5000</v>
      </c>
      <c r="G4" s="11">
        <f t="shared" ref="G4:G42" si="0">E4/C4</f>
        <v>0</v>
      </c>
      <c r="H4" s="1043"/>
      <c r="I4" s="1044"/>
      <c r="J4" s="1044"/>
      <c r="K4" s="1045"/>
      <c r="L4" s="2"/>
    </row>
    <row r="5" spans="1:12" hidden="1">
      <c r="A5" s="167">
        <v>1</v>
      </c>
      <c r="B5" s="178" t="s">
        <v>34</v>
      </c>
      <c r="C5" s="128">
        <v>1200</v>
      </c>
      <c r="D5" s="131">
        <v>1</v>
      </c>
      <c r="E5" s="161">
        <v>1289</v>
      </c>
      <c r="F5" s="74">
        <v>5000</v>
      </c>
      <c r="G5" s="100">
        <f t="shared" si="0"/>
        <v>1.0741666666666667</v>
      </c>
      <c r="H5" s="173"/>
      <c r="I5" s="174"/>
      <c r="J5" s="174"/>
      <c r="K5" s="175"/>
      <c r="L5" s="72"/>
    </row>
    <row r="6" spans="1:12" ht="15" customHeight="1">
      <c r="A6" s="70">
        <v>1</v>
      </c>
      <c r="B6" s="180" t="s">
        <v>60</v>
      </c>
      <c r="C6" s="128">
        <v>1500</v>
      </c>
      <c r="D6" s="163">
        <v>1</v>
      </c>
      <c r="E6" s="73">
        <v>947</v>
      </c>
      <c r="F6" s="74">
        <v>5000</v>
      </c>
      <c r="G6" s="75">
        <f t="shared" ref="G6:G7" si="1">E6/C6</f>
        <v>0.6313333333333333</v>
      </c>
      <c r="H6" s="1115"/>
      <c r="I6" s="1116"/>
      <c r="J6" s="1116"/>
      <c r="K6" s="1117"/>
      <c r="L6" s="163"/>
    </row>
    <row r="7" spans="1:12" ht="15" customHeight="1">
      <c r="A7" s="69">
        <v>1</v>
      </c>
      <c r="B7" s="177" t="s">
        <v>56</v>
      </c>
      <c r="C7" s="127">
        <v>8500</v>
      </c>
      <c r="D7" s="34">
        <v>1</v>
      </c>
      <c r="E7" s="34">
        <v>1295</v>
      </c>
      <c r="F7" s="103">
        <v>5000</v>
      </c>
      <c r="G7" s="64">
        <f t="shared" si="1"/>
        <v>0.15235294117647058</v>
      </c>
      <c r="H7" s="1083"/>
      <c r="I7" s="1083"/>
      <c r="J7" s="1083"/>
      <c r="K7" s="1083"/>
      <c r="L7" s="34"/>
    </row>
    <row r="8" spans="1:12" hidden="1">
      <c r="A8" s="992">
        <v>1</v>
      </c>
      <c r="B8" s="177" t="s">
        <v>61</v>
      </c>
      <c r="C8" s="127">
        <v>3500</v>
      </c>
      <c r="D8" s="34">
        <v>1</v>
      </c>
      <c r="E8" s="34"/>
      <c r="F8" s="103">
        <v>5000</v>
      </c>
      <c r="G8" s="66"/>
      <c r="H8" s="1083"/>
      <c r="I8" s="1083"/>
      <c r="J8" s="1083"/>
      <c r="K8" s="1083"/>
      <c r="L8" s="34"/>
    </row>
    <row r="9" spans="1:12">
      <c r="A9" s="1082" t="s">
        <v>10</v>
      </c>
      <c r="B9" s="1065"/>
      <c r="C9" s="5"/>
      <c r="D9" s="983"/>
      <c r="E9" s="983"/>
      <c r="F9" s="157"/>
      <c r="G9" s="65"/>
      <c r="H9" s="1082"/>
      <c r="I9" s="1082"/>
      <c r="J9" s="1082"/>
      <c r="K9" s="1082"/>
      <c r="L9" s="168"/>
    </row>
    <row r="10" spans="1:12" hidden="1">
      <c r="A10" s="1005">
        <v>2</v>
      </c>
      <c r="B10" s="1002" t="s">
        <v>32</v>
      </c>
      <c r="C10" s="667">
        <v>27200</v>
      </c>
      <c r="D10" s="1003">
        <v>2</v>
      </c>
      <c r="E10" s="1003">
        <v>22993</v>
      </c>
      <c r="F10" s="148">
        <v>25000</v>
      </c>
      <c r="G10" s="120">
        <f>E10/C10</f>
        <v>0.84533088235294118</v>
      </c>
      <c r="H10" s="1131"/>
      <c r="I10" s="1131"/>
      <c r="J10" s="1131"/>
      <c r="K10" s="1131"/>
      <c r="L10" s="666"/>
    </row>
    <row r="11" spans="1:12" hidden="1">
      <c r="A11" s="69">
        <v>2</v>
      </c>
      <c r="B11" s="996" t="s">
        <v>35</v>
      </c>
      <c r="C11" s="665">
        <v>35000</v>
      </c>
      <c r="D11" s="998">
        <v>2</v>
      </c>
      <c r="E11" s="664"/>
      <c r="F11" s="103">
        <v>25000</v>
      </c>
      <c r="G11" s="64">
        <f>E11/C11</f>
        <v>0</v>
      </c>
      <c r="H11" s="1130"/>
      <c r="I11" s="1130"/>
      <c r="J11" s="1130"/>
      <c r="K11" s="1130"/>
      <c r="L11" s="664"/>
    </row>
    <row r="12" spans="1:12" hidden="1">
      <c r="A12" s="7">
        <v>2</v>
      </c>
      <c r="B12" s="79" t="s">
        <v>11</v>
      </c>
      <c r="C12" s="127">
        <v>90000</v>
      </c>
      <c r="D12" s="34">
        <v>3</v>
      </c>
      <c r="E12" s="162"/>
      <c r="F12" s="103">
        <v>30000</v>
      </c>
      <c r="G12" s="64">
        <f t="shared" si="0"/>
        <v>0</v>
      </c>
      <c r="H12" s="1084"/>
      <c r="I12" s="1084"/>
      <c r="J12" s="1084"/>
      <c r="K12" s="1084"/>
      <c r="L12" s="21" t="s">
        <v>52</v>
      </c>
    </row>
    <row r="13" spans="1:12">
      <c r="A13" s="69">
        <v>2</v>
      </c>
      <c r="B13" s="79" t="s">
        <v>28</v>
      </c>
      <c r="C13" s="127">
        <v>90000</v>
      </c>
      <c r="D13" s="34">
        <v>1</v>
      </c>
      <c r="E13" s="162">
        <v>78265</v>
      </c>
      <c r="F13" s="103">
        <v>30000</v>
      </c>
      <c r="G13" s="64">
        <f t="shared" si="0"/>
        <v>0.86961111111111111</v>
      </c>
      <c r="H13" s="1085"/>
      <c r="I13" s="1085"/>
      <c r="J13" s="1085"/>
      <c r="K13" s="1085"/>
      <c r="L13" s="21"/>
    </row>
    <row r="14" spans="1:12" hidden="1">
      <c r="A14" s="992">
        <v>2</v>
      </c>
      <c r="B14" s="996" t="s">
        <v>43</v>
      </c>
      <c r="C14" s="665">
        <v>35</v>
      </c>
      <c r="D14" s="998">
        <v>1.5</v>
      </c>
      <c r="E14" s="664"/>
      <c r="F14" s="103">
        <v>25000</v>
      </c>
      <c r="G14" s="64">
        <f t="shared" si="0"/>
        <v>0</v>
      </c>
      <c r="H14" s="1130"/>
      <c r="I14" s="1130"/>
      <c r="J14" s="1130"/>
      <c r="K14" s="1130"/>
      <c r="L14" s="664"/>
    </row>
    <row r="15" spans="1:12" hidden="1">
      <c r="A15" s="992">
        <v>2</v>
      </c>
      <c r="B15" s="79" t="s">
        <v>11</v>
      </c>
      <c r="C15" s="665">
        <v>50000</v>
      </c>
      <c r="D15" s="998">
        <v>2</v>
      </c>
      <c r="E15" s="664"/>
      <c r="F15" s="103">
        <v>30000</v>
      </c>
      <c r="G15" s="64">
        <f t="shared" si="0"/>
        <v>0</v>
      </c>
      <c r="H15" s="1078"/>
      <c r="I15" s="1078"/>
      <c r="J15" s="1078"/>
      <c r="K15" s="1078"/>
      <c r="L15" s="664"/>
    </row>
    <row r="16" spans="1:12">
      <c r="A16" s="1082" t="s">
        <v>12</v>
      </c>
      <c r="B16" s="1065"/>
      <c r="C16" s="5"/>
      <c r="D16" s="983"/>
      <c r="E16" s="983"/>
      <c r="F16" s="158"/>
      <c r="G16" s="995"/>
      <c r="H16" s="1086"/>
      <c r="I16" s="1086"/>
      <c r="J16" s="1086"/>
      <c r="K16" s="1086"/>
      <c r="L16" s="169"/>
    </row>
    <row r="17" spans="1:12">
      <c r="A17" s="70">
        <v>3</v>
      </c>
      <c r="B17" s="180" t="s">
        <v>57</v>
      </c>
      <c r="C17" s="128">
        <v>9200</v>
      </c>
      <c r="D17" s="163">
        <v>1</v>
      </c>
      <c r="E17" s="163">
        <v>9807</v>
      </c>
      <c r="F17" s="110">
        <v>11600</v>
      </c>
      <c r="G17" s="75">
        <f>E17/C17</f>
        <v>1.0659782608695652</v>
      </c>
      <c r="H17" s="1129"/>
      <c r="I17" s="1129"/>
      <c r="J17" s="1129"/>
      <c r="K17" s="1129"/>
      <c r="L17" s="195"/>
    </row>
    <row r="18" spans="1:12">
      <c r="A18" s="69">
        <v>3</v>
      </c>
      <c r="B18" s="79" t="s">
        <v>63</v>
      </c>
      <c r="C18" s="127">
        <v>10000</v>
      </c>
      <c r="D18" s="34">
        <v>1</v>
      </c>
      <c r="E18" s="34">
        <v>8761</v>
      </c>
      <c r="F18" s="103">
        <v>11600</v>
      </c>
      <c r="G18" s="64">
        <f>E18/C18</f>
        <v>0.87609999999999999</v>
      </c>
      <c r="H18" s="1064"/>
      <c r="I18" s="1053"/>
      <c r="J18" s="1053"/>
      <c r="K18" s="1054"/>
      <c r="L18" s="170"/>
    </row>
    <row r="19" spans="1:12">
      <c r="A19" s="992">
        <v>3</v>
      </c>
      <c r="B19" s="79" t="s">
        <v>65</v>
      </c>
      <c r="C19" s="127">
        <v>1000</v>
      </c>
      <c r="D19" s="34">
        <v>1</v>
      </c>
      <c r="E19" s="34"/>
      <c r="F19" s="103">
        <v>11600</v>
      </c>
      <c r="G19" s="64">
        <f t="shared" ref="G19:G40" si="2">E19/C19</f>
        <v>0</v>
      </c>
      <c r="H19" s="1064"/>
      <c r="I19" s="1053"/>
      <c r="J19" s="1053"/>
      <c r="K19" s="1054"/>
      <c r="L19" s="170"/>
    </row>
    <row r="20" spans="1:12" hidden="1">
      <c r="A20" s="69">
        <v>3</v>
      </c>
      <c r="B20" s="179" t="s">
        <v>51</v>
      </c>
      <c r="C20" s="127">
        <v>16300</v>
      </c>
      <c r="D20" s="34">
        <v>1</v>
      </c>
      <c r="E20" s="162"/>
      <c r="F20" s="103">
        <v>11600</v>
      </c>
      <c r="G20" s="64">
        <f t="shared" si="2"/>
        <v>0</v>
      </c>
      <c r="H20" s="1084"/>
      <c r="I20" s="1084"/>
      <c r="J20" s="1084"/>
      <c r="K20" s="1084"/>
      <c r="L20" s="170" t="s">
        <v>52</v>
      </c>
    </row>
    <row r="21" spans="1:12" hidden="1">
      <c r="A21" s="70">
        <v>3</v>
      </c>
      <c r="B21" s="180" t="s">
        <v>44</v>
      </c>
      <c r="C21" s="128">
        <v>2300</v>
      </c>
      <c r="D21" s="163">
        <v>1</v>
      </c>
      <c r="E21" s="163"/>
      <c r="F21" s="103">
        <v>11600</v>
      </c>
      <c r="G21" s="64">
        <f t="shared" si="2"/>
        <v>0</v>
      </c>
      <c r="H21" s="1129"/>
      <c r="I21" s="1129"/>
      <c r="J21" s="1129"/>
      <c r="K21" s="1129"/>
      <c r="L21" s="171"/>
    </row>
    <row r="22" spans="1:12" hidden="1">
      <c r="A22" s="1005">
        <v>3</v>
      </c>
      <c r="B22" s="181" t="s">
        <v>36</v>
      </c>
      <c r="C22" s="135">
        <v>11900</v>
      </c>
      <c r="D22" s="94">
        <v>1</v>
      </c>
      <c r="E22" s="94"/>
      <c r="F22" s="103">
        <v>11600</v>
      </c>
      <c r="G22" s="64">
        <f t="shared" si="2"/>
        <v>0</v>
      </c>
      <c r="H22" s="1091" t="s">
        <v>45</v>
      </c>
      <c r="I22" s="1091"/>
      <c r="J22" s="1091"/>
      <c r="K22" s="1091"/>
      <c r="L22" s="666"/>
    </row>
    <row r="23" spans="1:12" hidden="1">
      <c r="A23" s="69">
        <v>3</v>
      </c>
      <c r="B23" s="79" t="s">
        <v>18</v>
      </c>
      <c r="C23" s="127">
        <v>11900</v>
      </c>
      <c r="D23" s="34">
        <v>1</v>
      </c>
      <c r="E23" s="34"/>
      <c r="F23" s="103">
        <v>11600</v>
      </c>
      <c r="G23" s="64">
        <f t="shared" si="2"/>
        <v>0</v>
      </c>
      <c r="H23" s="1084"/>
      <c r="I23" s="1084"/>
      <c r="J23" s="1084"/>
      <c r="K23" s="1084"/>
      <c r="L23" s="170"/>
    </row>
    <row r="24" spans="1:12" hidden="1">
      <c r="A24" s="992">
        <v>3</v>
      </c>
      <c r="B24" s="79" t="s">
        <v>46</v>
      </c>
      <c r="C24" s="127">
        <v>1000</v>
      </c>
      <c r="D24" s="34">
        <v>1</v>
      </c>
      <c r="E24" s="34"/>
      <c r="F24" s="103">
        <v>11600</v>
      </c>
      <c r="G24" s="64">
        <f t="shared" si="2"/>
        <v>0</v>
      </c>
      <c r="H24" s="1084"/>
      <c r="I24" s="1084"/>
      <c r="J24" s="1084"/>
      <c r="K24" s="1084"/>
      <c r="L24" s="170"/>
    </row>
    <row r="25" spans="1:12" hidden="1">
      <c r="A25" s="992">
        <v>3</v>
      </c>
      <c r="B25" s="79" t="s">
        <v>13</v>
      </c>
      <c r="C25" s="127">
        <v>12000</v>
      </c>
      <c r="D25" s="34">
        <v>3</v>
      </c>
      <c r="E25" s="162"/>
      <c r="F25" s="103">
        <v>11600</v>
      </c>
      <c r="G25" s="64">
        <f t="shared" si="2"/>
        <v>0</v>
      </c>
      <c r="H25" s="1084"/>
      <c r="I25" s="1084"/>
      <c r="J25" s="1084"/>
      <c r="K25" s="1084"/>
      <c r="L25" s="104"/>
    </row>
    <row r="26" spans="1:12" hidden="1">
      <c r="A26" s="992">
        <v>3</v>
      </c>
      <c r="B26" s="79" t="s">
        <v>29</v>
      </c>
      <c r="C26" s="127">
        <v>12000</v>
      </c>
      <c r="D26" s="34">
        <v>2</v>
      </c>
      <c r="E26" s="162"/>
      <c r="F26" s="103">
        <v>11600</v>
      </c>
      <c r="G26" s="64">
        <f t="shared" si="2"/>
        <v>0</v>
      </c>
      <c r="H26" s="990"/>
      <c r="I26" s="990"/>
      <c r="J26" s="990"/>
      <c r="K26" s="990"/>
      <c r="L26" s="664"/>
    </row>
    <row r="27" spans="1:12" hidden="1">
      <c r="A27" s="992">
        <v>3</v>
      </c>
      <c r="B27" s="79" t="s">
        <v>14</v>
      </c>
      <c r="C27" s="127">
        <v>18000</v>
      </c>
      <c r="D27" s="34">
        <v>3</v>
      </c>
      <c r="E27" s="162"/>
      <c r="F27" s="103">
        <v>11600</v>
      </c>
      <c r="G27" s="64">
        <f t="shared" si="2"/>
        <v>0</v>
      </c>
      <c r="H27" s="1084"/>
      <c r="I27" s="1084"/>
      <c r="J27" s="1084"/>
      <c r="K27" s="1084"/>
      <c r="L27" s="664"/>
    </row>
    <row r="28" spans="1:12" hidden="1">
      <c r="A28" s="992">
        <v>3</v>
      </c>
      <c r="B28" s="79" t="s">
        <v>15</v>
      </c>
      <c r="C28" s="127">
        <v>30000</v>
      </c>
      <c r="D28" s="34">
        <v>3</v>
      </c>
      <c r="E28" s="34"/>
      <c r="F28" s="103">
        <v>11600</v>
      </c>
      <c r="G28" s="64">
        <f t="shared" si="2"/>
        <v>0</v>
      </c>
      <c r="H28" s="1084"/>
      <c r="I28" s="1084"/>
      <c r="J28" s="1084"/>
      <c r="K28" s="1084"/>
      <c r="L28" s="664"/>
    </row>
    <row r="29" spans="1:12" hidden="1">
      <c r="A29" s="992">
        <v>3</v>
      </c>
      <c r="B29" s="79" t="s">
        <v>16</v>
      </c>
      <c r="C29" s="127">
        <v>25400</v>
      </c>
      <c r="D29" s="34">
        <v>3</v>
      </c>
      <c r="E29" s="34"/>
      <c r="F29" s="103">
        <v>11600</v>
      </c>
      <c r="G29" s="64">
        <f t="shared" si="2"/>
        <v>0</v>
      </c>
      <c r="H29" s="1084"/>
      <c r="I29" s="1084"/>
      <c r="J29" s="1084"/>
      <c r="K29" s="1084"/>
      <c r="L29" s="664"/>
    </row>
    <row r="30" spans="1:12" hidden="1">
      <c r="A30" s="69">
        <v>3</v>
      </c>
      <c r="B30" s="79" t="s">
        <v>18</v>
      </c>
      <c r="C30" s="127">
        <v>5200</v>
      </c>
      <c r="D30" s="34">
        <v>1</v>
      </c>
      <c r="E30" s="34"/>
      <c r="F30" s="103">
        <v>11600</v>
      </c>
      <c r="G30" s="64">
        <f t="shared" si="2"/>
        <v>0</v>
      </c>
      <c r="H30" s="1084"/>
      <c r="I30" s="1084"/>
      <c r="J30" s="1084"/>
      <c r="K30" s="1084"/>
      <c r="L30" s="170"/>
    </row>
    <row r="31" spans="1:12" hidden="1">
      <c r="A31" s="992">
        <v>3</v>
      </c>
      <c r="B31" s="79" t="s">
        <v>46</v>
      </c>
      <c r="C31" s="127">
        <v>20000</v>
      </c>
      <c r="D31" s="34">
        <v>2</v>
      </c>
      <c r="E31" s="34"/>
      <c r="F31" s="103">
        <v>11600</v>
      </c>
      <c r="G31" s="64">
        <f t="shared" si="2"/>
        <v>0</v>
      </c>
      <c r="H31" s="1084"/>
      <c r="I31" s="1084"/>
      <c r="J31" s="1084"/>
      <c r="K31" s="1084"/>
      <c r="L31" s="170"/>
    </row>
    <row r="32" spans="1:12" hidden="1">
      <c r="A32" s="992">
        <v>3</v>
      </c>
      <c r="B32" s="79" t="s">
        <v>58</v>
      </c>
      <c r="C32" s="127">
        <v>20000</v>
      </c>
      <c r="D32" s="34">
        <v>1</v>
      </c>
      <c r="E32" s="34"/>
      <c r="F32" s="103">
        <v>11600</v>
      </c>
      <c r="G32" s="64">
        <f t="shared" si="2"/>
        <v>0</v>
      </c>
      <c r="H32" s="1128"/>
      <c r="I32" s="1128"/>
      <c r="J32" s="1128"/>
      <c r="K32" s="1128"/>
      <c r="L32" s="170"/>
    </row>
    <row r="33" spans="1:12">
      <c r="A33" s="1082" t="s">
        <v>19</v>
      </c>
      <c r="B33" s="1065"/>
      <c r="C33" s="5"/>
      <c r="D33" s="983"/>
      <c r="E33" s="983"/>
      <c r="F33" s="983"/>
      <c r="G33" s="983"/>
      <c r="H33" s="1086"/>
      <c r="I33" s="1086"/>
      <c r="J33" s="1086"/>
      <c r="K33" s="1086"/>
      <c r="L33" s="168"/>
    </row>
    <row r="34" spans="1:12" hidden="1">
      <c r="A34" s="70">
        <v>4</v>
      </c>
      <c r="B34" s="182" t="s">
        <v>38</v>
      </c>
      <c r="C34" s="128">
        <v>6000</v>
      </c>
      <c r="D34" s="164"/>
      <c r="E34" s="164"/>
      <c r="F34" s="74">
        <v>4000</v>
      </c>
      <c r="G34" s="64">
        <f t="shared" si="2"/>
        <v>0</v>
      </c>
      <c r="H34" s="1090"/>
      <c r="I34" s="1090"/>
      <c r="J34" s="1090"/>
      <c r="K34" s="1090"/>
      <c r="L34" s="171"/>
    </row>
    <row r="35" spans="1:12" hidden="1">
      <c r="A35" s="70">
        <v>4</v>
      </c>
      <c r="B35" s="182" t="s">
        <v>39</v>
      </c>
      <c r="C35" s="128">
        <v>7500</v>
      </c>
      <c r="D35" s="164"/>
      <c r="E35" s="164"/>
      <c r="F35" s="74">
        <v>4000</v>
      </c>
      <c r="G35" s="64">
        <f t="shared" si="2"/>
        <v>0</v>
      </c>
      <c r="H35" s="1090" t="s">
        <v>47</v>
      </c>
      <c r="I35" s="1090"/>
      <c r="J35" s="1090"/>
      <c r="K35" s="1090"/>
      <c r="L35" s="171"/>
    </row>
    <row r="36" spans="1:12" hidden="1">
      <c r="A36" s="1005">
        <v>4</v>
      </c>
      <c r="B36" s="183" t="s">
        <v>48</v>
      </c>
      <c r="C36" s="135">
        <v>9000</v>
      </c>
      <c r="D36" s="165">
        <v>2</v>
      </c>
      <c r="E36" s="165"/>
      <c r="F36" s="119">
        <v>4000</v>
      </c>
      <c r="G36" s="64">
        <f t="shared" si="2"/>
        <v>0</v>
      </c>
      <c r="H36" s="1127"/>
      <c r="I36" s="1127"/>
      <c r="J36" s="1127"/>
      <c r="K36" s="1127"/>
      <c r="L36" s="666"/>
    </row>
    <row r="37" spans="1:12" hidden="1">
      <c r="A37" s="60">
        <v>4</v>
      </c>
      <c r="B37" s="79" t="s">
        <v>49</v>
      </c>
      <c r="C37" s="136">
        <v>9800</v>
      </c>
      <c r="D37" s="46">
        <v>1</v>
      </c>
      <c r="E37" s="166"/>
      <c r="F37" s="10">
        <v>4000</v>
      </c>
      <c r="G37" s="64">
        <f t="shared" si="2"/>
        <v>0</v>
      </c>
      <c r="H37" s="1083"/>
      <c r="I37" s="1083"/>
      <c r="J37" s="1083"/>
      <c r="K37" s="1083"/>
      <c r="L37" s="170"/>
    </row>
    <row r="38" spans="1:12" hidden="1">
      <c r="A38" s="69">
        <v>4</v>
      </c>
      <c r="B38" s="184" t="s">
        <v>37</v>
      </c>
      <c r="C38" s="127">
        <v>100</v>
      </c>
      <c r="D38" s="981">
        <v>1</v>
      </c>
      <c r="E38" s="981"/>
      <c r="F38" s="10">
        <v>4000</v>
      </c>
      <c r="G38" s="64">
        <f t="shared" si="2"/>
        <v>0</v>
      </c>
      <c r="H38" s="1083"/>
      <c r="I38" s="1083"/>
      <c r="J38" s="1083"/>
      <c r="K38" s="1083"/>
      <c r="L38" s="664"/>
    </row>
    <row r="39" spans="1:12" hidden="1">
      <c r="A39" s="189">
        <v>4</v>
      </c>
      <c r="B39" s="79" t="s">
        <v>53</v>
      </c>
      <c r="C39" s="136">
        <v>18700</v>
      </c>
      <c r="D39" s="46">
        <v>3</v>
      </c>
      <c r="E39" s="166"/>
      <c r="F39" s="159">
        <v>30000</v>
      </c>
      <c r="G39" s="64">
        <f t="shared" si="2"/>
        <v>0</v>
      </c>
      <c r="H39" s="1083"/>
      <c r="I39" s="1083"/>
      <c r="J39" s="1083"/>
      <c r="K39" s="1083"/>
      <c r="L39" s="170"/>
    </row>
    <row r="40" spans="1:12">
      <c r="A40" s="123">
        <v>4</v>
      </c>
      <c r="B40" s="188" t="s">
        <v>37</v>
      </c>
      <c r="C40" s="136">
        <v>4000</v>
      </c>
      <c r="D40" s="46">
        <v>2</v>
      </c>
      <c r="E40" s="166">
        <v>3079</v>
      </c>
      <c r="F40" s="159">
        <v>4000</v>
      </c>
      <c r="G40" s="64">
        <f t="shared" si="2"/>
        <v>0.76975000000000005</v>
      </c>
      <c r="H40" s="1043"/>
      <c r="I40" s="1044"/>
      <c r="J40" s="1044"/>
      <c r="K40" s="1045"/>
      <c r="L40" s="21"/>
    </row>
    <row r="41" spans="1:12">
      <c r="A41" s="1133" t="s">
        <v>24</v>
      </c>
      <c r="B41" s="1065"/>
      <c r="C41" s="5"/>
      <c r="D41" s="983"/>
      <c r="E41" s="983"/>
      <c r="F41" s="983"/>
      <c r="G41" s="65"/>
      <c r="H41" s="1086"/>
      <c r="I41" s="1086"/>
      <c r="J41" s="1086"/>
      <c r="K41" s="1086"/>
      <c r="L41" s="172"/>
    </row>
    <row r="42" spans="1:12" hidden="1">
      <c r="A42" s="45">
        <v>5</v>
      </c>
      <c r="B42" s="79" t="s">
        <v>33</v>
      </c>
      <c r="C42" s="136">
        <v>3000</v>
      </c>
      <c r="D42" s="46">
        <v>2</v>
      </c>
      <c r="E42" s="166"/>
      <c r="F42" s="160">
        <v>3000</v>
      </c>
      <c r="G42" s="64">
        <f t="shared" si="0"/>
        <v>0</v>
      </c>
      <c r="H42" s="1084" t="s">
        <v>40</v>
      </c>
      <c r="I42" s="1084"/>
      <c r="J42" s="1084"/>
      <c r="K42" s="1084"/>
      <c r="L42" s="998" t="s">
        <v>59</v>
      </c>
    </row>
    <row r="44" spans="1:12">
      <c r="B44" s="187" t="s">
        <v>64</v>
      </c>
    </row>
  </sheetData>
  <mergeCells count="45">
    <mergeCell ref="H42:K42"/>
    <mergeCell ref="H37:K37"/>
    <mergeCell ref="H38:K38"/>
    <mergeCell ref="H39:K39"/>
    <mergeCell ref="H40:K40"/>
    <mergeCell ref="A41:B41"/>
    <mergeCell ref="H41:K41"/>
    <mergeCell ref="H18:K18"/>
    <mergeCell ref="A33:B33"/>
    <mergeCell ref="H33:K33"/>
    <mergeCell ref="H34:K34"/>
    <mergeCell ref="H35:K35"/>
    <mergeCell ref="H36:K36"/>
    <mergeCell ref="H28:K28"/>
    <mergeCell ref="H29:K29"/>
    <mergeCell ref="H30:K30"/>
    <mergeCell ref="H31:K31"/>
    <mergeCell ref="H32:K32"/>
    <mergeCell ref="H25:K25"/>
    <mergeCell ref="H27:K27"/>
    <mergeCell ref="H17:K17"/>
    <mergeCell ref="H21:K21"/>
    <mergeCell ref="H22:K22"/>
    <mergeCell ref="H23:K23"/>
    <mergeCell ref="H24:K24"/>
    <mergeCell ref="H20:K20"/>
    <mergeCell ref="H19:K19"/>
    <mergeCell ref="H13:K13"/>
    <mergeCell ref="H14:K14"/>
    <mergeCell ref="H15:K15"/>
    <mergeCell ref="A16:B16"/>
    <mergeCell ref="H16:K16"/>
    <mergeCell ref="H12:K12"/>
    <mergeCell ref="H1:K1"/>
    <mergeCell ref="A2:B2"/>
    <mergeCell ref="H2:K2"/>
    <mergeCell ref="H3:K3"/>
    <mergeCell ref="H4:K4"/>
    <mergeCell ref="H7:K7"/>
    <mergeCell ref="H8:K8"/>
    <mergeCell ref="A9:B9"/>
    <mergeCell ref="H9:K9"/>
    <mergeCell ref="H10:K10"/>
    <mergeCell ref="H11:K11"/>
    <mergeCell ref="H6:K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9884C-27D0-4EAB-8E8B-445FAFD2F20A}">
  <dimension ref="A1:L47"/>
  <sheetViews>
    <sheetView workbookViewId="0">
      <selection activeCell="A44" sqref="A44"/>
    </sheetView>
  </sheetViews>
  <sheetFormatPr defaultRowHeight="15"/>
  <cols>
    <col min="2" max="2" width="48.28515625" customWidth="1"/>
    <col min="5" max="5" width="18.7109375" customWidth="1"/>
  </cols>
  <sheetData>
    <row r="1" spans="1:12">
      <c r="A1" s="992"/>
      <c r="B1" s="176">
        <v>45886</v>
      </c>
      <c r="C1" s="127" t="s">
        <v>1</v>
      </c>
      <c r="D1" s="134" t="s">
        <v>2</v>
      </c>
      <c r="E1" s="2" t="s">
        <v>3</v>
      </c>
      <c r="F1" s="2" t="s">
        <v>4</v>
      </c>
      <c r="G1" s="2" t="s">
        <v>5</v>
      </c>
      <c r="H1" s="1070" t="s">
        <v>6</v>
      </c>
      <c r="I1" s="1071"/>
      <c r="J1" s="1071"/>
      <c r="K1" s="1072"/>
      <c r="L1" s="3" t="s">
        <v>7</v>
      </c>
    </row>
    <row r="2" spans="1:12">
      <c r="A2" s="1065" t="s">
        <v>8</v>
      </c>
      <c r="B2" s="1073"/>
      <c r="C2" s="5"/>
      <c r="D2" s="185"/>
      <c r="E2" s="4"/>
      <c r="F2" s="5"/>
      <c r="G2" s="5"/>
      <c r="H2" s="1065"/>
      <c r="I2" s="1073"/>
      <c r="J2" s="1073"/>
      <c r="K2" s="1066"/>
      <c r="L2" s="6"/>
    </row>
    <row r="3" spans="1:12" hidden="1">
      <c r="A3" s="7">
        <v>1</v>
      </c>
      <c r="B3" s="79" t="s">
        <v>9</v>
      </c>
      <c r="C3" s="127">
        <v>5100</v>
      </c>
      <c r="D3" s="134">
        <v>1</v>
      </c>
      <c r="E3" s="9"/>
      <c r="F3" s="10">
        <v>5000</v>
      </c>
      <c r="G3" s="11">
        <f>E3/C3</f>
        <v>0</v>
      </c>
      <c r="H3" s="1043"/>
      <c r="I3" s="1044"/>
      <c r="J3" s="1044"/>
      <c r="K3" s="1045"/>
      <c r="L3" s="2"/>
    </row>
    <row r="4" spans="1:12" hidden="1">
      <c r="A4" s="992">
        <v>1</v>
      </c>
      <c r="B4" s="177" t="s">
        <v>27</v>
      </c>
      <c r="C4" s="127">
        <v>5000</v>
      </c>
      <c r="D4" s="134">
        <v>1</v>
      </c>
      <c r="E4" s="2"/>
      <c r="F4" s="10">
        <v>5000</v>
      </c>
      <c r="G4" s="11">
        <f t="shared" ref="G4:G43" si="0">E4/C4</f>
        <v>0</v>
      </c>
      <c r="H4" s="1043"/>
      <c r="I4" s="1044"/>
      <c r="J4" s="1044"/>
      <c r="K4" s="1045"/>
      <c r="L4" s="2"/>
    </row>
    <row r="5" spans="1:12" hidden="1">
      <c r="A5" s="167">
        <v>1</v>
      </c>
      <c r="B5" s="178" t="s">
        <v>34</v>
      </c>
      <c r="C5" s="128">
        <v>1200</v>
      </c>
      <c r="D5" s="131">
        <v>1</v>
      </c>
      <c r="E5" s="161">
        <v>1289</v>
      </c>
      <c r="F5" s="74">
        <v>5000</v>
      </c>
      <c r="G5" s="100">
        <f t="shared" si="0"/>
        <v>1.0741666666666667</v>
      </c>
      <c r="H5" s="173"/>
      <c r="I5" s="174"/>
      <c r="J5" s="174"/>
      <c r="K5" s="175"/>
      <c r="L5" s="72"/>
    </row>
    <row r="6" spans="1:12" ht="15" hidden="1" customHeight="1">
      <c r="A6" s="992">
        <v>1</v>
      </c>
      <c r="B6" s="180" t="s">
        <v>60</v>
      </c>
      <c r="C6" s="128">
        <v>1500</v>
      </c>
      <c r="D6" s="163">
        <v>1</v>
      </c>
      <c r="E6" s="73"/>
      <c r="F6" s="74">
        <v>5000</v>
      </c>
      <c r="G6" s="75">
        <f t="shared" si="0"/>
        <v>0</v>
      </c>
      <c r="H6" s="1115"/>
      <c r="I6" s="1116"/>
      <c r="J6" s="1116"/>
      <c r="K6" s="1117"/>
      <c r="L6" s="163"/>
    </row>
    <row r="7" spans="1:12" ht="15" customHeight="1">
      <c r="A7" s="69">
        <v>1</v>
      </c>
      <c r="B7" s="177" t="s">
        <v>56</v>
      </c>
      <c r="C7" s="127">
        <v>4000</v>
      </c>
      <c r="D7" s="34">
        <v>1</v>
      </c>
      <c r="E7" s="34">
        <v>1193</v>
      </c>
      <c r="F7" s="103">
        <v>5000</v>
      </c>
      <c r="G7" s="64">
        <f t="shared" si="0"/>
        <v>0.29825000000000002</v>
      </c>
      <c r="H7" s="1083"/>
      <c r="I7" s="1083"/>
      <c r="J7" s="1083"/>
      <c r="K7" s="1083"/>
      <c r="L7" s="34"/>
    </row>
    <row r="8" spans="1:12" ht="15" customHeight="1">
      <c r="A8" s="992">
        <v>1</v>
      </c>
      <c r="B8" s="177" t="s">
        <v>66</v>
      </c>
      <c r="C8" s="127">
        <v>9000</v>
      </c>
      <c r="D8" s="34"/>
      <c r="E8" s="34"/>
      <c r="F8" s="103"/>
      <c r="G8" s="66"/>
      <c r="H8" s="989"/>
      <c r="I8" s="989"/>
      <c r="J8" s="989"/>
      <c r="K8" s="989"/>
      <c r="L8" s="34"/>
    </row>
    <row r="9" spans="1:12" hidden="1">
      <c r="A9" s="992">
        <v>1</v>
      </c>
      <c r="B9" s="177" t="s">
        <v>61</v>
      </c>
      <c r="C9" s="127">
        <v>3500</v>
      </c>
      <c r="D9" s="34">
        <v>1</v>
      </c>
      <c r="E9" s="34"/>
      <c r="F9" s="103">
        <v>5000</v>
      </c>
      <c r="G9" s="66"/>
      <c r="H9" s="1083"/>
      <c r="I9" s="1083"/>
      <c r="J9" s="1083"/>
      <c r="K9" s="1083"/>
      <c r="L9" s="34"/>
    </row>
    <row r="10" spans="1:12">
      <c r="A10" s="1082" t="s">
        <v>10</v>
      </c>
      <c r="B10" s="1065"/>
      <c r="C10" s="5"/>
      <c r="D10" s="983"/>
      <c r="E10" s="983"/>
      <c r="F10" s="157"/>
      <c r="G10" s="65"/>
      <c r="H10" s="1082"/>
      <c r="I10" s="1082"/>
      <c r="J10" s="1082"/>
      <c r="K10" s="1082"/>
      <c r="L10" s="168"/>
    </row>
    <row r="11" spans="1:12" hidden="1">
      <c r="A11" s="1005">
        <v>2</v>
      </c>
      <c r="B11" s="1002" t="s">
        <v>32</v>
      </c>
      <c r="C11" s="667">
        <v>27200</v>
      </c>
      <c r="D11" s="1003">
        <v>2</v>
      </c>
      <c r="E11" s="1003">
        <v>22993</v>
      </c>
      <c r="F11" s="148">
        <v>25000</v>
      </c>
      <c r="G11" s="120">
        <f>E11/C11</f>
        <v>0.84533088235294118</v>
      </c>
      <c r="H11" s="1131"/>
      <c r="I11" s="1131"/>
      <c r="J11" s="1131"/>
      <c r="K11" s="1131"/>
      <c r="L11" s="666"/>
    </row>
    <row r="12" spans="1:12" hidden="1">
      <c r="A12" s="69">
        <v>2</v>
      </c>
      <c r="B12" s="996" t="s">
        <v>35</v>
      </c>
      <c r="C12" s="665">
        <v>35000</v>
      </c>
      <c r="D12" s="998">
        <v>2</v>
      </c>
      <c r="E12" s="664"/>
      <c r="F12" s="103">
        <v>25000</v>
      </c>
      <c r="G12" s="64">
        <f>E12/C12</f>
        <v>0</v>
      </c>
      <c r="H12" s="1130"/>
      <c r="I12" s="1130"/>
      <c r="J12" s="1130"/>
      <c r="K12" s="1130"/>
      <c r="L12" s="664"/>
    </row>
    <row r="13" spans="1:12" hidden="1">
      <c r="A13" s="7">
        <v>2</v>
      </c>
      <c r="B13" s="79" t="s">
        <v>11</v>
      </c>
      <c r="C13" s="127">
        <v>90000</v>
      </c>
      <c r="D13" s="34">
        <v>3</v>
      </c>
      <c r="E13" s="162"/>
      <c r="F13" s="103">
        <v>30000</v>
      </c>
      <c r="G13" s="64">
        <f t="shared" si="0"/>
        <v>0</v>
      </c>
      <c r="H13" s="1084"/>
      <c r="I13" s="1084"/>
      <c r="J13" s="1084"/>
      <c r="K13" s="1084"/>
      <c r="L13" s="21" t="s">
        <v>52</v>
      </c>
    </row>
    <row r="14" spans="1:12">
      <c r="A14" s="69">
        <v>2</v>
      </c>
      <c r="B14" s="79" t="s">
        <v>28</v>
      </c>
      <c r="C14" s="127">
        <v>90000</v>
      </c>
      <c r="D14" s="34">
        <v>3</v>
      </c>
      <c r="E14" s="162">
        <v>69961</v>
      </c>
      <c r="F14" s="103">
        <v>30000</v>
      </c>
      <c r="G14" s="64">
        <f t="shared" si="0"/>
        <v>0.77734444444444439</v>
      </c>
      <c r="H14" s="1085" t="s">
        <v>67</v>
      </c>
      <c r="I14" s="1085"/>
      <c r="J14" s="1085"/>
      <c r="K14" s="1085"/>
      <c r="L14" s="21"/>
    </row>
    <row r="15" spans="1:12" hidden="1">
      <c r="A15" s="992">
        <v>2</v>
      </c>
      <c r="B15" s="996" t="s">
        <v>43</v>
      </c>
      <c r="C15" s="665">
        <v>35</v>
      </c>
      <c r="D15" s="998">
        <v>1.5</v>
      </c>
      <c r="E15" s="664"/>
      <c r="F15" s="103">
        <v>25000</v>
      </c>
      <c r="G15" s="64">
        <f t="shared" si="0"/>
        <v>0</v>
      </c>
      <c r="H15" s="1130"/>
      <c r="I15" s="1130"/>
      <c r="J15" s="1130"/>
      <c r="K15" s="1130"/>
      <c r="L15" s="664"/>
    </row>
    <row r="16" spans="1:12" hidden="1">
      <c r="A16" s="992">
        <v>2</v>
      </c>
      <c r="B16" s="79" t="s">
        <v>11</v>
      </c>
      <c r="C16" s="665">
        <v>50000</v>
      </c>
      <c r="D16" s="998">
        <v>2</v>
      </c>
      <c r="E16" s="664"/>
      <c r="F16" s="103">
        <v>30000</v>
      </c>
      <c r="G16" s="64">
        <f t="shared" si="0"/>
        <v>0</v>
      </c>
      <c r="H16" s="1078"/>
      <c r="I16" s="1078"/>
      <c r="J16" s="1078"/>
      <c r="K16" s="1078"/>
      <c r="L16" s="664"/>
    </row>
    <row r="17" spans="1:12">
      <c r="A17" s="1082" t="s">
        <v>12</v>
      </c>
      <c r="B17" s="1065"/>
      <c r="C17" s="5"/>
      <c r="D17" s="983"/>
      <c r="E17" s="983"/>
      <c r="F17" s="158"/>
      <c r="G17" s="995"/>
      <c r="H17" s="1086"/>
      <c r="I17" s="1086"/>
      <c r="J17" s="1086"/>
      <c r="K17" s="1086"/>
      <c r="L17" s="169"/>
    </row>
    <row r="18" spans="1:12">
      <c r="A18" s="1005">
        <v>3</v>
      </c>
      <c r="B18" s="181" t="s">
        <v>63</v>
      </c>
      <c r="C18" s="135">
        <v>1300</v>
      </c>
      <c r="D18" s="94">
        <v>0.5</v>
      </c>
      <c r="E18" s="94">
        <v>1799</v>
      </c>
      <c r="F18" s="148">
        <v>11600</v>
      </c>
      <c r="G18" s="120">
        <f t="shared" ref="G18:G33" si="1">E18/C18</f>
        <v>1.3838461538461539</v>
      </c>
      <c r="H18" s="1109"/>
      <c r="I18" s="1110"/>
      <c r="J18" s="1110"/>
      <c r="K18" s="1111"/>
      <c r="L18" s="196"/>
    </row>
    <row r="19" spans="1:12">
      <c r="A19" s="199">
        <v>3</v>
      </c>
      <c r="B19" s="200" t="s">
        <v>68</v>
      </c>
      <c r="C19" s="201">
        <v>2700</v>
      </c>
      <c r="D19" s="202">
        <v>0.5</v>
      </c>
      <c r="E19" s="203"/>
      <c r="F19" s="204">
        <v>11600</v>
      </c>
      <c r="G19" s="205">
        <f t="shared" si="1"/>
        <v>0</v>
      </c>
      <c r="H19" s="1134"/>
      <c r="I19" s="1134"/>
      <c r="J19" s="1134"/>
      <c r="K19" s="1134"/>
      <c r="L19" s="206"/>
    </row>
    <row r="20" spans="1:12" hidden="1">
      <c r="A20" s="992">
        <v>3</v>
      </c>
      <c r="B20" s="79" t="s">
        <v>57</v>
      </c>
      <c r="C20" s="127">
        <v>9200</v>
      </c>
      <c r="D20" s="34">
        <v>1</v>
      </c>
      <c r="E20" s="34">
        <v>7377</v>
      </c>
      <c r="F20" s="103">
        <v>11600</v>
      </c>
      <c r="G20" s="64">
        <f t="shared" si="1"/>
        <v>0.80184782608695648</v>
      </c>
      <c r="H20" s="1084"/>
      <c r="I20" s="1084"/>
      <c r="J20" s="1084"/>
      <c r="K20" s="1084"/>
      <c r="L20" s="170"/>
    </row>
    <row r="21" spans="1:12" hidden="1">
      <c r="A21" s="992">
        <v>3</v>
      </c>
      <c r="B21" s="79" t="s">
        <v>63</v>
      </c>
      <c r="C21" s="127">
        <v>10000</v>
      </c>
      <c r="D21" s="34">
        <v>1</v>
      </c>
      <c r="E21" s="34"/>
      <c r="F21" s="103">
        <v>11600</v>
      </c>
      <c r="G21" s="64">
        <f t="shared" si="1"/>
        <v>0</v>
      </c>
      <c r="H21" s="1064"/>
      <c r="I21" s="1053"/>
      <c r="J21" s="1053"/>
      <c r="K21" s="1054"/>
      <c r="L21" s="170"/>
    </row>
    <row r="22" spans="1:12" hidden="1">
      <c r="A22" s="69">
        <v>3</v>
      </c>
      <c r="B22" s="179" t="s">
        <v>51</v>
      </c>
      <c r="C22" s="127">
        <v>16300</v>
      </c>
      <c r="D22" s="34">
        <v>1</v>
      </c>
      <c r="E22" s="162"/>
      <c r="F22" s="103">
        <v>11600</v>
      </c>
      <c r="G22" s="64">
        <f t="shared" si="1"/>
        <v>0</v>
      </c>
      <c r="H22" s="1084"/>
      <c r="I22" s="1084"/>
      <c r="J22" s="1084"/>
      <c r="K22" s="1084"/>
      <c r="L22" s="170" t="s">
        <v>52</v>
      </c>
    </row>
    <row r="23" spans="1:12" hidden="1">
      <c r="A23" s="70">
        <v>3</v>
      </c>
      <c r="B23" s="180" t="s">
        <v>44</v>
      </c>
      <c r="C23" s="128">
        <v>2300</v>
      </c>
      <c r="D23" s="163">
        <v>1</v>
      </c>
      <c r="E23" s="163"/>
      <c r="F23" s="103">
        <v>11600</v>
      </c>
      <c r="G23" s="64">
        <f t="shared" si="1"/>
        <v>0</v>
      </c>
      <c r="H23" s="1129"/>
      <c r="I23" s="1129"/>
      <c r="J23" s="1129"/>
      <c r="K23" s="1129"/>
      <c r="L23" s="171"/>
    </row>
    <row r="24" spans="1:12" hidden="1">
      <c r="A24" s="1005">
        <v>3</v>
      </c>
      <c r="B24" s="181" t="s">
        <v>36</v>
      </c>
      <c r="C24" s="135">
        <v>11900</v>
      </c>
      <c r="D24" s="94">
        <v>1</v>
      </c>
      <c r="E24" s="94"/>
      <c r="F24" s="103">
        <v>11600</v>
      </c>
      <c r="G24" s="64">
        <f t="shared" si="1"/>
        <v>0</v>
      </c>
      <c r="H24" s="1091" t="s">
        <v>45</v>
      </c>
      <c r="I24" s="1091"/>
      <c r="J24" s="1091"/>
      <c r="K24" s="1091"/>
      <c r="L24" s="666"/>
    </row>
    <row r="25" spans="1:12" hidden="1">
      <c r="A25" s="69">
        <v>3</v>
      </c>
      <c r="B25" s="79" t="s">
        <v>18</v>
      </c>
      <c r="C25" s="127">
        <v>11900</v>
      </c>
      <c r="D25" s="34">
        <v>1</v>
      </c>
      <c r="E25" s="34"/>
      <c r="F25" s="103">
        <v>11600</v>
      </c>
      <c r="G25" s="64">
        <f t="shared" si="1"/>
        <v>0</v>
      </c>
      <c r="H25" s="1084"/>
      <c r="I25" s="1084"/>
      <c r="J25" s="1084"/>
      <c r="K25" s="1084"/>
      <c r="L25" s="170"/>
    </row>
    <row r="26" spans="1:12" hidden="1">
      <c r="A26" s="992">
        <v>3</v>
      </c>
      <c r="B26" s="79" t="s">
        <v>46</v>
      </c>
      <c r="C26" s="127">
        <v>1000</v>
      </c>
      <c r="D26" s="34">
        <v>1</v>
      </c>
      <c r="E26" s="34"/>
      <c r="F26" s="103">
        <v>11600</v>
      </c>
      <c r="G26" s="64">
        <f t="shared" si="1"/>
        <v>0</v>
      </c>
      <c r="H26" s="1084"/>
      <c r="I26" s="1084"/>
      <c r="J26" s="1084"/>
      <c r="K26" s="1084"/>
      <c r="L26" s="170"/>
    </row>
    <row r="27" spans="1:12" hidden="1">
      <c r="A27" s="992">
        <v>3</v>
      </c>
      <c r="B27" s="79" t="s">
        <v>13</v>
      </c>
      <c r="C27" s="127">
        <v>12000</v>
      </c>
      <c r="D27" s="34">
        <v>3</v>
      </c>
      <c r="E27" s="162"/>
      <c r="F27" s="103">
        <v>11600</v>
      </c>
      <c r="G27" s="64">
        <f t="shared" si="1"/>
        <v>0</v>
      </c>
      <c r="H27" s="1084"/>
      <c r="I27" s="1084"/>
      <c r="J27" s="1084"/>
      <c r="K27" s="1084"/>
      <c r="L27" s="104"/>
    </row>
    <row r="28" spans="1:12" hidden="1">
      <c r="A28" s="992">
        <v>3</v>
      </c>
      <c r="B28" s="79" t="s">
        <v>29</v>
      </c>
      <c r="C28" s="127">
        <v>12000</v>
      </c>
      <c r="D28" s="34">
        <v>2</v>
      </c>
      <c r="E28" s="162"/>
      <c r="F28" s="103">
        <v>11600</v>
      </c>
      <c r="G28" s="64">
        <f t="shared" si="1"/>
        <v>0</v>
      </c>
      <c r="H28" s="990"/>
      <c r="I28" s="990"/>
      <c r="J28" s="990"/>
      <c r="K28" s="990"/>
      <c r="L28" s="664"/>
    </row>
    <row r="29" spans="1:12" hidden="1">
      <c r="A29" s="992">
        <v>3</v>
      </c>
      <c r="B29" s="79" t="s">
        <v>15</v>
      </c>
      <c r="C29" s="127">
        <v>30000</v>
      </c>
      <c r="D29" s="34">
        <v>3</v>
      </c>
      <c r="E29" s="34"/>
      <c r="F29" s="103">
        <v>11600</v>
      </c>
      <c r="G29" s="64">
        <f t="shared" si="1"/>
        <v>0</v>
      </c>
      <c r="H29" s="1084"/>
      <c r="I29" s="1084"/>
      <c r="J29" s="1084"/>
      <c r="K29" s="1084"/>
      <c r="L29" s="664"/>
    </row>
    <row r="30" spans="1:12" hidden="1">
      <c r="A30" s="992">
        <v>3</v>
      </c>
      <c r="B30" s="79" t="s">
        <v>16</v>
      </c>
      <c r="C30" s="127">
        <v>25400</v>
      </c>
      <c r="D30" s="34">
        <v>3</v>
      </c>
      <c r="E30" s="34"/>
      <c r="F30" s="103">
        <v>11600</v>
      </c>
      <c r="G30" s="64">
        <f t="shared" si="1"/>
        <v>0</v>
      </c>
      <c r="H30" s="1084"/>
      <c r="I30" s="1084"/>
      <c r="J30" s="1084"/>
      <c r="K30" s="1084"/>
      <c r="L30" s="664"/>
    </row>
    <row r="31" spans="1:12" hidden="1">
      <c r="A31" s="69">
        <v>3</v>
      </c>
      <c r="B31" s="79" t="s">
        <v>18</v>
      </c>
      <c r="C31" s="127">
        <v>5200</v>
      </c>
      <c r="D31" s="34">
        <v>1</v>
      </c>
      <c r="E31" s="34"/>
      <c r="F31" s="103">
        <v>11600</v>
      </c>
      <c r="G31" s="64">
        <f t="shared" si="1"/>
        <v>0</v>
      </c>
      <c r="H31" s="1084"/>
      <c r="I31" s="1084"/>
      <c r="J31" s="1084"/>
      <c r="K31" s="1084"/>
      <c r="L31" s="170"/>
    </row>
    <row r="32" spans="1:12" hidden="1">
      <c r="A32" s="992">
        <v>3</v>
      </c>
      <c r="B32" s="79" t="s">
        <v>46</v>
      </c>
      <c r="C32" s="127">
        <v>20000</v>
      </c>
      <c r="D32" s="34">
        <v>2</v>
      </c>
      <c r="E32" s="34"/>
      <c r="F32" s="103">
        <v>11600</v>
      </c>
      <c r="G32" s="64">
        <f t="shared" si="1"/>
        <v>0</v>
      </c>
      <c r="H32" s="1084"/>
      <c r="I32" s="1084"/>
      <c r="J32" s="1084"/>
      <c r="K32" s="1084"/>
      <c r="L32" s="170"/>
    </row>
    <row r="33" spans="1:12" hidden="1">
      <c r="A33" s="992">
        <v>3</v>
      </c>
      <c r="B33" s="79" t="s">
        <v>58</v>
      </c>
      <c r="C33" s="127">
        <v>20000</v>
      </c>
      <c r="D33" s="34">
        <v>1</v>
      </c>
      <c r="E33" s="34"/>
      <c r="F33" s="103">
        <v>11600</v>
      </c>
      <c r="G33" s="64">
        <f t="shared" si="1"/>
        <v>0</v>
      </c>
      <c r="H33" s="1128"/>
      <c r="I33" s="1128"/>
      <c r="J33" s="1128"/>
      <c r="K33" s="1128"/>
      <c r="L33" s="170"/>
    </row>
    <row r="34" spans="1:12" hidden="1">
      <c r="A34" s="1082" t="s">
        <v>19</v>
      </c>
      <c r="B34" s="1065"/>
      <c r="C34" s="5"/>
      <c r="D34" s="983"/>
      <c r="E34" s="983"/>
      <c r="F34" s="983"/>
      <c r="G34" s="983"/>
      <c r="H34" s="1086"/>
      <c r="I34" s="1086"/>
      <c r="J34" s="1086"/>
      <c r="K34" s="1086"/>
      <c r="L34" s="168"/>
    </row>
    <row r="35" spans="1:12" hidden="1">
      <c r="A35" s="70">
        <v>4</v>
      </c>
      <c r="B35" s="182" t="s">
        <v>38</v>
      </c>
      <c r="C35" s="128">
        <v>6000</v>
      </c>
      <c r="D35" s="164"/>
      <c r="E35" s="164"/>
      <c r="F35" s="74">
        <v>4000</v>
      </c>
      <c r="G35" s="64">
        <f t="shared" ref="G35:G41" si="2">E35/C35</f>
        <v>0</v>
      </c>
      <c r="H35" s="1090"/>
      <c r="I35" s="1090"/>
      <c r="J35" s="1090"/>
      <c r="K35" s="1090"/>
      <c r="L35" s="171"/>
    </row>
    <row r="36" spans="1:12" hidden="1">
      <c r="A36" s="70">
        <v>4</v>
      </c>
      <c r="B36" s="182" t="s">
        <v>39</v>
      </c>
      <c r="C36" s="128">
        <v>7500</v>
      </c>
      <c r="D36" s="164"/>
      <c r="E36" s="164"/>
      <c r="F36" s="74">
        <v>4000</v>
      </c>
      <c r="G36" s="64">
        <f t="shared" si="2"/>
        <v>0</v>
      </c>
      <c r="H36" s="1090" t="s">
        <v>47</v>
      </c>
      <c r="I36" s="1090"/>
      <c r="J36" s="1090"/>
      <c r="K36" s="1090"/>
      <c r="L36" s="171"/>
    </row>
    <row r="37" spans="1:12" hidden="1">
      <c r="A37" s="1005">
        <v>4</v>
      </c>
      <c r="B37" s="183" t="s">
        <v>48</v>
      </c>
      <c r="C37" s="135">
        <v>9000</v>
      </c>
      <c r="D37" s="165">
        <v>2</v>
      </c>
      <c r="E37" s="165"/>
      <c r="F37" s="119">
        <v>4000</v>
      </c>
      <c r="G37" s="64">
        <f t="shared" si="2"/>
        <v>0</v>
      </c>
      <c r="H37" s="1127"/>
      <c r="I37" s="1127"/>
      <c r="J37" s="1127"/>
      <c r="K37" s="1127"/>
      <c r="L37" s="666"/>
    </row>
    <row r="38" spans="1:12" hidden="1">
      <c r="A38" s="60">
        <v>4</v>
      </c>
      <c r="B38" s="79" t="s">
        <v>49</v>
      </c>
      <c r="C38" s="136">
        <v>9800</v>
      </c>
      <c r="D38" s="46">
        <v>1</v>
      </c>
      <c r="E38" s="166"/>
      <c r="F38" s="10">
        <v>4000</v>
      </c>
      <c r="G38" s="64">
        <f t="shared" si="2"/>
        <v>0</v>
      </c>
      <c r="H38" s="1083"/>
      <c r="I38" s="1083"/>
      <c r="J38" s="1083"/>
      <c r="K38" s="1083"/>
      <c r="L38" s="170"/>
    </row>
    <row r="39" spans="1:12" hidden="1">
      <c r="A39" s="69">
        <v>4</v>
      </c>
      <c r="B39" s="184" t="s">
        <v>37</v>
      </c>
      <c r="C39" s="127">
        <v>100</v>
      </c>
      <c r="D39" s="981">
        <v>1</v>
      </c>
      <c r="E39" s="981"/>
      <c r="F39" s="10">
        <v>4000</v>
      </c>
      <c r="G39" s="64">
        <f t="shared" si="2"/>
        <v>0</v>
      </c>
      <c r="H39" s="1083"/>
      <c r="I39" s="1083"/>
      <c r="J39" s="1083"/>
      <c r="K39" s="1083"/>
      <c r="L39" s="664"/>
    </row>
    <row r="40" spans="1:12" hidden="1">
      <c r="A40" s="189">
        <v>4</v>
      </c>
      <c r="B40" s="79" t="s">
        <v>53</v>
      </c>
      <c r="C40" s="136">
        <v>18700</v>
      </c>
      <c r="D40" s="46">
        <v>3</v>
      </c>
      <c r="E40" s="166"/>
      <c r="F40" s="159">
        <v>30000</v>
      </c>
      <c r="G40" s="64">
        <f t="shared" si="2"/>
        <v>0</v>
      </c>
      <c r="H40" s="1083"/>
      <c r="I40" s="1083"/>
      <c r="J40" s="1083"/>
      <c r="K40" s="1083"/>
      <c r="L40" s="170"/>
    </row>
    <row r="41" spans="1:12" hidden="1">
      <c r="A41" s="123">
        <v>4</v>
      </c>
      <c r="B41" s="188" t="s">
        <v>37</v>
      </c>
      <c r="C41" s="136">
        <v>4000</v>
      </c>
      <c r="D41" s="46">
        <v>2</v>
      </c>
      <c r="E41" s="166">
        <v>2858</v>
      </c>
      <c r="F41" s="159">
        <v>4000</v>
      </c>
      <c r="G41" s="64">
        <f t="shared" si="2"/>
        <v>0.71450000000000002</v>
      </c>
      <c r="H41" s="1043"/>
      <c r="I41" s="1044"/>
      <c r="J41" s="1044"/>
      <c r="K41" s="1045"/>
      <c r="L41" s="21"/>
    </row>
    <row r="42" spans="1:12" hidden="1">
      <c r="A42" s="1133" t="s">
        <v>24</v>
      </c>
      <c r="B42" s="1065"/>
      <c r="C42" s="5"/>
      <c r="D42" s="983"/>
      <c r="E42" s="983"/>
      <c r="F42" s="983"/>
      <c r="G42" s="65"/>
      <c r="H42" s="1086"/>
      <c r="I42" s="1086"/>
      <c r="J42" s="1086"/>
      <c r="K42" s="1086"/>
      <c r="L42" s="172"/>
    </row>
    <row r="43" spans="1:12" hidden="1">
      <c r="A43" s="45">
        <v>5</v>
      </c>
      <c r="B43" s="79" t="s">
        <v>33</v>
      </c>
      <c r="C43" s="136">
        <v>3000</v>
      </c>
      <c r="D43" s="46">
        <v>2</v>
      </c>
      <c r="E43" s="166"/>
      <c r="F43" s="160">
        <v>3000</v>
      </c>
      <c r="G43" s="64">
        <f t="shared" si="0"/>
        <v>0</v>
      </c>
      <c r="H43" s="1084" t="s">
        <v>40</v>
      </c>
      <c r="I43" s="1084"/>
      <c r="J43" s="1084"/>
      <c r="K43" s="1084"/>
      <c r="L43" s="998" t="s">
        <v>59</v>
      </c>
    </row>
    <row r="44" spans="1:12">
      <c r="A44" s="69">
        <v>3</v>
      </c>
      <c r="B44" s="79" t="s">
        <v>69</v>
      </c>
      <c r="C44" s="127">
        <v>6000</v>
      </c>
      <c r="D44" s="34">
        <v>0.5</v>
      </c>
      <c r="E44" s="162">
        <v>6014</v>
      </c>
      <c r="F44" s="103">
        <v>11600</v>
      </c>
      <c r="G44" s="64">
        <f>E44/C44</f>
        <v>1.0023333333333333</v>
      </c>
      <c r="H44" s="1084"/>
      <c r="I44" s="1084"/>
      <c r="J44" s="1084"/>
      <c r="K44" s="1084"/>
      <c r="L44" s="664"/>
    </row>
    <row r="45" spans="1:12">
      <c r="A45" s="1082" t="s">
        <v>19</v>
      </c>
      <c r="B45" s="1065"/>
      <c r="C45" s="5"/>
      <c r="D45" s="983"/>
      <c r="E45" s="983"/>
      <c r="F45" s="983"/>
      <c r="G45" s="983"/>
      <c r="H45" s="1086"/>
      <c r="I45" s="1086"/>
      <c r="J45" s="1086"/>
      <c r="K45" s="1086"/>
      <c r="L45" s="168"/>
    </row>
    <row r="46" spans="1:12">
      <c r="A46" s="123">
        <v>4</v>
      </c>
      <c r="B46" s="188" t="s">
        <v>70</v>
      </c>
      <c r="C46" s="136">
        <v>8000</v>
      </c>
      <c r="D46" s="46">
        <v>2</v>
      </c>
      <c r="E46" s="166">
        <v>3079</v>
      </c>
      <c r="F46" s="159">
        <v>4000</v>
      </c>
      <c r="G46" s="64">
        <f t="shared" ref="G46" si="3">E46/C46</f>
        <v>0.38487500000000002</v>
      </c>
      <c r="H46" s="1043"/>
      <c r="I46" s="1044"/>
      <c r="J46" s="1044"/>
      <c r="K46" s="1045"/>
      <c r="L46" s="21"/>
    </row>
    <row r="47" spans="1:12">
      <c r="A47" s="1133" t="s">
        <v>24</v>
      </c>
      <c r="B47" s="1065"/>
      <c r="C47" s="5"/>
      <c r="D47" s="983"/>
      <c r="E47" s="983"/>
      <c r="F47" s="983"/>
      <c r="G47" s="65"/>
      <c r="H47" s="1086"/>
      <c r="I47" s="1086"/>
      <c r="J47" s="1086"/>
      <c r="K47" s="1086"/>
      <c r="L47" s="172"/>
    </row>
  </sheetData>
  <mergeCells count="51">
    <mergeCell ref="H12:K12"/>
    <mergeCell ref="H1:K1"/>
    <mergeCell ref="A2:B2"/>
    <mergeCell ref="H2:K2"/>
    <mergeCell ref="H3:K3"/>
    <mergeCell ref="H4:K4"/>
    <mergeCell ref="H6:K6"/>
    <mergeCell ref="H7:K7"/>
    <mergeCell ref="H9:K9"/>
    <mergeCell ref="A10:B10"/>
    <mergeCell ref="H10:K10"/>
    <mergeCell ref="H11:K11"/>
    <mergeCell ref="H13:K13"/>
    <mergeCell ref="H14:K14"/>
    <mergeCell ref="H15:K15"/>
    <mergeCell ref="H16:K16"/>
    <mergeCell ref="A17:B17"/>
    <mergeCell ref="H17:K17"/>
    <mergeCell ref="H30:K30"/>
    <mergeCell ref="H18:K18"/>
    <mergeCell ref="H19:K19"/>
    <mergeCell ref="H20:K20"/>
    <mergeCell ref="H21:K21"/>
    <mergeCell ref="H22:K22"/>
    <mergeCell ref="H23:K23"/>
    <mergeCell ref="H24:K24"/>
    <mergeCell ref="H25:K25"/>
    <mergeCell ref="H26:K26"/>
    <mergeCell ref="H27:K27"/>
    <mergeCell ref="H29:K29"/>
    <mergeCell ref="H41:K41"/>
    <mergeCell ref="H31:K31"/>
    <mergeCell ref="H32:K32"/>
    <mergeCell ref="H33:K33"/>
    <mergeCell ref="A34:B34"/>
    <mergeCell ref="H34:K34"/>
    <mergeCell ref="H35:K35"/>
    <mergeCell ref="H36:K36"/>
    <mergeCell ref="H37:K37"/>
    <mergeCell ref="H38:K38"/>
    <mergeCell ref="H39:K39"/>
    <mergeCell ref="H40:K40"/>
    <mergeCell ref="H46:K46"/>
    <mergeCell ref="A47:B47"/>
    <mergeCell ref="H47:K47"/>
    <mergeCell ref="A42:B42"/>
    <mergeCell ref="H42:K42"/>
    <mergeCell ref="H43:K43"/>
    <mergeCell ref="H44:K44"/>
    <mergeCell ref="A45:B45"/>
    <mergeCell ref="H45:K4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FAE5E-1154-4113-A571-0B5A73DA5678}">
  <dimension ref="A1:L47"/>
  <sheetViews>
    <sheetView workbookViewId="0">
      <selection activeCell="B2" sqref="A2:B2"/>
    </sheetView>
  </sheetViews>
  <sheetFormatPr defaultRowHeight="15"/>
  <cols>
    <col min="2" max="2" width="48.28515625" customWidth="1"/>
    <col min="5" max="5" width="18.7109375" customWidth="1"/>
  </cols>
  <sheetData>
    <row r="1" spans="1:12">
      <c r="A1" s="992"/>
      <c r="B1" s="106">
        <v>45887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idden="1">
      <c r="A3" s="7">
        <v>1</v>
      </c>
      <c r="B3" s="8" t="s">
        <v>9</v>
      </c>
      <c r="C3" s="127">
        <v>5100</v>
      </c>
      <c r="D3" s="127">
        <v>1</v>
      </c>
      <c r="E3" s="9"/>
      <c r="F3" s="36">
        <v>5000</v>
      </c>
      <c r="G3" s="11">
        <f>E3/C3</f>
        <v>0</v>
      </c>
      <c r="H3" s="1083"/>
      <c r="I3" s="1083"/>
      <c r="J3" s="1083"/>
      <c r="K3" s="1083"/>
      <c r="L3" s="2"/>
    </row>
    <row r="4" spans="1:12" hidden="1">
      <c r="A4" s="992">
        <v>1</v>
      </c>
      <c r="B4" s="12" t="s">
        <v>27</v>
      </c>
      <c r="C4" s="127">
        <v>5000</v>
      </c>
      <c r="D4" s="127">
        <v>1</v>
      </c>
      <c r="E4" s="2"/>
      <c r="F4" s="36">
        <v>5000</v>
      </c>
      <c r="G4" s="11">
        <f t="shared" ref="G4:G41" si="0">E4/C4</f>
        <v>0</v>
      </c>
      <c r="H4" s="1083"/>
      <c r="I4" s="1083"/>
      <c r="J4" s="1083"/>
      <c r="K4" s="1083"/>
      <c r="L4" s="2"/>
    </row>
    <row r="5" spans="1:12" hidden="1">
      <c r="A5" s="70">
        <v>1</v>
      </c>
      <c r="B5" s="71" t="s">
        <v>34</v>
      </c>
      <c r="C5" s="128">
        <v>1200</v>
      </c>
      <c r="D5" s="128">
        <v>1</v>
      </c>
      <c r="E5" s="72">
        <v>1289</v>
      </c>
      <c r="F5" s="113">
        <v>5000</v>
      </c>
      <c r="G5" s="100">
        <f t="shared" si="0"/>
        <v>1.0741666666666667</v>
      </c>
      <c r="H5" s="994"/>
      <c r="I5" s="994"/>
      <c r="J5" s="994"/>
      <c r="K5" s="994"/>
      <c r="L5" s="72"/>
    </row>
    <row r="6" spans="1:12" ht="15" hidden="1" customHeight="1">
      <c r="A6" s="992">
        <v>1</v>
      </c>
      <c r="B6" s="71" t="s">
        <v>60</v>
      </c>
      <c r="C6" s="128">
        <v>1500</v>
      </c>
      <c r="D6" s="72">
        <v>1</v>
      </c>
      <c r="E6" s="73"/>
      <c r="F6" s="113">
        <v>5000</v>
      </c>
      <c r="G6" s="100">
        <f t="shared" si="0"/>
        <v>0</v>
      </c>
      <c r="H6" s="1090"/>
      <c r="I6" s="1090"/>
      <c r="J6" s="1090"/>
      <c r="K6" s="1090"/>
      <c r="L6" s="72"/>
    </row>
    <row r="7" spans="1:12" ht="15" customHeight="1">
      <c r="A7" s="1005">
        <v>1</v>
      </c>
      <c r="B7" s="122" t="s">
        <v>56</v>
      </c>
      <c r="C7" s="135">
        <v>4000</v>
      </c>
      <c r="D7" s="95">
        <v>1</v>
      </c>
      <c r="E7" s="147">
        <v>3860</v>
      </c>
      <c r="F7" s="97">
        <v>5000</v>
      </c>
      <c r="G7" s="117">
        <f t="shared" si="0"/>
        <v>0.96499999999999997</v>
      </c>
      <c r="H7" s="1127"/>
      <c r="I7" s="1127"/>
      <c r="J7" s="1127"/>
      <c r="K7" s="1127"/>
      <c r="L7" s="95"/>
    </row>
    <row r="8" spans="1:12" ht="15" customHeight="1">
      <c r="A8" s="69">
        <v>1</v>
      </c>
      <c r="B8" s="12" t="s">
        <v>66</v>
      </c>
      <c r="C8" s="127">
        <v>9000</v>
      </c>
      <c r="D8" s="2">
        <v>2</v>
      </c>
      <c r="E8" s="9">
        <v>4028</v>
      </c>
      <c r="F8" s="36"/>
      <c r="G8" s="11"/>
      <c r="H8" s="1083"/>
      <c r="I8" s="1083"/>
      <c r="J8" s="1083"/>
      <c r="K8" s="1083"/>
      <c r="L8" s="2"/>
    </row>
    <row r="9" spans="1:12" hidden="1">
      <c r="A9" s="992">
        <v>1</v>
      </c>
      <c r="B9" s="12" t="s">
        <v>61</v>
      </c>
      <c r="C9" s="127">
        <v>3500</v>
      </c>
      <c r="D9" s="2">
        <v>1</v>
      </c>
      <c r="E9" s="2"/>
      <c r="F9" s="36">
        <v>5000</v>
      </c>
      <c r="G9" s="11"/>
      <c r="H9" s="1083"/>
      <c r="I9" s="1083"/>
      <c r="J9" s="1083"/>
      <c r="K9" s="1083"/>
      <c r="L9" s="2"/>
    </row>
    <row r="10" spans="1:12">
      <c r="A10" s="1082" t="s">
        <v>10</v>
      </c>
      <c r="B10" s="1082"/>
      <c r="C10" s="5"/>
      <c r="D10" s="991"/>
      <c r="E10" s="991"/>
      <c r="F10" s="991"/>
      <c r="G10" s="991"/>
      <c r="H10" s="1082"/>
      <c r="I10" s="1082"/>
      <c r="J10" s="1082"/>
      <c r="K10" s="1082"/>
      <c r="L10" s="6"/>
    </row>
    <row r="11" spans="1:12" hidden="1">
      <c r="A11" s="1005">
        <v>2</v>
      </c>
      <c r="B11" s="115" t="s">
        <v>32</v>
      </c>
      <c r="C11" s="667">
        <v>27200</v>
      </c>
      <c r="D11" s="115">
        <v>2</v>
      </c>
      <c r="E11" s="115">
        <v>22993</v>
      </c>
      <c r="F11" s="97">
        <v>25000</v>
      </c>
      <c r="G11" s="117">
        <f>E11/C11</f>
        <v>0.84533088235294118</v>
      </c>
      <c r="H11" s="1131"/>
      <c r="I11" s="1131"/>
      <c r="J11" s="1131"/>
      <c r="K11" s="1131"/>
      <c r="L11" s="667"/>
    </row>
    <row r="12" spans="1:12" hidden="1">
      <c r="A12" s="69">
        <v>2</v>
      </c>
      <c r="B12" s="1004" t="s">
        <v>35</v>
      </c>
      <c r="C12" s="665">
        <v>35000</v>
      </c>
      <c r="D12" s="1004">
        <v>2</v>
      </c>
      <c r="E12" s="665"/>
      <c r="F12" s="36">
        <v>25000</v>
      </c>
      <c r="G12" s="11">
        <f>E12/C12</f>
        <v>0</v>
      </c>
      <c r="H12" s="1130"/>
      <c r="I12" s="1130"/>
      <c r="J12" s="1130"/>
      <c r="K12" s="1130"/>
      <c r="L12" s="665"/>
    </row>
    <row r="13" spans="1:12" hidden="1">
      <c r="A13" s="7">
        <v>2</v>
      </c>
      <c r="B13" s="8" t="s">
        <v>11</v>
      </c>
      <c r="C13" s="127">
        <v>90000</v>
      </c>
      <c r="D13" s="2">
        <v>3</v>
      </c>
      <c r="E13" s="9"/>
      <c r="F13" s="36">
        <v>30000</v>
      </c>
      <c r="G13" s="11">
        <f t="shared" si="0"/>
        <v>0</v>
      </c>
      <c r="H13" s="1084"/>
      <c r="I13" s="1084"/>
      <c r="J13" s="1084"/>
      <c r="K13" s="1084"/>
      <c r="L13" s="37" t="s">
        <v>52</v>
      </c>
    </row>
    <row r="14" spans="1:12">
      <c r="A14" s="69">
        <v>2</v>
      </c>
      <c r="B14" s="8" t="s">
        <v>28</v>
      </c>
      <c r="C14" s="127">
        <v>90000</v>
      </c>
      <c r="D14" s="2">
        <v>3</v>
      </c>
      <c r="E14" s="9">
        <v>28570</v>
      </c>
      <c r="F14" s="36">
        <v>30000</v>
      </c>
      <c r="G14" s="11">
        <f t="shared" si="0"/>
        <v>0.31744444444444442</v>
      </c>
      <c r="H14" s="1085" t="s">
        <v>64</v>
      </c>
      <c r="I14" s="1085"/>
      <c r="J14" s="1085"/>
      <c r="K14" s="1085"/>
      <c r="L14" s="37"/>
    </row>
    <row r="15" spans="1:12" hidden="1">
      <c r="A15" s="992">
        <v>2</v>
      </c>
      <c r="B15" s="1004" t="s">
        <v>43</v>
      </c>
      <c r="C15" s="665">
        <v>35</v>
      </c>
      <c r="D15" s="1004">
        <v>1.5</v>
      </c>
      <c r="E15" s="665"/>
      <c r="F15" s="36">
        <v>25000</v>
      </c>
      <c r="G15" s="11">
        <f t="shared" si="0"/>
        <v>0</v>
      </c>
      <c r="H15" s="1130"/>
      <c r="I15" s="1130"/>
      <c r="J15" s="1130"/>
      <c r="K15" s="1130"/>
      <c r="L15" s="665"/>
    </row>
    <row r="16" spans="1:12" hidden="1">
      <c r="A16" s="992">
        <v>2</v>
      </c>
      <c r="B16" s="8" t="s">
        <v>11</v>
      </c>
      <c r="C16" s="665">
        <v>50000</v>
      </c>
      <c r="D16" s="1004">
        <v>2</v>
      </c>
      <c r="E16" s="665"/>
      <c r="F16" s="36">
        <v>30000</v>
      </c>
      <c r="G16" s="11">
        <f t="shared" si="0"/>
        <v>0</v>
      </c>
      <c r="H16" s="1078"/>
      <c r="I16" s="1078"/>
      <c r="J16" s="1078"/>
      <c r="K16" s="1078"/>
      <c r="L16" s="665"/>
    </row>
    <row r="17" spans="1:12">
      <c r="A17" s="1082" t="s">
        <v>12</v>
      </c>
      <c r="B17" s="1082"/>
      <c r="C17" s="5"/>
      <c r="D17" s="991"/>
      <c r="E17" s="991"/>
      <c r="F17" s="991"/>
      <c r="G17" s="991"/>
      <c r="H17" s="1086"/>
      <c r="I17" s="1086"/>
      <c r="J17" s="1086"/>
      <c r="K17" s="1086"/>
      <c r="L17" s="6"/>
    </row>
    <row r="18" spans="1:12" hidden="1">
      <c r="A18" s="992">
        <v>3</v>
      </c>
      <c r="B18" s="8" t="s">
        <v>57</v>
      </c>
      <c r="C18" s="127">
        <v>9200</v>
      </c>
      <c r="D18" s="2">
        <v>1</v>
      </c>
      <c r="E18" s="2">
        <v>7377</v>
      </c>
      <c r="F18" s="36">
        <v>11600</v>
      </c>
      <c r="G18" s="11">
        <f t="shared" ref="G18:G31" si="1">E18/C18</f>
        <v>0.80184782608695648</v>
      </c>
      <c r="H18" s="1084"/>
      <c r="I18" s="1084"/>
      <c r="J18" s="1084"/>
      <c r="K18" s="1084"/>
      <c r="L18" s="37"/>
    </row>
    <row r="19" spans="1:12" hidden="1">
      <c r="A19" s="992">
        <v>3</v>
      </c>
      <c r="B19" s="8" t="s">
        <v>63</v>
      </c>
      <c r="C19" s="127">
        <v>10000</v>
      </c>
      <c r="D19" s="2">
        <v>1</v>
      </c>
      <c r="E19" s="2"/>
      <c r="F19" s="36">
        <v>11600</v>
      </c>
      <c r="G19" s="11">
        <f t="shared" si="1"/>
        <v>0</v>
      </c>
      <c r="H19" s="1084"/>
      <c r="I19" s="1084"/>
      <c r="J19" s="1084"/>
      <c r="K19" s="1084"/>
      <c r="L19" s="37"/>
    </row>
    <row r="20" spans="1:12" hidden="1">
      <c r="A20" s="69">
        <v>3</v>
      </c>
      <c r="B20" s="124" t="s">
        <v>51</v>
      </c>
      <c r="C20" s="127">
        <v>16300</v>
      </c>
      <c r="D20" s="2">
        <v>1</v>
      </c>
      <c r="E20" s="9"/>
      <c r="F20" s="36">
        <v>11600</v>
      </c>
      <c r="G20" s="11">
        <f t="shared" si="1"/>
        <v>0</v>
      </c>
      <c r="H20" s="1084"/>
      <c r="I20" s="1084"/>
      <c r="J20" s="1084"/>
      <c r="K20" s="1084"/>
      <c r="L20" s="37" t="s">
        <v>52</v>
      </c>
    </row>
    <row r="21" spans="1:12" hidden="1">
      <c r="A21" s="70">
        <v>3</v>
      </c>
      <c r="B21" s="71" t="s">
        <v>44</v>
      </c>
      <c r="C21" s="128">
        <v>2300</v>
      </c>
      <c r="D21" s="72">
        <v>1</v>
      </c>
      <c r="E21" s="72"/>
      <c r="F21" s="36">
        <v>11600</v>
      </c>
      <c r="G21" s="11">
        <f t="shared" si="1"/>
        <v>0</v>
      </c>
      <c r="H21" s="1129"/>
      <c r="I21" s="1129"/>
      <c r="J21" s="1129"/>
      <c r="K21" s="1129"/>
      <c r="L21" s="111"/>
    </row>
    <row r="22" spans="1:12" hidden="1">
      <c r="A22" s="1005">
        <v>3</v>
      </c>
      <c r="B22" s="122" t="s">
        <v>36</v>
      </c>
      <c r="C22" s="135">
        <v>11900</v>
      </c>
      <c r="D22" s="95">
        <v>1</v>
      </c>
      <c r="E22" s="95"/>
      <c r="F22" s="36">
        <v>11600</v>
      </c>
      <c r="G22" s="11">
        <f t="shared" si="1"/>
        <v>0</v>
      </c>
      <c r="H22" s="1091" t="s">
        <v>45</v>
      </c>
      <c r="I22" s="1091"/>
      <c r="J22" s="1091"/>
      <c r="K22" s="1091"/>
      <c r="L22" s="667"/>
    </row>
    <row r="23" spans="1:12" hidden="1">
      <c r="A23" s="69">
        <v>3</v>
      </c>
      <c r="B23" s="8" t="s">
        <v>18</v>
      </c>
      <c r="C23" s="127">
        <v>11900</v>
      </c>
      <c r="D23" s="2">
        <v>1</v>
      </c>
      <c r="E23" s="2"/>
      <c r="F23" s="36">
        <v>11600</v>
      </c>
      <c r="G23" s="11">
        <f t="shared" si="1"/>
        <v>0</v>
      </c>
      <c r="H23" s="1084"/>
      <c r="I23" s="1084"/>
      <c r="J23" s="1084"/>
      <c r="K23" s="1084"/>
      <c r="L23" s="37"/>
    </row>
    <row r="24" spans="1:12" hidden="1">
      <c r="A24" s="992">
        <v>3</v>
      </c>
      <c r="B24" s="8" t="s">
        <v>46</v>
      </c>
      <c r="C24" s="127">
        <v>1000</v>
      </c>
      <c r="D24" s="2">
        <v>1</v>
      </c>
      <c r="E24" s="2"/>
      <c r="F24" s="36">
        <v>11600</v>
      </c>
      <c r="G24" s="11">
        <f t="shared" si="1"/>
        <v>0</v>
      </c>
      <c r="H24" s="1084"/>
      <c r="I24" s="1084"/>
      <c r="J24" s="1084"/>
      <c r="K24" s="1084"/>
      <c r="L24" s="37"/>
    </row>
    <row r="25" spans="1:12" hidden="1">
      <c r="A25" s="992">
        <v>3</v>
      </c>
      <c r="B25" s="8" t="s">
        <v>13</v>
      </c>
      <c r="C25" s="127">
        <v>12000</v>
      </c>
      <c r="D25" s="2">
        <v>3</v>
      </c>
      <c r="E25" s="9"/>
      <c r="F25" s="36">
        <v>11600</v>
      </c>
      <c r="G25" s="11">
        <f t="shared" si="1"/>
        <v>0</v>
      </c>
      <c r="H25" s="1084"/>
      <c r="I25" s="1084"/>
      <c r="J25" s="1084"/>
      <c r="K25" s="1084"/>
      <c r="L25" s="665"/>
    </row>
    <row r="26" spans="1:12" hidden="1">
      <c r="A26" s="992">
        <v>3</v>
      </c>
      <c r="B26" s="8" t="s">
        <v>29</v>
      </c>
      <c r="C26" s="127">
        <v>12000</v>
      </c>
      <c r="D26" s="2">
        <v>2</v>
      </c>
      <c r="E26" s="9"/>
      <c r="F26" s="36">
        <v>11600</v>
      </c>
      <c r="G26" s="11">
        <f t="shared" si="1"/>
        <v>0</v>
      </c>
      <c r="H26" s="990"/>
      <c r="I26" s="990"/>
      <c r="J26" s="990"/>
      <c r="K26" s="990"/>
      <c r="L26" s="665"/>
    </row>
    <row r="27" spans="1:12" hidden="1">
      <c r="A27" s="992">
        <v>3</v>
      </c>
      <c r="B27" s="8" t="s">
        <v>15</v>
      </c>
      <c r="C27" s="127">
        <v>30000</v>
      </c>
      <c r="D27" s="2">
        <v>3</v>
      </c>
      <c r="E27" s="2"/>
      <c r="F27" s="36">
        <v>11600</v>
      </c>
      <c r="G27" s="11">
        <f t="shared" si="1"/>
        <v>0</v>
      </c>
      <c r="H27" s="1084"/>
      <c r="I27" s="1084"/>
      <c r="J27" s="1084"/>
      <c r="K27" s="1084"/>
      <c r="L27" s="665"/>
    </row>
    <row r="28" spans="1:12" hidden="1">
      <c r="A28" s="992">
        <v>3</v>
      </c>
      <c r="B28" s="8" t="s">
        <v>16</v>
      </c>
      <c r="C28" s="127">
        <v>25400</v>
      </c>
      <c r="D28" s="2">
        <v>3</v>
      </c>
      <c r="E28" s="2"/>
      <c r="F28" s="36">
        <v>11600</v>
      </c>
      <c r="G28" s="11">
        <f t="shared" si="1"/>
        <v>0</v>
      </c>
      <c r="H28" s="1084"/>
      <c r="I28" s="1084"/>
      <c r="J28" s="1084"/>
      <c r="K28" s="1084"/>
      <c r="L28" s="665"/>
    </row>
    <row r="29" spans="1:12" hidden="1">
      <c r="A29" s="69">
        <v>3</v>
      </c>
      <c r="B29" s="8" t="s">
        <v>18</v>
      </c>
      <c r="C29" s="127">
        <v>5200</v>
      </c>
      <c r="D29" s="2">
        <v>1</v>
      </c>
      <c r="E29" s="2"/>
      <c r="F29" s="36">
        <v>11600</v>
      </c>
      <c r="G29" s="11">
        <f t="shared" si="1"/>
        <v>0</v>
      </c>
      <c r="H29" s="1084"/>
      <c r="I29" s="1084"/>
      <c r="J29" s="1084"/>
      <c r="K29" s="1084"/>
      <c r="L29" s="37"/>
    </row>
    <row r="30" spans="1:12" hidden="1">
      <c r="A30" s="992">
        <v>3</v>
      </c>
      <c r="B30" s="8" t="s">
        <v>46</v>
      </c>
      <c r="C30" s="127">
        <v>20000</v>
      </c>
      <c r="D30" s="2">
        <v>2</v>
      </c>
      <c r="E30" s="2"/>
      <c r="F30" s="36">
        <v>11600</v>
      </c>
      <c r="G30" s="11">
        <f t="shared" si="1"/>
        <v>0</v>
      </c>
      <c r="H30" s="1084"/>
      <c r="I30" s="1084"/>
      <c r="J30" s="1084"/>
      <c r="K30" s="1084"/>
      <c r="L30" s="37"/>
    </row>
    <row r="31" spans="1:12" hidden="1">
      <c r="A31" s="992">
        <v>3</v>
      </c>
      <c r="B31" s="8" t="s">
        <v>58</v>
      </c>
      <c r="C31" s="127">
        <v>20000</v>
      </c>
      <c r="D31" s="2">
        <v>1</v>
      </c>
      <c r="E31" s="2"/>
      <c r="F31" s="36">
        <v>11600</v>
      </c>
      <c r="G31" s="11">
        <f t="shared" si="1"/>
        <v>0</v>
      </c>
      <c r="H31" s="1128"/>
      <c r="I31" s="1128"/>
      <c r="J31" s="1128"/>
      <c r="K31" s="1128"/>
      <c r="L31" s="37"/>
    </row>
    <row r="32" spans="1:12" hidden="1">
      <c r="A32" s="1082" t="s">
        <v>19</v>
      </c>
      <c r="B32" s="1082"/>
      <c r="C32" s="5"/>
      <c r="D32" s="991"/>
      <c r="E32" s="991"/>
      <c r="F32" s="991"/>
      <c r="G32" s="991"/>
      <c r="H32" s="1086"/>
      <c r="I32" s="1086"/>
      <c r="J32" s="1086"/>
      <c r="K32" s="1086"/>
      <c r="L32" s="6"/>
    </row>
    <row r="33" spans="1:12" hidden="1">
      <c r="A33" s="70">
        <v>4</v>
      </c>
      <c r="B33" s="207" t="s">
        <v>38</v>
      </c>
      <c r="C33" s="128">
        <v>6000</v>
      </c>
      <c r="D33" s="70"/>
      <c r="E33" s="70"/>
      <c r="F33" s="113">
        <v>4000</v>
      </c>
      <c r="G33" s="11">
        <f t="shared" ref="G33:G39" si="2">E33/C33</f>
        <v>0</v>
      </c>
      <c r="H33" s="1090"/>
      <c r="I33" s="1090"/>
      <c r="J33" s="1090"/>
      <c r="K33" s="1090"/>
      <c r="L33" s="111"/>
    </row>
    <row r="34" spans="1:12" hidden="1">
      <c r="A34" s="70">
        <v>4</v>
      </c>
      <c r="B34" s="207" t="s">
        <v>39</v>
      </c>
      <c r="C34" s="128">
        <v>7500</v>
      </c>
      <c r="D34" s="70"/>
      <c r="E34" s="70"/>
      <c r="F34" s="113">
        <v>4000</v>
      </c>
      <c r="G34" s="11">
        <f t="shared" si="2"/>
        <v>0</v>
      </c>
      <c r="H34" s="1090" t="s">
        <v>47</v>
      </c>
      <c r="I34" s="1090"/>
      <c r="J34" s="1090"/>
      <c r="K34" s="1090"/>
      <c r="L34" s="111"/>
    </row>
    <row r="35" spans="1:12" hidden="1">
      <c r="A35" s="1005">
        <v>4</v>
      </c>
      <c r="B35" s="208" t="s">
        <v>48</v>
      </c>
      <c r="C35" s="135">
        <v>9000</v>
      </c>
      <c r="D35" s="1005">
        <v>2</v>
      </c>
      <c r="E35" s="1005"/>
      <c r="F35" s="97">
        <v>4000</v>
      </c>
      <c r="G35" s="11">
        <f t="shared" si="2"/>
        <v>0</v>
      </c>
      <c r="H35" s="1127"/>
      <c r="I35" s="1127"/>
      <c r="J35" s="1127"/>
      <c r="K35" s="1127"/>
      <c r="L35" s="667"/>
    </row>
    <row r="36" spans="1:12" hidden="1">
      <c r="A36" s="60">
        <v>4</v>
      </c>
      <c r="B36" s="8" t="s">
        <v>49</v>
      </c>
      <c r="C36" s="136">
        <v>9800</v>
      </c>
      <c r="D36" s="47">
        <v>1</v>
      </c>
      <c r="E36" s="48"/>
      <c r="F36" s="36">
        <v>4000</v>
      </c>
      <c r="G36" s="11">
        <f t="shared" si="2"/>
        <v>0</v>
      </c>
      <c r="H36" s="1083"/>
      <c r="I36" s="1083"/>
      <c r="J36" s="1083"/>
      <c r="K36" s="1083"/>
      <c r="L36" s="37"/>
    </row>
    <row r="37" spans="1:12" hidden="1">
      <c r="A37" s="69">
        <v>4</v>
      </c>
      <c r="B37" s="209" t="s">
        <v>37</v>
      </c>
      <c r="C37" s="127">
        <v>100</v>
      </c>
      <c r="D37" s="992">
        <v>1</v>
      </c>
      <c r="E37" s="992"/>
      <c r="F37" s="36">
        <v>4000</v>
      </c>
      <c r="G37" s="11">
        <f t="shared" si="2"/>
        <v>0</v>
      </c>
      <c r="H37" s="1083"/>
      <c r="I37" s="1083"/>
      <c r="J37" s="1083"/>
      <c r="K37" s="1083"/>
      <c r="L37" s="665"/>
    </row>
    <row r="38" spans="1:12" hidden="1">
      <c r="A38" s="60">
        <v>4</v>
      </c>
      <c r="B38" s="8" t="s">
        <v>53</v>
      </c>
      <c r="C38" s="136">
        <v>18700</v>
      </c>
      <c r="D38" s="47">
        <v>3</v>
      </c>
      <c r="E38" s="48"/>
      <c r="F38" s="78">
        <v>30000</v>
      </c>
      <c r="G38" s="11">
        <f t="shared" si="2"/>
        <v>0</v>
      </c>
      <c r="H38" s="1083"/>
      <c r="I38" s="1083"/>
      <c r="J38" s="1083"/>
      <c r="K38" s="1083"/>
      <c r="L38" s="37"/>
    </row>
    <row r="39" spans="1:12" hidden="1">
      <c r="A39" s="123">
        <v>4</v>
      </c>
      <c r="B39" s="8" t="s">
        <v>37</v>
      </c>
      <c r="C39" s="136">
        <v>4000</v>
      </c>
      <c r="D39" s="47">
        <v>2</v>
      </c>
      <c r="E39" s="48">
        <v>2858</v>
      </c>
      <c r="F39" s="78">
        <v>4000</v>
      </c>
      <c r="G39" s="11">
        <f t="shared" si="2"/>
        <v>0.71450000000000002</v>
      </c>
      <c r="H39" s="1083"/>
      <c r="I39" s="1083"/>
      <c r="J39" s="1083"/>
      <c r="K39" s="1083"/>
      <c r="L39" s="37"/>
    </row>
    <row r="40" spans="1:12" hidden="1">
      <c r="A40" s="1082" t="s">
        <v>24</v>
      </c>
      <c r="B40" s="1082"/>
      <c r="C40" s="5"/>
      <c r="D40" s="991"/>
      <c r="E40" s="991"/>
      <c r="F40" s="991"/>
      <c r="G40" s="991"/>
      <c r="H40" s="1086"/>
      <c r="I40" s="1086"/>
      <c r="J40" s="1086"/>
      <c r="K40" s="1086"/>
      <c r="L40" s="6"/>
    </row>
    <row r="41" spans="1:12" hidden="1">
      <c r="A41" s="45">
        <v>5</v>
      </c>
      <c r="B41" s="8" t="s">
        <v>33</v>
      </c>
      <c r="C41" s="136">
        <v>3000</v>
      </c>
      <c r="D41" s="47">
        <v>2</v>
      </c>
      <c r="E41" s="48"/>
      <c r="F41" s="53">
        <v>3000</v>
      </c>
      <c r="G41" s="11">
        <f t="shared" si="0"/>
        <v>0</v>
      </c>
      <c r="H41" s="1084" t="s">
        <v>40</v>
      </c>
      <c r="I41" s="1084"/>
      <c r="J41" s="1084"/>
      <c r="K41" s="1084"/>
      <c r="L41" s="1004" t="s">
        <v>59</v>
      </c>
    </row>
    <row r="42" spans="1:12">
      <c r="A42" s="1005">
        <v>3</v>
      </c>
      <c r="B42" s="122" t="s">
        <v>71</v>
      </c>
      <c r="C42" s="135">
        <v>9000</v>
      </c>
      <c r="D42" s="95">
        <v>1</v>
      </c>
      <c r="E42" s="147">
        <v>6742</v>
      </c>
      <c r="F42" s="97">
        <v>11600</v>
      </c>
      <c r="G42" s="117">
        <f>E42/C42</f>
        <v>0.74911111111111106</v>
      </c>
      <c r="H42" s="1091"/>
      <c r="I42" s="1091"/>
      <c r="J42" s="1091"/>
      <c r="K42" s="1091"/>
      <c r="L42" s="667"/>
    </row>
    <row r="43" spans="1:12">
      <c r="A43" s="69">
        <v>3</v>
      </c>
      <c r="B43" s="8" t="s">
        <v>72</v>
      </c>
      <c r="C43" s="127">
        <v>21000</v>
      </c>
      <c r="D43" s="2">
        <v>2</v>
      </c>
      <c r="E43" s="9">
        <v>6782</v>
      </c>
      <c r="F43" s="36">
        <v>11600</v>
      </c>
      <c r="G43" s="11">
        <f>E43/C43</f>
        <v>0.32295238095238094</v>
      </c>
      <c r="H43" s="1084"/>
      <c r="I43" s="1084"/>
      <c r="J43" s="1084"/>
      <c r="K43" s="1084"/>
      <c r="L43" s="665"/>
    </row>
    <row r="44" spans="1:12">
      <c r="A44" s="1082" t="s">
        <v>19</v>
      </c>
      <c r="B44" s="1082"/>
      <c r="C44" s="5"/>
      <c r="D44" s="991"/>
      <c r="E44" s="991"/>
      <c r="F44" s="991"/>
      <c r="G44" s="991"/>
      <c r="H44" s="1086"/>
      <c r="I44" s="1086"/>
      <c r="J44" s="1086"/>
      <c r="K44" s="1086"/>
      <c r="L44" s="6"/>
    </row>
    <row r="45" spans="1:12">
      <c r="A45" s="60">
        <v>4</v>
      </c>
      <c r="B45" s="8" t="s">
        <v>70</v>
      </c>
      <c r="C45" s="136">
        <v>8000</v>
      </c>
      <c r="D45" s="47">
        <v>2</v>
      </c>
      <c r="E45" s="48">
        <v>6941</v>
      </c>
      <c r="F45" s="78">
        <v>4000</v>
      </c>
      <c r="G45" s="11">
        <f t="shared" ref="G45" si="3">E45/C45</f>
        <v>0.86762499999999998</v>
      </c>
      <c r="H45" s="1083"/>
      <c r="I45" s="1083"/>
      <c r="J45" s="1083"/>
      <c r="K45" s="1083"/>
      <c r="L45" s="37"/>
    </row>
    <row r="46" spans="1:12">
      <c r="A46" s="1082" t="s">
        <v>24</v>
      </c>
      <c r="B46" s="1082"/>
      <c r="C46" s="5"/>
      <c r="D46" s="991"/>
      <c r="E46" s="991"/>
      <c r="F46" s="991"/>
      <c r="G46" s="991"/>
      <c r="H46" s="1086"/>
      <c r="I46" s="1086"/>
      <c r="J46" s="1086"/>
      <c r="K46" s="1086"/>
      <c r="L46" s="6"/>
    </row>
    <row r="47" spans="1:12">
      <c r="A47" s="60">
        <v>5</v>
      </c>
      <c r="B47" s="8" t="s">
        <v>73</v>
      </c>
      <c r="C47" s="136">
        <v>6000</v>
      </c>
      <c r="D47" s="47">
        <v>2</v>
      </c>
      <c r="E47" s="48">
        <v>3079</v>
      </c>
      <c r="F47" s="78">
        <v>4000</v>
      </c>
      <c r="G47" s="11">
        <f t="shared" ref="G47" si="4">E47/C47</f>
        <v>0.51316666666666666</v>
      </c>
      <c r="H47" s="1083"/>
      <c r="I47" s="1083"/>
      <c r="J47" s="1083"/>
      <c r="K47" s="1083"/>
      <c r="L47" s="37"/>
    </row>
  </sheetData>
  <mergeCells count="52">
    <mergeCell ref="H47:K47"/>
    <mergeCell ref="H41:K41"/>
    <mergeCell ref="H42:K42"/>
    <mergeCell ref="H43:K43"/>
    <mergeCell ref="A44:B44"/>
    <mergeCell ref="H44:K44"/>
    <mergeCell ref="H45:K45"/>
    <mergeCell ref="H39:K39"/>
    <mergeCell ref="A40:B40"/>
    <mergeCell ref="H40:K40"/>
    <mergeCell ref="A46:B46"/>
    <mergeCell ref="H46:K46"/>
    <mergeCell ref="H34:K34"/>
    <mergeCell ref="H36:K36"/>
    <mergeCell ref="H35:K35"/>
    <mergeCell ref="H37:K37"/>
    <mergeCell ref="H38:K38"/>
    <mergeCell ref="H28:K28"/>
    <mergeCell ref="H29:K29"/>
    <mergeCell ref="A32:B32"/>
    <mergeCell ref="H32:K32"/>
    <mergeCell ref="H33:K33"/>
    <mergeCell ref="H30:K30"/>
    <mergeCell ref="H31:K31"/>
    <mergeCell ref="H12:K12"/>
    <mergeCell ref="H13:K13"/>
    <mergeCell ref="H14:K14"/>
    <mergeCell ref="H15:K15"/>
    <mergeCell ref="H16:K16"/>
    <mergeCell ref="H24:K24"/>
    <mergeCell ref="H25:K25"/>
    <mergeCell ref="H27:K27"/>
    <mergeCell ref="A17:B17"/>
    <mergeCell ref="H17:K17"/>
    <mergeCell ref="H23:K23"/>
    <mergeCell ref="H18:K18"/>
    <mergeCell ref="H19:K19"/>
    <mergeCell ref="H20:K20"/>
    <mergeCell ref="H21:K21"/>
    <mergeCell ref="H22:K22"/>
    <mergeCell ref="H11:K11"/>
    <mergeCell ref="H6:K6"/>
    <mergeCell ref="H1:K1"/>
    <mergeCell ref="A2:B2"/>
    <mergeCell ref="H2:K2"/>
    <mergeCell ref="H3:K3"/>
    <mergeCell ref="H4:K4"/>
    <mergeCell ref="H7:K7"/>
    <mergeCell ref="H8:K8"/>
    <mergeCell ref="H9:K9"/>
    <mergeCell ref="A10:B10"/>
    <mergeCell ref="H10:K10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AC8DC-6A1F-4A76-A798-AC4E39FB28EB}">
  <dimension ref="A1:L48"/>
  <sheetViews>
    <sheetView workbookViewId="0">
      <selection activeCell="B45" sqref="B45"/>
    </sheetView>
  </sheetViews>
  <sheetFormatPr defaultRowHeight="15"/>
  <cols>
    <col min="2" max="2" width="48.28515625" customWidth="1"/>
    <col min="5" max="5" width="18.7109375" customWidth="1"/>
  </cols>
  <sheetData>
    <row r="1" spans="1:12">
      <c r="A1" s="992"/>
      <c r="B1" s="106">
        <v>45888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idden="1">
      <c r="A3" s="7">
        <v>1</v>
      </c>
      <c r="B3" s="8" t="s">
        <v>9</v>
      </c>
      <c r="C3" s="127">
        <v>5100</v>
      </c>
      <c r="D3" s="127">
        <v>1</v>
      </c>
      <c r="E3" s="9"/>
      <c r="F3" s="36">
        <v>5000</v>
      </c>
      <c r="G3" s="11">
        <f>E3/C3</f>
        <v>0</v>
      </c>
      <c r="H3" s="1083"/>
      <c r="I3" s="1083"/>
      <c r="J3" s="1083"/>
      <c r="K3" s="1083"/>
      <c r="L3" s="2"/>
    </row>
    <row r="4" spans="1:12" hidden="1">
      <c r="A4" s="992">
        <v>1</v>
      </c>
      <c r="B4" s="12" t="s">
        <v>27</v>
      </c>
      <c r="C4" s="127">
        <v>5000</v>
      </c>
      <c r="D4" s="127">
        <v>1</v>
      </c>
      <c r="E4" s="2"/>
      <c r="F4" s="36">
        <v>5000</v>
      </c>
      <c r="G4" s="11">
        <f t="shared" ref="G4:G43" si="0">E4/C4</f>
        <v>0</v>
      </c>
      <c r="H4" s="1083"/>
      <c r="I4" s="1083"/>
      <c r="J4" s="1083"/>
      <c r="K4" s="1083"/>
      <c r="L4" s="2"/>
    </row>
    <row r="5" spans="1:12" hidden="1">
      <c r="A5" s="70">
        <v>1</v>
      </c>
      <c r="B5" s="71" t="s">
        <v>34</v>
      </c>
      <c r="C5" s="128">
        <v>1200</v>
      </c>
      <c r="D5" s="128">
        <v>1</v>
      </c>
      <c r="E5" s="72">
        <v>1289</v>
      </c>
      <c r="F5" s="113">
        <v>5000</v>
      </c>
      <c r="G5" s="100">
        <f t="shared" si="0"/>
        <v>1.0741666666666667</v>
      </c>
      <c r="H5" s="994"/>
      <c r="I5" s="994"/>
      <c r="J5" s="994"/>
      <c r="K5" s="994"/>
      <c r="L5" s="72"/>
    </row>
    <row r="6" spans="1:12" ht="15" hidden="1" customHeight="1">
      <c r="A6" s="992">
        <v>1</v>
      </c>
      <c r="B6" s="71" t="s">
        <v>60</v>
      </c>
      <c r="C6" s="128">
        <v>1500</v>
      </c>
      <c r="D6" s="72">
        <v>1</v>
      </c>
      <c r="E6" s="73"/>
      <c r="F6" s="113">
        <v>5000</v>
      </c>
      <c r="G6" s="100">
        <f t="shared" si="0"/>
        <v>0</v>
      </c>
      <c r="H6" s="1090"/>
      <c r="I6" s="1090"/>
      <c r="J6" s="1090"/>
      <c r="K6" s="1090"/>
      <c r="L6" s="72"/>
    </row>
    <row r="7" spans="1:12" ht="15" customHeight="1">
      <c r="A7" s="69">
        <v>1</v>
      </c>
      <c r="B7" s="12" t="s">
        <v>66</v>
      </c>
      <c r="C7" s="9">
        <v>11000</v>
      </c>
      <c r="D7" s="2">
        <v>2</v>
      </c>
      <c r="E7" s="9">
        <v>9040</v>
      </c>
      <c r="F7" s="36">
        <v>5000</v>
      </c>
      <c r="G7" s="11">
        <f t="shared" si="0"/>
        <v>0.82181818181818178</v>
      </c>
      <c r="H7" s="1083"/>
      <c r="I7" s="1083"/>
      <c r="J7" s="1083"/>
      <c r="K7" s="1083"/>
      <c r="L7" s="2"/>
    </row>
    <row r="8" spans="1:12" hidden="1">
      <c r="A8" s="992">
        <v>1</v>
      </c>
      <c r="B8" s="12" t="s">
        <v>61</v>
      </c>
      <c r="C8" s="2">
        <v>3500</v>
      </c>
      <c r="D8" s="2">
        <v>1</v>
      </c>
      <c r="E8" s="2"/>
      <c r="F8" s="36">
        <v>5000</v>
      </c>
      <c r="G8" s="11"/>
      <c r="H8" s="1083"/>
      <c r="I8" s="1083"/>
      <c r="J8" s="1083"/>
      <c r="K8" s="1083"/>
      <c r="L8" s="2"/>
    </row>
    <row r="9" spans="1:12">
      <c r="A9" s="1082" t="s">
        <v>10</v>
      </c>
      <c r="B9" s="1082"/>
      <c r="C9" s="991"/>
      <c r="D9" s="991"/>
      <c r="E9" s="991"/>
      <c r="F9" s="991"/>
      <c r="G9" s="991"/>
      <c r="H9" s="1082"/>
      <c r="I9" s="1082"/>
      <c r="J9" s="1082"/>
      <c r="K9" s="1082"/>
      <c r="L9" s="6"/>
    </row>
    <row r="10" spans="1:12" hidden="1">
      <c r="A10" s="1005">
        <v>2</v>
      </c>
      <c r="B10" s="115" t="s">
        <v>32</v>
      </c>
      <c r="C10" s="115">
        <v>27200</v>
      </c>
      <c r="D10" s="115">
        <v>2</v>
      </c>
      <c r="E10" s="115">
        <v>22993</v>
      </c>
      <c r="F10" s="97">
        <v>25000</v>
      </c>
      <c r="G10" s="117">
        <f>E10/C10</f>
        <v>0.84533088235294118</v>
      </c>
      <c r="H10" s="1131"/>
      <c r="I10" s="1131"/>
      <c r="J10" s="1131"/>
      <c r="K10" s="1131"/>
      <c r="L10" s="667"/>
    </row>
    <row r="11" spans="1:12" hidden="1">
      <c r="A11" s="69">
        <v>2</v>
      </c>
      <c r="B11" s="1004" t="s">
        <v>35</v>
      </c>
      <c r="C11" s="1004">
        <v>35000</v>
      </c>
      <c r="D11" s="1004">
        <v>2</v>
      </c>
      <c r="E11" s="665"/>
      <c r="F11" s="36">
        <v>25000</v>
      </c>
      <c r="G11" s="11">
        <f>E11/C11</f>
        <v>0</v>
      </c>
      <c r="H11" s="1130"/>
      <c r="I11" s="1130"/>
      <c r="J11" s="1130"/>
      <c r="K11" s="1130"/>
      <c r="L11" s="665"/>
    </row>
    <row r="12" spans="1:12" hidden="1">
      <c r="A12" s="7">
        <v>2</v>
      </c>
      <c r="B12" s="8" t="s">
        <v>11</v>
      </c>
      <c r="C12" s="2">
        <v>90000</v>
      </c>
      <c r="D12" s="2">
        <v>3</v>
      </c>
      <c r="E12" s="9"/>
      <c r="F12" s="36">
        <v>30000</v>
      </c>
      <c r="G12" s="11">
        <f t="shared" si="0"/>
        <v>0</v>
      </c>
      <c r="H12" s="1084"/>
      <c r="I12" s="1084"/>
      <c r="J12" s="1084"/>
      <c r="K12" s="1084"/>
      <c r="L12" s="37" t="s">
        <v>52</v>
      </c>
    </row>
    <row r="13" spans="1:12">
      <c r="A13" s="69">
        <v>2</v>
      </c>
      <c r="B13" s="8" t="s">
        <v>28</v>
      </c>
      <c r="C13" s="9">
        <v>85000</v>
      </c>
      <c r="D13" s="2">
        <v>3</v>
      </c>
      <c r="E13" s="9">
        <v>33442</v>
      </c>
      <c r="F13" s="36">
        <v>30000</v>
      </c>
      <c r="G13" s="11">
        <f t="shared" si="0"/>
        <v>0.39343529411764705</v>
      </c>
      <c r="H13" s="1085" t="s">
        <v>64</v>
      </c>
      <c r="I13" s="1085"/>
      <c r="J13" s="1085"/>
      <c r="K13" s="1085"/>
      <c r="L13" s="37"/>
    </row>
    <row r="14" spans="1:12" hidden="1">
      <c r="A14" s="992">
        <v>2</v>
      </c>
      <c r="B14" s="1004" t="s">
        <v>43</v>
      </c>
      <c r="C14" s="1004">
        <v>35</v>
      </c>
      <c r="D14" s="1004">
        <v>1.5</v>
      </c>
      <c r="E14" s="665"/>
      <c r="F14" s="36">
        <v>25000</v>
      </c>
      <c r="G14" s="11">
        <f t="shared" si="0"/>
        <v>0</v>
      </c>
      <c r="H14" s="1130"/>
      <c r="I14" s="1130"/>
      <c r="J14" s="1130"/>
      <c r="K14" s="1130"/>
      <c r="L14" s="665"/>
    </row>
    <row r="15" spans="1:12" hidden="1">
      <c r="A15" s="992">
        <v>2</v>
      </c>
      <c r="B15" s="8" t="s">
        <v>11</v>
      </c>
      <c r="C15" s="1004">
        <v>50000</v>
      </c>
      <c r="D15" s="1004">
        <v>2</v>
      </c>
      <c r="E15" s="665"/>
      <c r="F15" s="36">
        <v>30000</v>
      </c>
      <c r="G15" s="11">
        <f t="shared" si="0"/>
        <v>0</v>
      </c>
      <c r="H15" s="1078"/>
      <c r="I15" s="1078"/>
      <c r="J15" s="1078"/>
      <c r="K15" s="1078"/>
      <c r="L15" s="665"/>
    </row>
    <row r="16" spans="1:12">
      <c r="A16" s="1082" t="s">
        <v>12</v>
      </c>
      <c r="B16" s="1082"/>
      <c r="C16" s="991"/>
      <c r="D16" s="991"/>
      <c r="E16" s="991"/>
      <c r="F16" s="991"/>
      <c r="G16" s="991"/>
      <c r="H16" s="1086"/>
      <c r="I16" s="1086"/>
      <c r="J16" s="1086"/>
      <c r="K16" s="1086"/>
      <c r="L16" s="6"/>
    </row>
    <row r="17" spans="1:12" hidden="1">
      <c r="A17" s="992">
        <v>3</v>
      </c>
      <c r="B17" s="8" t="s">
        <v>57</v>
      </c>
      <c r="C17" s="2">
        <v>9200</v>
      </c>
      <c r="D17" s="2">
        <v>1</v>
      </c>
      <c r="E17" s="2">
        <v>7377</v>
      </c>
      <c r="F17" s="36">
        <v>11600</v>
      </c>
      <c r="G17" s="11">
        <f t="shared" ref="G17:G30" si="1">E17/C17</f>
        <v>0.80184782608695648</v>
      </c>
      <c r="H17" s="1084"/>
      <c r="I17" s="1084"/>
      <c r="J17" s="1084"/>
      <c r="K17" s="1084"/>
      <c r="L17" s="37"/>
    </row>
    <row r="18" spans="1:12" hidden="1">
      <c r="A18" s="992">
        <v>3</v>
      </c>
      <c r="B18" s="8" t="s">
        <v>63</v>
      </c>
      <c r="C18" s="2">
        <v>10000</v>
      </c>
      <c r="D18" s="2">
        <v>1</v>
      </c>
      <c r="E18" s="2"/>
      <c r="F18" s="36">
        <v>11600</v>
      </c>
      <c r="G18" s="11">
        <f t="shared" si="1"/>
        <v>0</v>
      </c>
      <c r="H18" s="1084"/>
      <c r="I18" s="1084"/>
      <c r="J18" s="1084"/>
      <c r="K18" s="1084"/>
      <c r="L18" s="37"/>
    </row>
    <row r="19" spans="1:12" hidden="1">
      <c r="A19" s="69">
        <v>3</v>
      </c>
      <c r="B19" s="124" t="s">
        <v>51</v>
      </c>
      <c r="C19" s="2">
        <v>16300</v>
      </c>
      <c r="D19" s="2">
        <v>1</v>
      </c>
      <c r="E19" s="9"/>
      <c r="F19" s="36">
        <v>11600</v>
      </c>
      <c r="G19" s="11">
        <f t="shared" si="1"/>
        <v>0</v>
      </c>
      <c r="H19" s="1084"/>
      <c r="I19" s="1084"/>
      <c r="J19" s="1084"/>
      <c r="K19" s="1084"/>
      <c r="L19" s="37" t="s">
        <v>52</v>
      </c>
    </row>
    <row r="20" spans="1:12" hidden="1">
      <c r="A20" s="70">
        <v>3</v>
      </c>
      <c r="B20" s="71" t="s">
        <v>44</v>
      </c>
      <c r="C20" s="72">
        <v>2300</v>
      </c>
      <c r="D20" s="72">
        <v>1</v>
      </c>
      <c r="E20" s="72"/>
      <c r="F20" s="36">
        <v>11600</v>
      </c>
      <c r="G20" s="11">
        <f t="shared" si="1"/>
        <v>0</v>
      </c>
      <c r="H20" s="1129"/>
      <c r="I20" s="1129"/>
      <c r="J20" s="1129"/>
      <c r="K20" s="1129"/>
      <c r="L20" s="111"/>
    </row>
    <row r="21" spans="1:12" hidden="1">
      <c r="A21" s="1005">
        <v>3</v>
      </c>
      <c r="B21" s="122" t="s">
        <v>36</v>
      </c>
      <c r="C21" s="95">
        <v>11900</v>
      </c>
      <c r="D21" s="95">
        <v>1</v>
      </c>
      <c r="E21" s="95"/>
      <c r="F21" s="36">
        <v>11600</v>
      </c>
      <c r="G21" s="11">
        <f t="shared" si="1"/>
        <v>0</v>
      </c>
      <c r="H21" s="1091" t="s">
        <v>45</v>
      </c>
      <c r="I21" s="1091"/>
      <c r="J21" s="1091"/>
      <c r="K21" s="1091"/>
      <c r="L21" s="667"/>
    </row>
    <row r="22" spans="1:12" hidden="1">
      <c r="A22" s="69">
        <v>3</v>
      </c>
      <c r="B22" s="8" t="s">
        <v>18</v>
      </c>
      <c r="C22" s="2">
        <v>11900</v>
      </c>
      <c r="D22" s="2">
        <v>1</v>
      </c>
      <c r="E22" s="2"/>
      <c r="F22" s="36">
        <v>11600</v>
      </c>
      <c r="G22" s="11">
        <f t="shared" si="1"/>
        <v>0</v>
      </c>
      <c r="H22" s="1084"/>
      <c r="I22" s="1084"/>
      <c r="J22" s="1084"/>
      <c r="K22" s="1084"/>
      <c r="L22" s="37"/>
    </row>
    <row r="23" spans="1:12" hidden="1">
      <c r="A23" s="992">
        <v>3</v>
      </c>
      <c r="B23" s="8" t="s">
        <v>46</v>
      </c>
      <c r="C23" s="2">
        <v>1000</v>
      </c>
      <c r="D23" s="2">
        <v>1</v>
      </c>
      <c r="E23" s="2"/>
      <c r="F23" s="36">
        <v>11600</v>
      </c>
      <c r="G23" s="11">
        <f t="shared" si="1"/>
        <v>0</v>
      </c>
      <c r="H23" s="1084"/>
      <c r="I23" s="1084"/>
      <c r="J23" s="1084"/>
      <c r="K23" s="1084"/>
      <c r="L23" s="37"/>
    </row>
    <row r="24" spans="1:12" hidden="1">
      <c r="A24" s="992">
        <v>3</v>
      </c>
      <c r="B24" s="8" t="s">
        <v>13</v>
      </c>
      <c r="C24" s="2">
        <v>12000</v>
      </c>
      <c r="D24" s="2">
        <v>3</v>
      </c>
      <c r="E24" s="9"/>
      <c r="F24" s="36">
        <v>11600</v>
      </c>
      <c r="G24" s="11">
        <f t="shared" si="1"/>
        <v>0</v>
      </c>
      <c r="H24" s="1084"/>
      <c r="I24" s="1084"/>
      <c r="J24" s="1084"/>
      <c r="K24" s="1084"/>
      <c r="L24" s="665"/>
    </row>
    <row r="25" spans="1:12" hidden="1">
      <c r="A25" s="992">
        <v>3</v>
      </c>
      <c r="B25" s="8" t="s">
        <v>29</v>
      </c>
      <c r="C25" s="2">
        <v>12000</v>
      </c>
      <c r="D25" s="2">
        <v>2</v>
      </c>
      <c r="E25" s="9"/>
      <c r="F25" s="36">
        <v>11600</v>
      </c>
      <c r="G25" s="11">
        <f t="shared" si="1"/>
        <v>0</v>
      </c>
      <c r="H25" s="990"/>
      <c r="I25" s="990"/>
      <c r="J25" s="990"/>
      <c r="K25" s="990"/>
      <c r="L25" s="665"/>
    </row>
    <row r="26" spans="1:12" hidden="1">
      <c r="A26" s="992">
        <v>3</v>
      </c>
      <c r="B26" s="8" t="s">
        <v>15</v>
      </c>
      <c r="C26" s="2">
        <v>30000</v>
      </c>
      <c r="D26" s="2">
        <v>3</v>
      </c>
      <c r="E26" s="2"/>
      <c r="F26" s="36">
        <v>11600</v>
      </c>
      <c r="G26" s="11">
        <f t="shared" si="1"/>
        <v>0</v>
      </c>
      <c r="H26" s="1084"/>
      <c r="I26" s="1084"/>
      <c r="J26" s="1084"/>
      <c r="K26" s="1084"/>
      <c r="L26" s="665"/>
    </row>
    <row r="27" spans="1:12" hidden="1">
      <c r="A27" s="992">
        <v>3</v>
      </c>
      <c r="B27" s="8" t="s">
        <v>16</v>
      </c>
      <c r="C27" s="2">
        <v>25400</v>
      </c>
      <c r="D27" s="2">
        <v>3</v>
      </c>
      <c r="E27" s="2"/>
      <c r="F27" s="36">
        <v>11600</v>
      </c>
      <c r="G27" s="11">
        <f t="shared" si="1"/>
        <v>0</v>
      </c>
      <c r="H27" s="1084"/>
      <c r="I27" s="1084"/>
      <c r="J27" s="1084"/>
      <c r="K27" s="1084"/>
      <c r="L27" s="665"/>
    </row>
    <row r="28" spans="1:12" hidden="1">
      <c r="A28" s="69">
        <v>3</v>
      </c>
      <c r="B28" s="8" t="s">
        <v>18</v>
      </c>
      <c r="C28" s="2">
        <v>5200</v>
      </c>
      <c r="D28" s="2">
        <v>1</v>
      </c>
      <c r="E28" s="2"/>
      <c r="F28" s="36">
        <v>11600</v>
      </c>
      <c r="G28" s="11">
        <f t="shared" si="1"/>
        <v>0</v>
      </c>
      <c r="H28" s="1084"/>
      <c r="I28" s="1084"/>
      <c r="J28" s="1084"/>
      <c r="K28" s="1084"/>
      <c r="L28" s="37"/>
    </row>
    <row r="29" spans="1:12" hidden="1">
      <c r="A29" s="992">
        <v>3</v>
      </c>
      <c r="B29" s="8" t="s">
        <v>46</v>
      </c>
      <c r="C29" s="2">
        <v>20000</v>
      </c>
      <c r="D29" s="2">
        <v>2</v>
      </c>
      <c r="E29" s="2"/>
      <c r="F29" s="36">
        <v>11600</v>
      </c>
      <c r="G29" s="11">
        <f t="shared" si="1"/>
        <v>0</v>
      </c>
      <c r="H29" s="1084"/>
      <c r="I29" s="1084"/>
      <c r="J29" s="1084"/>
      <c r="K29" s="1084"/>
      <c r="L29" s="37"/>
    </row>
    <row r="30" spans="1:12" hidden="1">
      <c r="A30" s="992">
        <v>3</v>
      </c>
      <c r="B30" s="8" t="s">
        <v>58</v>
      </c>
      <c r="C30" s="2">
        <v>20000</v>
      </c>
      <c r="D30" s="2">
        <v>1</v>
      </c>
      <c r="E30" s="2"/>
      <c r="F30" s="36">
        <v>11600</v>
      </c>
      <c r="G30" s="11">
        <f t="shared" si="1"/>
        <v>0</v>
      </c>
      <c r="H30" s="1128"/>
      <c r="I30" s="1128"/>
      <c r="J30" s="1128"/>
      <c r="K30" s="1128"/>
      <c r="L30" s="37"/>
    </row>
    <row r="31" spans="1:12" hidden="1">
      <c r="A31" s="1082" t="s">
        <v>19</v>
      </c>
      <c r="B31" s="1082"/>
      <c r="C31" s="991"/>
      <c r="D31" s="991"/>
      <c r="E31" s="991"/>
      <c r="F31" s="991"/>
      <c r="G31" s="991"/>
      <c r="H31" s="1086"/>
      <c r="I31" s="1086"/>
      <c r="J31" s="1086"/>
      <c r="K31" s="1086"/>
      <c r="L31" s="6"/>
    </row>
    <row r="32" spans="1:12" hidden="1">
      <c r="A32" s="70">
        <v>4</v>
      </c>
      <c r="B32" s="207" t="s">
        <v>38</v>
      </c>
      <c r="C32" s="72">
        <v>6000</v>
      </c>
      <c r="D32" s="70"/>
      <c r="E32" s="70"/>
      <c r="F32" s="113">
        <v>4000</v>
      </c>
      <c r="G32" s="11">
        <f t="shared" ref="G32:G38" si="2">E32/C32</f>
        <v>0</v>
      </c>
      <c r="H32" s="1090"/>
      <c r="I32" s="1090"/>
      <c r="J32" s="1090"/>
      <c r="K32" s="1090"/>
      <c r="L32" s="111"/>
    </row>
    <row r="33" spans="1:12" hidden="1">
      <c r="A33" s="70">
        <v>4</v>
      </c>
      <c r="B33" s="207" t="s">
        <v>39</v>
      </c>
      <c r="C33" s="72">
        <v>7500</v>
      </c>
      <c r="D33" s="70"/>
      <c r="E33" s="70"/>
      <c r="F33" s="113">
        <v>4000</v>
      </c>
      <c r="G33" s="11">
        <f t="shared" si="2"/>
        <v>0</v>
      </c>
      <c r="H33" s="1090" t="s">
        <v>47</v>
      </c>
      <c r="I33" s="1090"/>
      <c r="J33" s="1090"/>
      <c r="K33" s="1090"/>
      <c r="L33" s="111"/>
    </row>
    <row r="34" spans="1:12" hidden="1">
      <c r="A34" s="1005">
        <v>4</v>
      </c>
      <c r="B34" s="208" t="s">
        <v>48</v>
      </c>
      <c r="C34" s="95">
        <v>9000</v>
      </c>
      <c r="D34" s="1005">
        <v>2</v>
      </c>
      <c r="E34" s="1005"/>
      <c r="F34" s="97">
        <v>4000</v>
      </c>
      <c r="G34" s="11">
        <f t="shared" si="2"/>
        <v>0</v>
      </c>
      <c r="H34" s="1127"/>
      <c r="I34" s="1127"/>
      <c r="J34" s="1127"/>
      <c r="K34" s="1127"/>
      <c r="L34" s="667"/>
    </row>
    <row r="35" spans="1:12" hidden="1">
      <c r="A35" s="60">
        <v>4</v>
      </c>
      <c r="B35" s="8" t="s">
        <v>49</v>
      </c>
      <c r="C35" s="47">
        <v>9800</v>
      </c>
      <c r="D35" s="47">
        <v>1</v>
      </c>
      <c r="E35" s="48"/>
      <c r="F35" s="36">
        <v>4000</v>
      </c>
      <c r="G35" s="11">
        <f t="shared" si="2"/>
        <v>0</v>
      </c>
      <c r="H35" s="1083"/>
      <c r="I35" s="1083"/>
      <c r="J35" s="1083"/>
      <c r="K35" s="1083"/>
      <c r="L35" s="37"/>
    </row>
    <row r="36" spans="1:12" hidden="1">
      <c r="A36" s="69">
        <v>4</v>
      </c>
      <c r="B36" s="209" t="s">
        <v>37</v>
      </c>
      <c r="C36" s="2">
        <v>100</v>
      </c>
      <c r="D36" s="992">
        <v>1</v>
      </c>
      <c r="E36" s="992"/>
      <c r="F36" s="36">
        <v>4000</v>
      </c>
      <c r="G36" s="11">
        <f t="shared" si="2"/>
        <v>0</v>
      </c>
      <c r="H36" s="1083"/>
      <c r="I36" s="1083"/>
      <c r="J36" s="1083"/>
      <c r="K36" s="1083"/>
      <c r="L36" s="665"/>
    </row>
    <row r="37" spans="1:12" hidden="1">
      <c r="A37" s="60">
        <v>4</v>
      </c>
      <c r="B37" s="8" t="s">
        <v>53</v>
      </c>
      <c r="C37" s="47">
        <v>18700</v>
      </c>
      <c r="D37" s="47">
        <v>3</v>
      </c>
      <c r="E37" s="48"/>
      <c r="F37" s="78">
        <v>30000</v>
      </c>
      <c r="G37" s="11">
        <f t="shared" si="2"/>
        <v>0</v>
      </c>
      <c r="H37" s="1083"/>
      <c r="I37" s="1083"/>
      <c r="J37" s="1083"/>
      <c r="K37" s="1083"/>
      <c r="L37" s="37"/>
    </row>
    <row r="38" spans="1:12" hidden="1">
      <c r="A38" s="123">
        <v>4</v>
      </c>
      <c r="B38" s="8" t="s">
        <v>37</v>
      </c>
      <c r="C38" s="47">
        <v>4000</v>
      </c>
      <c r="D38" s="47">
        <v>2</v>
      </c>
      <c r="E38" s="48">
        <v>2858</v>
      </c>
      <c r="F38" s="78">
        <v>4000</v>
      </c>
      <c r="G38" s="11">
        <f t="shared" si="2"/>
        <v>0.71450000000000002</v>
      </c>
      <c r="H38" s="1083"/>
      <c r="I38" s="1083"/>
      <c r="J38" s="1083"/>
      <c r="K38" s="1083"/>
      <c r="L38" s="37"/>
    </row>
    <row r="39" spans="1:12" hidden="1">
      <c r="A39" s="1082" t="s">
        <v>24</v>
      </c>
      <c r="B39" s="1082"/>
      <c r="C39" s="991"/>
      <c r="D39" s="991"/>
      <c r="E39" s="991"/>
      <c r="F39" s="991"/>
      <c r="G39" s="991"/>
      <c r="H39" s="1086"/>
      <c r="I39" s="1086"/>
      <c r="J39" s="1086"/>
      <c r="K39" s="1086"/>
      <c r="L39" s="6"/>
    </row>
    <row r="40" spans="1:12" hidden="1">
      <c r="A40" s="45">
        <v>5</v>
      </c>
      <c r="B40" s="8" t="s">
        <v>33</v>
      </c>
      <c r="C40" s="47">
        <v>3000</v>
      </c>
      <c r="D40" s="47">
        <v>2</v>
      </c>
      <c r="E40" s="48"/>
      <c r="F40" s="53">
        <v>3000</v>
      </c>
      <c r="G40" s="11">
        <f t="shared" si="0"/>
        <v>0</v>
      </c>
      <c r="H40" s="1084" t="s">
        <v>40</v>
      </c>
      <c r="I40" s="1084"/>
      <c r="J40" s="1084"/>
      <c r="K40" s="1084"/>
      <c r="L40" s="1004" t="s">
        <v>59</v>
      </c>
    </row>
    <row r="41" spans="1:12">
      <c r="A41" s="1005">
        <v>3</v>
      </c>
      <c r="B41" s="122" t="s">
        <v>72</v>
      </c>
      <c r="C41" s="147">
        <v>11600</v>
      </c>
      <c r="D41" s="95">
        <v>2</v>
      </c>
      <c r="E41" s="147">
        <v>11262</v>
      </c>
      <c r="F41" s="147">
        <v>11600</v>
      </c>
      <c r="G41" s="117">
        <f>E41/C41</f>
        <v>0.97086206896551719</v>
      </c>
      <c r="H41" s="1135"/>
      <c r="I41" s="1135"/>
      <c r="J41" s="1135"/>
      <c r="K41" s="1135"/>
      <c r="L41" s="667"/>
    </row>
    <row r="42" spans="1:12">
      <c r="A42" s="1005">
        <v>3</v>
      </c>
      <c r="B42" s="122" t="s">
        <v>74</v>
      </c>
      <c r="C42" s="147">
        <v>3000</v>
      </c>
      <c r="D42" s="95">
        <v>1</v>
      </c>
      <c r="E42" s="147">
        <v>2574</v>
      </c>
      <c r="F42" s="97">
        <v>11600</v>
      </c>
      <c r="G42" s="117">
        <f t="shared" si="0"/>
        <v>0.85799999999999998</v>
      </c>
      <c r="H42" s="1109" t="s">
        <v>75</v>
      </c>
      <c r="I42" s="1110"/>
      <c r="J42" s="1110"/>
      <c r="K42" s="1111"/>
      <c r="L42" s="667"/>
    </row>
    <row r="43" spans="1:12">
      <c r="A43" s="69">
        <v>3</v>
      </c>
      <c r="B43" s="8" t="s">
        <v>73</v>
      </c>
      <c r="C43" s="9">
        <v>7000</v>
      </c>
      <c r="D43" s="2">
        <v>1</v>
      </c>
      <c r="E43" s="9">
        <v>3873</v>
      </c>
      <c r="F43" s="36">
        <v>11600</v>
      </c>
      <c r="G43" s="11">
        <f t="shared" si="0"/>
        <v>0.55328571428571427</v>
      </c>
      <c r="H43" s="1064"/>
      <c r="I43" s="1053"/>
      <c r="J43" s="1053"/>
      <c r="K43" s="1054"/>
      <c r="L43" s="665"/>
    </row>
    <row r="44" spans="1:12">
      <c r="A44" s="1082" t="s">
        <v>19</v>
      </c>
      <c r="B44" s="1082"/>
      <c r="C44" s="991"/>
      <c r="D44" s="991"/>
      <c r="E44" s="991"/>
      <c r="F44" s="991"/>
      <c r="G44" s="991"/>
      <c r="H44" s="1086"/>
      <c r="I44" s="1086"/>
      <c r="J44" s="1086"/>
      <c r="K44" s="1086"/>
      <c r="L44" s="6"/>
    </row>
    <row r="45" spans="1:12">
      <c r="A45" s="60">
        <v>4</v>
      </c>
      <c r="B45" s="8" t="s">
        <v>70</v>
      </c>
      <c r="C45" s="48">
        <v>5100</v>
      </c>
      <c r="D45" s="47">
        <v>2</v>
      </c>
      <c r="E45" s="48">
        <v>5051</v>
      </c>
      <c r="F45" s="36">
        <v>4000</v>
      </c>
      <c r="G45" s="11">
        <f t="shared" ref="G45:G46" si="3">E45/C45</f>
        <v>0.99039215686274507</v>
      </c>
      <c r="H45" s="1083"/>
      <c r="I45" s="1083"/>
      <c r="J45" s="1083"/>
      <c r="K45" s="1083"/>
      <c r="L45" s="37"/>
    </row>
    <row r="46" spans="1:12">
      <c r="A46" s="123">
        <v>4</v>
      </c>
      <c r="B46" s="8" t="s">
        <v>76</v>
      </c>
      <c r="C46" s="48">
        <v>2900</v>
      </c>
      <c r="D46" s="47">
        <v>1</v>
      </c>
      <c r="E46" s="48">
        <v>1746</v>
      </c>
      <c r="F46" s="36">
        <v>4000</v>
      </c>
      <c r="G46" s="11">
        <f t="shared" si="3"/>
        <v>0.60206896551724143</v>
      </c>
      <c r="H46" s="1043"/>
      <c r="I46" s="1044"/>
      <c r="J46" s="1044"/>
      <c r="K46" s="1045"/>
      <c r="L46" s="37"/>
    </row>
    <row r="47" spans="1:12">
      <c r="A47" s="1082" t="s">
        <v>24</v>
      </c>
      <c r="B47" s="1082"/>
      <c r="C47" s="991"/>
      <c r="D47" s="991"/>
      <c r="E47" s="991"/>
      <c r="F47" s="991"/>
      <c r="G47" s="991"/>
      <c r="H47" s="1086"/>
      <c r="I47" s="1086"/>
      <c r="J47" s="1086"/>
      <c r="K47" s="1086"/>
      <c r="L47" s="6"/>
    </row>
    <row r="48" spans="1:12">
      <c r="A48" s="60">
        <v>5</v>
      </c>
      <c r="B48" s="8" t="s">
        <v>73</v>
      </c>
      <c r="C48" s="48">
        <v>6000</v>
      </c>
      <c r="D48" s="47">
        <v>2</v>
      </c>
      <c r="E48" s="48">
        <v>2086</v>
      </c>
      <c r="F48" s="36">
        <v>4000</v>
      </c>
      <c r="G48" s="11">
        <f t="shared" ref="G48" si="4">E48/C48</f>
        <v>0.34766666666666668</v>
      </c>
      <c r="H48" s="1083"/>
      <c r="I48" s="1083"/>
      <c r="J48" s="1083"/>
      <c r="K48" s="1083"/>
      <c r="L48" s="37"/>
    </row>
  </sheetData>
  <mergeCells count="53">
    <mergeCell ref="H11:K11"/>
    <mergeCell ref="H6:K6"/>
    <mergeCell ref="H1:K1"/>
    <mergeCell ref="A2:B2"/>
    <mergeCell ref="H2:K2"/>
    <mergeCell ref="H3:K3"/>
    <mergeCell ref="H4:K4"/>
    <mergeCell ref="H7:K7"/>
    <mergeCell ref="H8:K8"/>
    <mergeCell ref="A9:B9"/>
    <mergeCell ref="H9:K9"/>
    <mergeCell ref="H10:K10"/>
    <mergeCell ref="H23:K23"/>
    <mergeCell ref="H24:K24"/>
    <mergeCell ref="H26:K26"/>
    <mergeCell ref="H27:K27"/>
    <mergeCell ref="A16:B16"/>
    <mergeCell ref="H16:K16"/>
    <mergeCell ref="H22:K22"/>
    <mergeCell ref="H18:K18"/>
    <mergeCell ref="H19:K19"/>
    <mergeCell ref="H20:K20"/>
    <mergeCell ref="H21:K21"/>
    <mergeCell ref="H12:K12"/>
    <mergeCell ref="H13:K13"/>
    <mergeCell ref="H14:K14"/>
    <mergeCell ref="H15:K15"/>
    <mergeCell ref="H17:K17"/>
    <mergeCell ref="H28:K28"/>
    <mergeCell ref="A31:B31"/>
    <mergeCell ref="H31:K31"/>
    <mergeCell ref="H32:K32"/>
    <mergeCell ref="H33:K33"/>
    <mergeCell ref="H29:K29"/>
    <mergeCell ref="H30:K30"/>
    <mergeCell ref="H35:K35"/>
    <mergeCell ref="H34:K34"/>
    <mergeCell ref="H36:K36"/>
    <mergeCell ref="H37:K37"/>
    <mergeCell ref="H38:K38"/>
    <mergeCell ref="A39:B39"/>
    <mergeCell ref="H39:K39"/>
    <mergeCell ref="H40:K40"/>
    <mergeCell ref="H41:K41"/>
    <mergeCell ref="H42:K42"/>
    <mergeCell ref="H48:K48"/>
    <mergeCell ref="H46:K46"/>
    <mergeCell ref="H43:K43"/>
    <mergeCell ref="A44:B44"/>
    <mergeCell ref="H44:K44"/>
    <mergeCell ref="H45:K45"/>
    <mergeCell ref="A47:B47"/>
    <mergeCell ref="H47:K47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90795-B025-4EE5-91F0-1A2252CAC4D7}">
  <dimension ref="A1:L46"/>
  <sheetViews>
    <sheetView workbookViewId="0">
      <selection activeCell="E47" sqref="E47"/>
    </sheetView>
  </sheetViews>
  <sheetFormatPr defaultRowHeight="15"/>
  <cols>
    <col min="2" max="2" width="48.28515625" customWidth="1"/>
    <col min="5" max="5" width="18.7109375" customWidth="1"/>
  </cols>
  <sheetData>
    <row r="1" spans="1:12">
      <c r="A1" s="992"/>
      <c r="B1" s="106">
        <v>45889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idden="1">
      <c r="A3" s="7">
        <v>1</v>
      </c>
      <c r="B3" s="8" t="s">
        <v>9</v>
      </c>
      <c r="C3" s="127">
        <v>5100</v>
      </c>
      <c r="D3" s="127">
        <v>1</v>
      </c>
      <c r="E3" s="9"/>
      <c r="F3" s="36">
        <v>5000</v>
      </c>
      <c r="G3" s="11">
        <f>E3/C3</f>
        <v>0</v>
      </c>
      <c r="H3" s="1083"/>
      <c r="I3" s="1083"/>
      <c r="J3" s="1083"/>
      <c r="K3" s="1083"/>
      <c r="L3" s="2"/>
    </row>
    <row r="4" spans="1:12" hidden="1">
      <c r="A4" s="992">
        <v>1</v>
      </c>
      <c r="B4" s="12" t="s">
        <v>27</v>
      </c>
      <c r="C4" s="127">
        <v>5000</v>
      </c>
      <c r="D4" s="127">
        <v>1</v>
      </c>
      <c r="E4" s="2"/>
      <c r="F4" s="36">
        <v>5000</v>
      </c>
      <c r="G4" s="11">
        <f t="shared" ref="G4:G42" si="0">E4/C4</f>
        <v>0</v>
      </c>
      <c r="H4" s="1083"/>
      <c r="I4" s="1083"/>
      <c r="J4" s="1083"/>
      <c r="K4" s="1083"/>
      <c r="L4" s="2"/>
    </row>
    <row r="5" spans="1:12" hidden="1">
      <c r="A5" s="70">
        <v>1</v>
      </c>
      <c r="B5" s="71" t="s">
        <v>34</v>
      </c>
      <c r="C5" s="128">
        <v>1200</v>
      </c>
      <c r="D5" s="128">
        <v>1</v>
      </c>
      <c r="E5" s="72">
        <v>1289</v>
      </c>
      <c r="F5" s="113">
        <v>5000</v>
      </c>
      <c r="G5" s="100">
        <f t="shared" si="0"/>
        <v>1.0741666666666667</v>
      </c>
      <c r="H5" s="994"/>
      <c r="I5" s="994"/>
      <c r="J5" s="994"/>
      <c r="K5" s="994"/>
      <c r="L5" s="72"/>
    </row>
    <row r="6" spans="1:12" ht="15" hidden="1" customHeight="1">
      <c r="A6" s="992">
        <v>1</v>
      </c>
      <c r="B6" s="71" t="s">
        <v>60</v>
      </c>
      <c r="C6" s="128">
        <v>1500</v>
      </c>
      <c r="D6" s="72">
        <v>1</v>
      </c>
      <c r="E6" s="73"/>
      <c r="F6" s="113">
        <v>5000</v>
      </c>
      <c r="G6" s="100">
        <f t="shared" si="0"/>
        <v>0</v>
      </c>
      <c r="H6" s="1090"/>
      <c r="I6" s="1090"/>
      <c r="J6" s="1090"/>
      <c r="K6" s="1090"/>
      <c r="L6" s="72"/>
    </row>
    <row r="7" spans="1:12" ht="15" customHeight="1">
      <c r="A7" s="1005">
        <v>1</v>
      </c>
      <c r="B7" s="122" t="s">
        <v>66</v>
      </c>
      <c r="C7" s="147">
        <v>4600</v>
      </c>
      <c r="D7" s="95">
        <v>2</v>
      </c>
      <c r="E7" s="147">
        <v>4711</v>
      </c>
      <c r="F7" s="97">
        <v>5000</v>
      </c>
      <c r="G7" s="117">
        <f t="shared" si="0"/>
        <v>1.0241304347826088</v>
      </c>
      <c r="H7" s="1127"/>
      <c r="I7" s="1127"/>
      <c r="J7" s="1127"/>
      <c r="K7" s="1127"/>
      <c r="L7" s="95"/>
    </row>
    <row r="8" spans="1:12" ht="15" customHeight="1">
      <c r="A8" s="69">
        <v>1</v>
      </c>
      <c r="B8" s="12" t="s">
        <v>77</v>
      </c>
      <c r="C8" s="9">
        <v>4400</v>
      </c>
      <c r="D8" s="2">
        <v>2</v>
      </c>
      <c r="E8" s="9"/>
      <c r="F8" s="36">
        <v>5000</v>
      </c>
      <c r="G8" s="11">
        <f t="shared" si="0"/>
        <v>0</v>
      </c>
      <c r="H8" s="1043"/>
      <c r="I8" s="1044"/>
      <c r="J8" s="1044"/>
      <c r="K8" s="1045"/>
      <c r="L8" s="2"/>
    </row>
    <row r="9" spans="1:12" hidden="1">
      <c r="A9" s="992">
        <v>1</v>
      </c>
      <c r="B9" s="12" t="s">
        <v>61</v>
      </c>
      <c r="C9" s="2">
        <v>3500</v>
      </c>
      <c r="D9" s="2">
        <v>1</v>
      </c>
      <c r="E9" s="2"/>
      <c r="F9" s="36">
        <v>5000</v>
      </c>
      <c r="G9" s="11"/>
      <c r="H9" s="1083"/>
      <c r="I9" s="1083"/>
      <c r="J9" s="1083"/>
      <c r="K9" s="1083"/>
      <c r="L9" s="2"/>
    </row>
    <row r="10" spans="1:12">
      <c r="A10" s="1082" t="s">
        <v>10</v>
      </c>
      <c r="B10" s="1082"/>
      <c r="C10" s="991"/>
      <c r="D10" s="991"/>
      <c r="E10" s="991"/>
      <c r="F10" s="991"/>
      <c r="G10" s="991"/>
      <c r="H10" s="1082"/>
      <c r="I10" s="1082"/>
      <c r="J10" s="1082"/>
      <c r="K10" s="1082"/>
      <c r="L10" s="6"/>
    </row>
    <row r="11" spans="1:12" hidden="1">
      <c r="A11" s="1005">
        <v>2</v>
      </c>
      <c r="B11" s="115" t="s">
        <v>32</v>
      </c>
      <c r="C11" s="115">
        <v>27200</v>
      </c>
      <c r="D11" s="115">
        <v>2</v>
      </c>
      <c r="E11" s="115"/>
      <c r="F11" s="97">
        <v>25000</v>
      </c>
      <c r="G11" s="117">
        <f>E11/C11</f>
        <v>0</v>
      </c>
      <c r="H11" s="1131"/>
      <c r="I11" s="1131"/>
      <c r="J11" s="1131"/>
      <c r="K11" s="1131"/>
      <c r="L11" s="667"/>
    </row>
    <row r="12" spans="1:12" hidden="1">
      <c r="A12" s="69">
        <v>2</v>
      </c>
      <c r="B12" s="1004" t="s">
        <v>35</v>
      </c>
      <c r="C12" s="1004">
        <v>35000</v>
      </c>
      <c r="D12" s="1004">
        <v>2</v>
      </c>
      <c r="E12" s="665"/>
      <c r="F12" s="36">
        <v>25000</v>
      </c>
      <c r="G12" s="11">
        <f>E12/C12</f>
        <v>0</v>
      </c>
      <c r="H12" s="1130"/>
      <c r="I12" s="1130"/>
      <c r="J12" s="1130"/>
      <c r="K12" s="1130"/>
      <c r="L12" s="665"/>
    </row>
    <row r="13" spans="1:12" hidden="1">
      <c r="A13" s="7">
        <v>2</v>
      </c>
      <c r="B13" s="8" t="s">
        <v>11</v>
      </c>
      <c r="C13" s="2">
        <v>90000</v>
      </c>
      <c r="D13" s="2">
        <v>3</v>
      </c>
      <c r="E13" s="9"/>
      <c r="F13" s="36">
        <v>30000</v>
      </c>
      <c r="G13" s="11">
        <f t="shared" si="0"/>
        <v>0</v>
      </c>
      <c r="H13" s="1084"/>
      <c r="I13" s="1084"/>
      <c r="J13" s="1084"/>
      <c r="K13" s="1084"/>
      <c r="L13" s="37" t="s">
        <v>52</v>
      </c>
    </row>
    <row r="14" spans="1:12">
      <c r="A14" s="69">
        <v>2</v>
      </c>
      <c r="B14" s="8" t="s">
        <v>28</v>
      </c>
      <c r="C14" s="9">
        <v>82500</v>
      </c>
      <c r="D14" s="2">
        <v>3</v>
      </c>
      <c r="E14" s="9">
        <v>38256</v>
      </c>
      <c r="F14" s="36">
        <v>30000</v>
      </c>
      <c r="G14" s="11">
        <f t="shared" si="0"/>
        <v>0.4637090909090909</v>
      </c>
      <c r="H14" s="1085" t="s">
        <v>64</v>
      </c>
      <c r="I14" s="1085"/>
      <c r="J14" s="1085"/>
      <c r="K14" s="1085"/>
      <c r="L14" s="37"/>
    </row>
    <row r="15" spans="1:12" hidden="1">
      <c r="A15" s="992">
        <v>2</v>
      </c>
      <c r="B15" s="1004" t="s">
        <v>43</v>
      </c>
      <c r="C15" s="1004">
        <v>35</v>
      </c>
      <c r="D15" s="1004">
        <v>1.5</v>
      </c>
      <c r="E15" s="665"/>
      <c r="F15" s="36">
        <v>25000</v>
      </c>
      <c r="G15" s="11">
        <f t="shared" si="0"/>
        <v>0</v>
      </c>
      <c r="H15" s="1130"/>
      <c r="I15" s="1130"/>
      <c r="J15" s="1130"/>
      <c r="K15" s="1130"/>
      <c r="L15" s="665"/>
    </row>
    <row r="16" spans="1:12" hidden="1">
      <c r="A16" s="992">
        <v>2</v>
      </c>
      <c r="B16" s="8" t="s">
        <v>11</v>
      </c>
      <c r="C16" s="1004">
        <v>50000</v>
      </c>
      <c r="D16" s="1004">
        <v>2</v>
      </c>
      <c r="E16" s="665"/>
      <c r="F16" s="36">
        <v>30000</v>
      </c>
      <c r="G16" s="11">
        <f t="shared" si="0"/>
        <v>0</v>
      </c>
      <c r="H16" s="1078"/>
      <c r="I16" s="1078"/>
      <c r="J16" s="1078"/>
      <c r="K16" s="1078"/>
      <c r="L16" s="665"/>
    </row>
    <row r="17" spans="1:12">
      <c r="A17" s="1082" t="s">
        <v>12</v>
      </c>
      <c r="B17" s="1082"/>
      <c r="C17" s="991"/>
      <c r="D17" s="991"/>
      <c r="E17" s="991"/>
      <c r="F17" s="991"/>
      <c r="G17" s="991"/>
      <c r="H17" s="1086"/>
      <c r="I17" s="1086"/>
      <c r="J17" s="1086"/>
      <c r="K17" s="1086"/>
      <c r="L17" s="6"/>
    </row>
    <row r="18" spans="1:12" hidden="1">
      <c r="A18" s="992">
        <v>3</v>
      </c>
      <c r="B18" s="8" t="s">
        <v>57</v>
      </c>
      <c r="C18" s="2">
        <v>9200</v>
      </c>
      <c r="D18" s="2">
        <v>1</v>
      </c>
      <c r="E18" s="2">
        <v>7377</v>
      </c>
      <c r="F18" s="36">
        <v>11600</v>
      </c>
      <c r="G18" s="11">
        <f t="shared" ref="G18:G31" si="1">E18/C18</f>
        <v>0.80184782608695648</v>
      </c>
      <c r="H18" s="1084"/>
      <c r="I18" s="1084"/>
      <c r="J18" s="1084"/>
      <c r="K18" s="1084"/>
      <c r="L18" s="37"/>
    </row>
    <row r="19" spans="1:12" hidden="1">
      <c r="A19" s="992">
        <v>3</v>
      </c>
      <c r="B19" s="8" t="s">
        <v>63</v>
      </c>
      <c r="C19" s="2">
        <v>10000</v>
      </c>
      <c r="D19" s="2">
        <v>1</v>
      </c>
      <c r="E19" s="2"/>
      <c r="F19" s="36">
        <v>11600</v>
      </c>
      <c r="G19" s="11">
        <f t="shared" si="1"/>
        <v>0</v>
      </c>
      <c r="H19" s="1084"/>
      <c r="I19" s="1084"/>
      <c r="J19" s="1084"/>
      <c r="K19" s="1084"/>
      <c r="L19" s="37"/>
    </row>
    <row r="20" spans="1:12" hidden="1">
      <c r="A20" s="69">
        <v>3</v>
      </c>
      <c r="B20" s="124" t="s">
        <v>51</v>
      </c>
      <c r="C20" s="2">
        <v>16300</v>
      </c>
      <c r="D20" s="2">
        <v>1</v>
      </c>
      <c r="E20" s="9"/>
      <c r="F20" s="36">
        <v>11600</v>
      </c>
      <c r="G20" s="11">
        <f t="shared" si="1"/>
        <v>0</v>
      </c>
      <c r="H20" s="1084"/>
      <c r="I20" s="1084"/>
      <c r="J20" s="1084"/>
      <c r="K20" s="1084"/>
      <c r="L20" s="37" t="s">
        <v>52</v>
      </c>
    </row>
    <row r="21" spans="1:12" hidden="1">
      <c r="A21" s="70">
        <v>3</v>
      </c>
      <c r="B21" s="71" t="s">
        <v>44</v>
      </c>
      <c r="C21" s="72">
        <v>2300</v>
      </c>
      <c r="D21" s="72">
        <v>1</v>
      </c>
      <c r="E21" s="72"/>
      <c r="F21" s="36">
        <v>11600</v>
      </c>
      <c r="G21" s="11">
        <f t="shared" si="1"/>
        <v>0</v>
      </c>
      <c r="H21" s="1129"/>
      <c r="I21" s="1129"/>
      <c r="J21" s="1129"/>
      <c r="K21" s="1129"/>
      <c r="L21" s="111"/>
    </row>
    <row r="22" spans="1:12" hidden="1">
      <c r="A22" s="1005">
        <v>3</v>
      </c>
      <c r="B22" s="122" t="s">
        <v>36</v>
      </c>
      <c r="C22" s="95">
        <v>11900</v>
      </c>
      <c r="D22" s="95">
        <v>1</v>
      </c>
      <c r="E22" s="95"/>
      <c r="F22" s="36">
        <v>11600</v>
      </c>
      <c r="G22" s="11">
        <f t="shared" si="1"/>
        <v>0</v>
      </c>
      <c r="H22" s="1091" t="s">
        <v>45</v>
      </c>
      <c r="I22" s="1091"/>
      <c r="J22" s="1091"/>
      <c r="K22" s="1091"/>
      <c r="L22" s="667"/>
    </row>
    <row r="23" spans="1:12" hidden="1">
      <c r="A23" s="69">
        <v>3</v>
      </c>
      <c r="B23" s="8" t="s">
        <v>18</v>
      </c>
      <c r="C23" s="2">
        <v>11900</v>
      </c>
      <c r="D23" s="2">
        <v>1</v>
      </c>
      <c r="E23" s="2"/>
      <c r="F23" s="36">
        <v>11600</v>
      </c>
      <c r="G23" s="11">
        <f t="shared" si="1"/>
        <v>0</v>
      </c>
      <c r="H23" s="1084"/>
      <c r="I23" s="1084"/>
      <c r="J23" s="1084"/>
      <c r="K23" s="1084"/>
      <c r="L23" s="37"/>
    </row>
    <row r="24" spans="1:12" hidden="1">
      <c r="A24" s="992">
        <v>3</v>
      </c>
      <c r="B24" s="8" t="s">
        <v>46</v>
      </c>
      <c r="C24" s="2">
        <v>1000</v>
      </c>
      <c r="D24" s="2">
        <v>1</v>
      </c>
      <c r="E24" s="2"/>
      <c r="F24" s="36">
        <v>11600</v>
      </c>
      <c r="G24" s="11">
        <f t="shared" si="1"/>
        <v>0</v>
      </c>
      <c r="H24" s="1084"/>
      <c r="I24" s="1084"/>
      <c r="J24" s="1084"/>
      <c r="K24" s="1084"/>
      <c r="L24" s="37"/>
    </row>
    <row r="25" spans="1:12" hidden="1">
      <c r="A25" s="992">
        <v>3</v>
      </c>
      <c r="B25" s="8" t="s">
        <v>13</v>
      </c>
      <c r="C25" s="2">
        <v>12000</v>
      </c>
      <c r="D25" s="2">
        <v>3</v>
      </c>
      <c r="E25" s="9"/>
      <c r="F25" s="36">
        <v>11600</v>
      </c>
      <c r="G25" s="11">
        <f t="shared" si="1"/>
        <v>0</v>
      </c>
      <c r="H25" s="1084"/>
      <c r="I25" s="1084"/>
      <c r="J25" s="1084"/>
      <c r="K25" s="1084"/>
      <c r="L25" s="665"/>
    </row>
    <row r="26" spans="1:12" hidden="1">
      <c r="A26" s="992">
        <v>3</v>
      </c>
      <c r="B26" s="8" t="s">
        <v>29</v>
      </c>
      <c r="C26" s="2">
        <v>12000</v>
      </c>
      <c r="D26" s="2">
        <v>2</v>
      </c>
      <c r="E26" s="9"/>
      <c r="F26" s="36">
        <v>11600</v>
      </c>
      <c r="G26" s="11">
        <f t="shared" si="1"/>
        <v>0</v>
      </c>
      <c r="H26" s="990"/>
      <c r="I26" s="990"/>
      <c r="J26" s="990"/>
      <c r="K26" s="990"/>
      <c r="L26" s="665"/>
    </row>
    <row r="27" spans="1:12" hidden="1">
      <c r="A27" s="992">
        <v>3</v>
      </c>
      <c r="B27" s="8" t="s">
        <v>15</v>
      </c>
      <c r="C27" s="2">
        <v>30000</v>
      </c>
      <c r="D27" s="2">
        <v>3</v>
      </c>
      <c r="E27" s="2"/>
      <c r="F27" s="36">
        <v>11600</v>
      </c>
      <c r="G27" s="11">
        <f t="shared" si="1"/>
        <v>0</v>
      </c>
      <c r="H27" s="1084"/>
      <c r="I27" s="1084"/>
      <c r="J27" s="1084"/>
      <c r="K27" s="1084"/>
      <c r="L27" s="665"/>
    </row>
    <row r="28" spans="1:12" hidden="1">
      <c r="A28" s="992">
        <v>3</v>
      </c>
      <c r="B28" s="8" t="s">
        <v>16</v>
      </c>
      <c r="C28" s="2">
        <v>25400</v>
      </c>
      <c r="D28" s="2">
        <v>3</v>
      </c>
      <c r="E28" s="2"/>
      <c r="F28" s="36">
        <v>11600</v>
      </c>
      <c r="G28" s="11">
        <f t="shared" si="1"/>
        <v>0</v>
      </c>
      <c r="H28" s="1084"/>
      <c r="I28" s="1084"/>
      <c r="J28" s="1084"/>
      <c r="K28" s="1084"/>
      <c r="L28" s="665"/>
    </row>
    <row r="29" spans="1:12" hidden="1">
      <c r="A29" s="69">
        <v>3</v>
      </c>
      <c r="B29" s="8" t="s">
        <v>18</v>
      </c>
      <c r="C29" s="2">
        <v>5200</v>
      </c>
      <c r="D29" s="2">
        <v>1</v>
      </c>
      <c r="E29" s="2"/>
      <c r="F29" s="36">
        <v>11600</v>
      </c>
      <c r="G29" s="11">
        <f t="shared" si="1"/>
        <v>0</v>
      </c>
      <c r="H29" s="1084"/>
      <c r="I29" s="1084"/>
      <c r="J29" s="1084"/>
      <c r="K29" s="1084"/>
      <c r="L29" s="37"/>
    </row>
    <row r="30" spans="1:12" hidden="1">
      <c r="A30" s="992">
        <v>3</v>
      </c>
      <c r="B30" s="8" t="s">
        <v>46</v>
      </c>
      <c r="C30" s="2">
        <v>20000</v>
      </c>
      <c r="D30" s="2">
        <v>2</v>
      </c>
      <c r="E30" s="2"/>
      <c r="F30" s="36">
        <v>11600</v>
      </c>
      <c r="G30" s="11">
        <f t="shared" si="1"/>
        <v>0</v>
      </c>
      <c r="H30" s="1084"/>
      <c r="I30" s="1084"/>
      <c r="J30" s="1084"/>
      <c r="K30" s="1084"/>
      <c r="L30" s="37"/>
    </row>
    <row r="31" spans="1:12" hidden="1">
      <c r="A31" s="992">
        <v>3</v>
      </c>
      <c r="B31" s="8" t="s">
        <v>58</v>
      </c>
      <c r="C31" s="2">
        <v>20000</v>
      </c>
      <c r="D31" s="2">
        <v>1</v>
      </c>
      <c r="E31" s="2"/>
      <c r="F31" s="36">
        <v>11600</v>
      </c>
      <c r="G31" s="11">
        <f t="shared" si="1"/>
        <v>0</v>
      </c>
      <c r="H31" s="1128"/>
      <c r="I31" s="1128"/>
      <c r="J31" s="1128"/>
      <c r="K31" s="1128"/>
      <c r="L31" s="37"/>
    </row>
    <row r="32" spans="1:12" hidden="1">
      <c r="A32" s="1082" t="s">
        <v>19</v>
      </c>
      <c r="B32" s="1082"/>
      <c r="C32" s="991"/>
      <c r="D32" s="991"/>
      <c r="E32" s="991"/>
      <c r="F32" s="991"/>
      <c r="G32" s="991"/>
      <c r="H32" s="1086"/>
      <c r="I32" s="1086"/>
      <c r="J32" s="1086"/>
      <c r="K32" s="1086"/>
      <c r="L32" s="6"/>
    </row>
    <row r="33" spans="1:12" hidden="1">
      <c r="A33" s="70">
        <v>4</v>
      </c>
      <c r="B33" s="207" t="s">
        <v>38</v>
      </c>
      <c r="C33" s="72">
        <v>6000</v>
      </c>
      <c r="D33" s="70"/>
      <c r="E33" s="70"/>
      <c r="F33" s="113">
        <v>4000</v>
      </c>
      <c r="G33" s="11">
        <f t="shared" ref="G33:G39" si="2">E33/C33</f>
        <v>0</v>
      </c>
      <c r="H33" s="1090"/>
      <c r="I33" s="1090"/>
      <c r="J33" s="1090"/>
      <c r="K33" s="1090"/>
      <c r="L33" s="111"/>
    </row>
    <row r="34" spans="1:12" hidden="1">
      <c r="A34" s="70">
        <v>4</v>
      </c>
      <c r="B34" s="207" t="s">
        <v>39</v>
      </c>
      <c r="C34" s="72">
        <v>7500</v>
      </c>
      <c r="D34" s="70"/>
      <c r="E34" s="70"/>
      <c r="F34" s="113">
        <v>4000</v>
      </c>
      <c r="G34" s="11">
        <f t="shared" si="2"/>
        <v>0</v>
      </c>
      <c r="H34" s="1090" t="s">
        <v>47</v>
      </c>
      <c r="I34" s="1090"/>
      <c r="J34" s="1090"/>
      <c r="K34" s="1090"/>
      <c r="L34" s="111"/>
    </row>
    <row r="35" spans="1:12" hidden="1">
      <c r="A35" s="1005">
        <v>4</v>
      </c>
      <c r="B35" s="208" t="s">
        <v>48</v>
      </c>
      <c r="C35" s="95">
        <v>9000</v>
      </c>
      <c r="D35" s="1005">
        <v>2</v>
      </c>
      <c r="E35" s="1005"/>
      <c r="F35" s="97">
        <v>4000</v>
      </c>
      <c r="G35" s="11">
        <f t="shared" si="2"/>
        <v>0</v>
      </c>
      <c r="H35" s="1127"/>
      <c r="I35" s="1127"/>
      <c r="J35" s="1127"/>
      <c r="K35" s="1127"/>
      <c r="L35" s="667"/>
    </row>
    <row r="36" spans="1:12" hidden="1">
      <c r="A36" s="60">
        <v>4</v>
      </c>
      <c r="B36" s="8" t="s">
        <v>49</v>
      </c>
      <c r="C36" s="47">
        <v>9800</v>
      </c>
      <c r="D36" s="47">
        <v>1</v>
      </c>
      <c r="E36" s="48"/>
      <c r="F36" s="36">
        <v>4000</v>
      </c>
      <c r="G36" s="11">
        <f t="shared" si="2"/>
        <v>0</v>
      </c>
      <c r="H36" s="1083"/>
      <c r="I36" s="1083"/>
      <c r="J36" s="1083"/>
      <c r="K36" s="1083"/>
      <c r="L36" s="37"/>
    </row>
    <row r="37" spans="1:12" hidden="1">
      <c r="A37" s="69">
        <v>4</v>
      </c>
      <c r="B37" s="209" t="s">
        <v>37</v>
      </c>
      <c r="C37" s="2">
        <v>100</v>
      </c>
      <c r="D37" s="992">
        <v>1</v>
      </c>
      <c r="E37" s="992"/>
      <c r="F37" s="36">
        <v>4000</v>
      </c>
      <c r="G37" s="11">
        <f t="shared" si="2"/>
        <v>0</v>
      </c>
      <c r="H37" s="1083"/>
      <c r="I37" s="1083"/>
      <c r="J37" s="1083"/>
      <c r="K37" s="1083"/>
      <c r="L37" s="665"/>
    </row>
    <row r="38" spans="1:12" hidden="1">
      <c r="A38" s="60">
        <v>4</v>
      </c>
      <c r="B38" s="8" t="s">
        <v>53</v>
      </c>
      <c r="C38" s="47">
        <v>18700</v>
      </c>
      <c r="D38" s="47">
        <v>3</v>
      </c>
      <c r="E38" s="48"/>
      <c r="F38" s="78">
        <v>30000</v>
      </c>
      <c r="G38" s="11">
        <f t="shared" si="2"/>
        <v>0</v>
      </c>
      <c r="H38" s="1083"/>
      <c r="I38" s="1083"/>
      <c r="J38" s="1083"/>
      <c r="K38" s="1083"/>
      <c r="L38" s="37"/>
    </row>
    <row r="39" spans="1:12" hidden="1">
      <c r="A39" s="123">
        <v>4</v>
      </c>
      <c r="B39" s="8" t="s">
        <v>37</v>
      </c>
      <c r="C39" s="47">
        <v>4000</v>
      </c>
      <c r="D39" s="47">
        <v>2</v>
      </c>
      <c r="E39" s="48">
        <v>2858</v>
      </c>
      <c r="F39" s="78">
        <v>4000</v>
      </c>
      <c r="G39" s="11">
        <f t="shared" si="2"/>
        <v>0.71450000000000002</v>
      </c>
      <c r="H39" s="1083"/>
      <c r="I39" s="1083"/>
      <c r="J39" s="1083"/>
      <c r="K39" s="1083"/>
      <c r="L39" s="37"/>
    </row>
    <row r="40" spans="1:12" hidden="1">
      <c r="A40" s="1082" t="s">
        <v>24</v>
      </c>
      <c r="B40" s="1082"/>
      <c r="C40" s="991"/>
      <c r="D40" s="991"/>
      <c r="E40" s="991"/>
      <c r="F40" s="991"/>
      <c r="G40" s="991"/>
      <c r="H40" s="1086"/>
      <c r="I40" s="1086"/>
      <c r="J40" s="1086"/>
      <c r="K40" s="1086"/>
      <c r="L40" s="6"/>
    </row>
    <row r="41" spans="1:12" hidden="1">
      <c r="A41" s="45">
        <v>5</v>
      </c>
      <c r="B41" s="8" t="s">
        <v>33</v>
      </c>
      <c r="C41" s="47">
        <v>3000</v>
      </c>
      <c r="D41" s="47">
        <v>2</v>
      </c>
      <c r="E41" s="48"/>
      <c r="F41" s="53">
        <v>3000</v>
      </c>
      <c r="G41" s="11">
        <f t="shared" si="0"/>
        <v>0</v>
      </c>
      <c r="H41" s="1084" t="s">
        <v>40</v>
      </c>
      <c r="I41" s="1084"/>
      <c r="J41" s="1084"/>
      <c r="K41" s="1084"/>
      <c r="L41" s="1004" t="s">
        <v>59</v>
      </c>
    </row>
    <row r="42" spans="1:12">
      <c r="A42" s="69">
        <v>3</v>
      </c>
      <c r="B42" s="8" t="s">
        <v>73</v>
      </c>
      <c r="C42" s="9">
        <v>16500</v>
      </c>
      <c r="D42" s="2">
        <v>1</v>
      </c>
      <c r="E42" s="9">
        <v>8296</v>
      </c>
      <c r="F42" s="36">
        <v>11600</v>
      </c>
      <c r="G42" s="11">
        <f t="shared" si="0"/>
        <v>0.50278787878787878</v>
      </c>
      <c r="H42" s="1064"/>
      <c r="I42" s="1053"/>
      <c r="J42" s="1053"/>
      <c r="K42" s="1054"/>
      <c r="L42" s="665"/>
    </row>
    <row r="43" spans="1:12">
      <c r="A43" s="1082" t="s">
        <v>19</v>
      </c>
      <c r="B43" s="1082"/>
      <c r="C43" s="991"/>
      <c r="D43" s="991"/>
      <c r="E43" s="991"/>
      <c r="F43" s="991"/>
      <c r="G43" s="991"/>
      <c r="H43" s="1086"/>
      <c r="I43" s="1086"/>
      <c r="J43" s="1086"/>
      <c r="K43" s="1086"/>
      <c r="L43" s="6"/>
    </row>
    <row r="44" spans="1:12">
      <c r="A44" s="60">
        <v>4</v>
      </c>
      <c r="B44" s="8" t="s">
        <v>76</v>
      </c>
      <c r="C44" s="48">
        <v>7000</v>
      </c>
      <c r="D44" s="47">
        <v>1</v>
      </c>
      <c r="E44" s="48">
        <v>6186</v>
      </c>
      <c r="F44" s="36">
        <v>4000</v>
      </c>
      <c r="G44" s="11">
        <f t="shared" ref="G44" si="3">E44/C44</f>
        <v>0.88371428571428567</v>
      </c>
      <c r="H44" s="1043"/>
      <c r="I44" s="1044"/>
      <c r="J44" s="1044"/>
      <c r="K44" s="1045"/>
      <c r="L44" s="37"/>
    </row>
    <row r="45" spans="1:12">
      <c r="A45" s="1082" t="s">
        <v>24</v>
      </c>
      <c r="B45" s="1082"/>
      <c r="C45" s="991"/>
      <c r="D45" s="991"/>
      <c r="E45" s="991"/>
      <c r="F45" s="991"/>
      <c r="G45" s="991"/>
      <c r="H45" s="1086"/>
      <c r="I45" s="1086"/>
      <c r="J45" s="1086"/>
      <c r="K45" s="1086"/>
      <c r="L45" s="6"/>
    </row>
    <row r="46" spans="1:12">
      <c r="A46" s="60">
        <v>5</v>
      </c>
      <c r="B46" s="8" t="s">
        <v>73</v>
      </c>
      <c r="C46" s="48">
        <v>4500</v>
      </c>
      <c r="D46" s="47">
        <v>2</v>
      </c>
      <c r="E46" s="48">
        <v>3665</v>
      </c>
      <c r="F46" s="36">
        <v>4000</v>
      </c>
      <c r="G46" s="11">
        <f t="shared" ref="G46" si="4">E46/C46</f>
        <v>0.81444444444444442</v>
      </c>
      <c r="H46" s="1083"/>
      <c r="I46" s="1083"/>
      <c r="J46" s="1083"/>
      <c r="K46" s="1083"/>
      <c r="L46" s="37"/>
    </row>
  </sheetData>
  <mergeCells count="51">
    <mergeCell ref="A40:B40"/>
    <mergeCell ref="H40:K40"/>
    <mergeCell ref="H41:K41"/>
    <mergeCell ref="H34:K34"/>
    <mergeCell ref="H35:K35"/>
    <mergeCell ref="H36:K36"/>
    <mergeCell ref="H37:K37"/>
    <mergeCell ref="H38:K38"/>
    <mergeCell ref="H39:K39"/>
    <mergeCell ref="A45:B45"/>
    <mergeCell ref="H45:K45"/>
    <mergeCell ref="A43:B43"/>
    <mergeCell ref="H43:K43"/>
    <mergeCell ref="H42:K42"/>
    <mergeCell ref="H44:K44"/>
    <mergeCell ref="H25:K25"/>
    <mergeCell ref="H27:K27"/>
    <mergeCell ref="H33:K33"/>
    <mergeCell ref="A32:B32"/>
    <mergeCell ref="H32:K32"/>
    <mergeCell ref="H20:K20"/>
    <mergeCell ref="H21:K21"/>
    <mergeCell ref="H22:K22"/>
    <mergeCell ref="H23:K23"/>
    <mergeCell ref="H24:K24"/>
    <mergeCell ref="H1:K1"/>
    <mergeCell ref="A2:B2"/>
    <mergeCell ref="H2:K2"/>
    <mergeCell ref="H3:K3"/>
    <mergeCell ref="H4:K4"/>
    <mergeCell ref="H6:K6"/>
    <mergeCell ref="H9:K9"/>
    <mergeCell ref="A10:B10"/>
    <mergeCell ref="H10:K10"/>
    <mergeCell ref="H8:K8"/>
    <mergeCell ref="H46:K46"/>
    <mergeCell ref="H7:K7"/>
    <mergeCell ref="A17:B17"/>
    <mergeCell ref="H17:K17"/>
    <mergeCell ref="H12:K12"/>
    <mergeCell ref="H11:K11"/>
    <mergeCell ref="H29:K29"/>
    <mergeCell ref="H30:K30"/>
    <mergeCell ref="H31:K31"/>
    <mergeCell ref="H13:K13"/>
    <mergeCell ref="H14:K14"/>
    <mergeCell ref="H15:K15"/>
    <mergeCell ref="H16:K16"/>
    <mergeCell ref="H28:K28"/>
    <mergeCell ref="H18:K18"/>
    <mergeCell ref="H19:K1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886CE-AFD3-47D8-BCBD-4A1A6F37ABF0}">
  <dimension ref="A1:L46"/>
  <sheetViews>
    <sheetView workbookViewId="0"/>
  </sheetViews>
  <sheetFormatPr defaultRowHeight="15"/>
  <cols>
    <col min="2" max="2" width="48.28515625" customWidth="1"/>
    <col min="5" max="5" width="18.7109375" customWidth="1"/>
    <col min="12" max="12" width="16" bestFit="1" customWidth="1"/>
  </cols>
  <sheetData>
    <row r="1" spans="1:12">
      <c r="A1" s="992"/>
      <c r="B1" s="106">
        <v>45890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idden="1">
      <c r="A3" s="7">
        <v>1</v>
      </c>
      <c r="B3" s="8" t="s">
        <v>9</v>
      </c>
      <c r="C3" s="127">
        <v>5100</v>
      </c>
      <c r="D3" s="127">
        <v>1</v>
      </c>
      <c r="E3" s="9"/>
      <c r="F3" s="36">
        <v>5000</v>
      </c>
      <c r="G3" s="11">
        <f>E3/C3</f>
        <v>0</v>
      </c>
      <c r="H3" s="1083"/>
      <c r="I3" s="1083"/>
      <c r="J3" s="1083"/>
      <c r="K3" s="1083"/>
      <c r="L3" s="2"/>
    </row>
    <row r="4" spans="1:12" ht="15" customHeight="1">
      <c r="A4" s="69">
        <v>1</v>
      </c>
      <c r="B4" s="12" t="s">
        <v>77</v>
      </c>
      <c r="C4" s="9">
        <v>8000</v>
      </c>
      <c r="D4" s="2">
        <v>2</v>
      </c>
      <c r="E4" s="9">
        <v>6504</v>
      </c>
      <c r="F4" s="36">
        <v>5000</v>
      </c>
      <c r="G4" s="11">
        <f>E4/C4</f>
        <v>0.81299999999999994</v>
      </c>
      <c r="H4" s="1043"/>
      <c r="I4" s="1044"/>
      <c r="J4" s="1044"/>
      <c r="K4" s="1045"/>
      <c r="L4" s="2"/>
    </row>
    <row r="5" spans="1:12">
      <c r="A5" s="992">
        <v>1</v>
      </c>
      <c r="B5" s="12" t="s">
        <v>27</v>
      </c>
      <c r="C5" s="2">
        <v>1000</v>
      </c>
      <c r="D5" s="2">
        <v>1</v>
      </c>
      <c r="E5" s="2"/>
      <c r="F5" s="36">
        <v>5000</v>
      </c>
      <c r="G5" s="11">
        <f t="shared" ref="G5:G42" si="0">E5/C5</f>
        <v>0</v>
      </c>
      <c r="H5" s="1083"/>
      <c r="I5" s="1083"/>
      <c r="J5" s="1083"/>
      <c r="K5" s="1083"/>
      <c r="L5" s="2"/>
    </row>
    <row r="6" spans="1:12" hidden="1">
      <c r="A6" s="70">
        <v>1</v>
      </c>
      <c r="B6" s="71" t="s">
        <v>34</v>
      </c>
      <c r="C6" s="128">
        <v>1200</v>
      </c>
      <c r="D6" s="128">
        <v>1</v>
      </c>
      <c r="E6" s="72">
        <v>1289</v>
      </c>
      <c r="F6" s="113">
        <v>5000</v>
      </c>
      <c r="G6" s="100">
        <f t="shared" si="0"/>
        <v>1.0741666666666667</v>
      </c>
      <c r="H6" s="994"/>
      <c r="I6" s="994"/>
      <c r="J6" s="994"/>
      <c r="K6" s="994"/>
      <c r="L6" s="72"/>
    </row>
    <row r="7" spans="1:12" ht="15" hidden="1" customHeight="1">
      <c r="A7" s="992">
        <v>1</v>
      </c>
      <c r="B7" s="71" t="s">
        <v>60</v>
      </c>
      <c r="C7" s="128">
        <v>1500</v>
      </c>
      <c r="D7" s="72">
        <v>1</v>
      </c>
      <c r="E7" s="73"/>
      <c r="F7" s="113">
        <v>5000</v>
      </c>
      <c r="G7" s="100">
        <f t="shared" si="0"/>
        <v>0</v>
      </c>
      <c r="H7" s="1090"/>
      <c r="I7" s="1090"/>
      <c r="J7" s="1090"/>
      <c r="K7" s="1090"/>
      <c r="L7" s="72"/>
    </row>
    <row r="8" spans="1:12" ht="15" hidden="1" customHeight="1">
      <c r="A8" s="69">
        <v>1</v>
      </c>
      <c r="B8" s="12" t="s">
        <v>66</v>
      </c>
      <c r="C8" s="9">
        <v>4600</v>
      </c>
      <c r="D8" s="2">
        <v>2</v>
      </c>
      <c r="E8" s="9"/>
      <c r="F8" s="36">
        <v>5000</v>
      </c>
      <c r="G8" s="11">
        <f t="shared" si="0"/>
        <v>0</v>
      </c>
      <c r="H8" s="1083"/>
      <c r="I8" s="1083"/>
      <c r="J8" s="1083"/>
      <c r="K8" s="1083"/>
      <c r="L8" s="2"/>
    </row>
    <row r="9" spans="1:12" hidden="1">
      <c r="A9" s="992">
        <v>1</v>
      </c>
      <c r="B9" s="12" t="s">
        <v>61</v>
      </c>
      <c r="C9" s="2">
        <v>3500</v>
      </c>
      <c r="D9" s="2">
        <v>1</v>
      </c>
      <c r="E9" s="2"/>
      <c r="F9" s="36">
        <v>5000</v>
      </c>
      <c r="G9" s="11"/>
      <c r="H9" s="1083"/>
      <c r="I9" s="1083"/>
      <c r="J9" s="1083"/>
      <c r="K9" s="1083"/>
      <c r="L9" s="2"/>
    </row>
    <row r="10" spans="1:12">
      <c r="A10" s="1082" t="s">
        <v>10</v>
      </c>
      <c r="B10" s="1082"/>
      <c r="C10" s="991"/>
      <c r="D10" s="991"/>
      <c r="E10" s="991"/>
      <c r="F10" s="991"/>
      <c r="G10" s="991"/>
      <c r="H10" s="1082"/>
      <c r="I10" s="1082"/>
      <c r="J10" s="1082"/>
      <c r="K10" s="1082"/>
      <c r="L10" s="6"/>
    </row>
    <row r="11" spans="1:12" hidden="1">
      <c r="A11" s="1005">
        <v>2</v>
      </c>
      <c r="B11" s="115" t="s">
        <v>32</v>
      </c>
      <c r="C11" s="115">
        <v>27200</v>
      </c>
      <c r="D11" s="115">
        <v>2</v>
      </c>
      <c r="E11" s="115"/>
      <c r="F11" s="97">
        <v>25000</v>
      </c>
      <c r="G11" s="117">
        <f>E11/C11</f>
        <v>0</v>
      </c>
      <c r="H11" s="1131"/>
      <c r="I11" s="1131"/>
      <c r="J11" s="1131"/>
      <c r="K11" s="1131"/>
      <c r="L11" s="667"/>
    </row>
    <row r="12" spans="1:12" hidden="1">
      <c r="A12" s="69">
        <v>2</v>
      </c>
      <c r="B12" s="1004" t="s">
        <v>35</v>
      </c>
      <c r="C12" s="1004">
        <v>35000</v>
      </c>
      <c r="D12" s="1004">
        <v>2</v>
      </c>
      <c r="E12" s="665"/>
      <c r="F12" s="36">
        <v>25000</v>
      </c>
      <c r="G12" s="11">
        <f>E12/C12</f>
        <v>0</v>
      </c>
      <c r="H12" s="1130"/>
      <c r="I12" s="1130"/>
      <c r="J12" s="1130"/>
      <c r="K12" s="1130"/>
      <c r="L12" s="665"/>
    </row>
    <row r="13" spans="1:12">
      <c r="A13" s="7">
        <v>2</v>
      </c>
      <c r="B13" s="8" t="s">
        <v>11</v>
      </c>
      <c r="C13" s="2">
        <v>90000</v>
      </c>
      <c r="D13" s="2">
        <v>3</v>
      </c>
      <c r="E13" s="9">
        <v>71285</v>
      </c>
      <c r="F13" s="36">
        <v>30000</v>
      </c>
      <c r="G13" s="11">
        <f t="shared" si="0"/>
        <v>0.79205555555555551</v>
      </c>
      <c r="H13" s="1084"/>
      <c r="I13" s="1084"/>
      <c r="J13" s="1084"/>
      <c r="K13" s="1084"/>
      <c r="L13" s="37"/>
    </row>
    <row r="14" spans="1:12" hidden="1">
      <c r="A14" s="69">
        <v>2</v>
      </c>
      <c r="B14" s="8" t="s">
        <v>28</v>
      </c>
      <c r="C14" s="9">
        <v>82500</v>
      </c>
      <c r="D14" s="2">
        <v>3</v>
      </c>
      <c r="E14" s="9"/>
      <c r="F14" s="36">
        <v>30000</v>
      </c>
      <c r="G14" s="11">
        <f t="shared" si="0"/>
        <v>0</v>
      </c>
      <c r="H14" s="1085" t="s">
        <v>64</v>
      </c>
      <c r="I14" s="1085"/>
      <c r="J14" s="1085"/>
      <c r="K14" s="1085"/>
      <c r="L14" s="37"/>
    </row>
    <row r="15" spans="1:12" hidden="1">
      <c r="A15" s="992">
        <v>2</v>
      </c>
      <c r="B15" s="1004" t="s">
        <v>43</v>
      </c>
      <c r="C15" s="1004">
        <v>35</v>
      </c>
      <c r="D15" s="1004">
        <v>1.5</v>
      </c>
      <c r="E15" s="665"/>
      <c r="F15" s="36">
        <v>25000</v>
      </c>
      <c r="G15" s="11">
        <f t="shared" si="0"/>
        <v>0</v>
      </c>
      <c r="H15" s="1130"/>
      <c r="I15" s="1130"/>
      <c r="J15" s="1130"/>
      <c r="K15" s="1130"/>
      <c r="L15" s="665"/>
    </row>
    <row r="16" spans="1:12" hidden="1">
      <c r="A16" s="992">
        <v>2</v>
      </c>
      <c r="B16" s="8" t="s">
        <v>11</v>
      </c>
      <c r="C16" s="1004">
        <v>50000</v>
      </c>
      <c r="D16" s="1004">
        <v>2</v>
      </c>
      <c r="E16" s="665"/>
      <c r="F16" s="36">
        <v>30000</v>
      </c>
      <c r="G16" s="11">
        <f t="shared" si="0"/>
        <v>0</v>
      </c>
      <c r="H16" s="1078"/>
      <c r="I16" s="1078"/>
      <c r="J16" s="1078"/>
      <c r="K16" s="1078"/>
      <c r="L16" s="665"/>
    </row>
    <row r="17" spans="1:12">
      <c r="A17" s="1082" t="s">
        <v>12</v>
      </c>
      <c r="B17" s="1082"/>
      <c r="C17" s="991"/>
      <c r="D17" s="991"/>
      <c r="E17" s="991"/>
      <c r="F17" s="991"/>
      <c r="G17" s="991"/>
      <c r="H17" s="1086"/>
      <c r="I17" s="1086"/>
      <c r="J17" s="1086"/>
      <c r="K17" s="1086"/>
      <c r="L17" s="6"/>
    </row>
    <row r="18" spans="1:12" hidden="1">
      <c r="A18" s="992">
        <v>3</v>
      </c>
      <c r="B18" s="8" t="s">
        <v>57</v>
      </c>
      <c r="C18" s="2">
        <v>9200</v>
      </c>
      <c r="D18" s="2">
        <v>1</v>
      </c>
      <c r="E18" s="2">
        <v>7377</v>
      </c>
      <c r="F18" s="36">
        <v>11600</v>
      </c>
      <c r="G18" s="11">
        <f t="shared" ref="G18:G31" si="1">E18/C18</f>
        <v>0.80184782608695648</v>
      </c>
      <c r="H18" s="1084"/>
      <c r="I18" s="1084"/>
      <c r="J18" s="1084"/>
      <c r="K18" s="1084"/>
      <c r="L18" s="37"/>
    </row>
    <row r="19" spans="1:12" hidden="1">
      <c r="A19" s="992">
        <v>3</v>
      </c>
      <c r="B19" s="8" t="s">
        <v>63</v>
      </c>
      <c r="C19" s="2">
        <v>10000</v>
      </c>
      <c r="D19" s="2">
        <v>1</v>
      </c>
      <c r="E19" s="2"/>
      <c r="F19" s="36">
        <v>11600</v>
      </c>
      <c r="G19" s="11">
        <f t="shared" si="1"/>
        <v>0</v>
      </c>
      <c r="H19" s="1084"/>
      <c r="I19" s="1084"/>
      <c r="J19" s="1084"/>
      <c r="K19" s="1084"/>
      <c r="L19" s="37"/>
    </row>
    <row r="20" spans="1:12" hidden="1">
      <c r="A20" s="69">
        <v>3</v>
      </c>
      <c r="B20" s="124" t="s">
        <v>51</v>
      </c>
      <c r="C20" s="2">
        <v>16300</v>
      </c>
      <c r="D20" s="2">
        <v>1</v>
      </c>
      <c r="E20" s="9"/>
      <c r="F20" s="36">
        <v>11600</v>
      </c>
      <c r="G20" s="11">
        <f t="shared" si="1"/>
        <v>0</v>
      </c>
      <c r="H20" s="1084"/>
      <c r="I20" s="1084"/>
      <c r="J20" s="1084"/>
      <c r="K20" s="1084"/>
      <c r="L20" s="37" t="s">
        <v>52</v>
      </c>
    </row>
    <row r="21" spans="1:12" hidden="1">
      <c r="A21" s="70">
        <v>3</v>
      </c>
      <c r="B21" s="71" t="s">
        <v>44</v>
      </c>
      <c r="C21" s="72">
        <v>2300</v>
      </c>
      <c r="D21" s="72">
        <v>1</v>
      </c>
      <c r="E21" s="72"/>
      <c r="F21" s="36">
        <v>11600</v>
      </c>
      <c r="G21" s="11">
        <f t="shared" si="1"/>
        <v>0</v>
      </c>
      <c r="H21" s="1129"/>
      <c r="I21" s="1129"/>
      <c r="J21" s="1129"/>
      <c r="K21" s="1129"/>
      <c r="L21" s="111"/>
    </row>
    <row r="22" spans="1:12" hidden="1">
      <c r="A22" s="1005">
        <v>3</v>
      </c>
      <c r="B22" s="122" t="s">
        <v>36</v>
      </c>
      <c r="C22" s="95">
        <v>11900</v>
      </c>
      <c r="D22" s="95">
        <v>1</v>
      </c>
      <c r="E22" s="95"/>
      <c r="F22" s="36">
        <v>11600</v>
      </c>
      <c r="G22" s="11">
        <f t="shared" si="1"/>
        <v>0</v>
      </c>
      <c r="H22" s="1091" t="s">
        <v>45</v>
      </c>
      <c r="I22" s="1091"/>
      <c r="J22" s="1091"/>
      <c r="K22" s="1091"/>
      <c r="L22" s="667"/>
    </row>
    <row r="23" spans="1:12" hidden="1">
      <c r="A23" s="69">
        <v>3</v>
      </c>
      <c r="B23" s="8" t="s">
        <v>18</v>
      </c>
      <c r="C23" s="2">
        <v>11900</v>
      </c>
      <c r="D23" s="2">
        <v>1</v>
      </c>
      <c r="E23" s="2"/>
      <c r="F23" s="36">
        <v>11600</v>
      </c>
      <c r="G23" s="11">
        <f t="shared" si="1"/>
        <v>0</v>
      </c>
      <c r="H23" s="1084"/>
      <c r="I23" s="1084"/>
      <c r="J23" s="1084"/>
      <c r="K23" s="1084"/>
      <c r="L23" s="37"/>
    </row>
    <row r="24" spans="1:12" hidden="1">
      <c r="A24" s="992">
        <v>3</v>
      </c>
      <c r="B24" s="8" t="s">
        <v>46</v>
      </c>
      <c r="C24" s="2">
        <v>1000</v>
      </c>
      <c r="D24" s="2">
        <v>1</v>
      </c>
      <c r="E24" s="2"/>
      <c r="F24" s="36">
        <v>11600</v>
      </c>
      <c r="G24" s="11">
        <f t="shared" si="1"/>
        <v>0</v>
      </c>
      <c r="H24" s="1084"/>
      <c r="I24" s="1084"/>
      <c r="J24" s="1084"/>
      <c r="K24" s="1084"/>
      <c r="L24" s="37"/>
    </row>
    <row r="25" spans="1:12" hidden="1">
      <c r="A25" s="992">
        <v>3</v>
      </c>
      <c r="B25" s="8" t="s">
        <v>13</v>
      </c>
      <c r="C25" s="2">
        <v>12000</v>
      </c>
      <c r="D25" s="2">
        <v>3</v>
      </c>
      <c r="E25" s="9"/>
      <c r="F25" s="36">
        <v>11600</v>
      </c>
      <c r="G25" s="11">
        <f t="shared" si="1"/>
        <v>0</v>
      </c>
      <c r="H25" s="1084"/>
      <c r="I25" s="1084"/>
      <c r="J25" s="1084"/>
      <c r="K25" s="1084"/>
      <c r="L25" s="665"/>
    </row>
    <row r="26" spans="1:12" hidden="1">
      <c r="A26" s="992">
        <v>3</v>
      </c>
      <c r="B26" s="8" t="s">
        <v>29</v>
      </c>
      <c r="C26" s="2">
        <v>12000</v>
      </c>
      <c r="D26" s="2">
        <v>2</v>
      </c>
      <c r="E26" s="9"/>
      <c r="F26" s="36">
        <v>11600</v>
      </c>
      <c r="G26" s="11">
        <f t="shared" si="1"/>
        <v>0</v>
      </c>
      <c r="H26" s="990"/>
      <c r="I26" s="990"/>
      <c r="J26" s="990"/>
      <c r="K26" s="990"/>
      <c r="L26" s="665"/>
    </row>
    <row r="27" spans="1:12" hidden="1">
      <c r="A27" s="992">
        <v>3</v>
      </c>
      <c r="B27" s="8" t="s">
        <v>15</v>
      </c>
      <c r="C27" s="2">
        <v>30000</v>
      </c>
      <c r="D27" s="2">
        <v>3</v>
      </c>
      <c r="E27" s="2"/>
      <c r="F27" s="36">
        <v>11600</v>
      </c>
      <c r="G27" s="11">
        <f t="shared" si="1"/>
        <v>0</v>
      </c>
      <c r="H27" s="1084"/>
      <c r="I27" s="1084"/>
      <c r="J27" s="1084"/>
      <c r="K27" s="1084"/>
      <c r="L27" s="665"/>
    </row>
    <row r="28" spans="1:12" hidden="1">
      <c r="A28" s="992">
        <v>3</v>
      </c>
      <c r="B28" s="8" t="s">
        <v>16</v>
      </c>
      <c r="C28" s="2">
        <v>25400</v>
      </c>
      <c r="D28" s="2">
        <v>3</v>
      </c>
      <c r="E28" s="2"/>
      <c r="F28" s="36">
        <v>11600</v>
      </c>
      <c r="G28" s="11">
        <f t="shared" si="1"/>
        <v>0</v>
      </c>
      <c r="H28" s="1084"/>
      <c r="I28" s="1084"/>
      <c r="J28" s="1084"/>
      <c r="K28" s="1084"/>
      <c r="L28" s="665"/>
    </row>
    <row r="29" spans="1:12" hidden="1">
      <c r="A29" s="69">
        <v>3</v>
      </c>
      <c r="B29" s="8" t="s">
        <v>18</v>
      </c>
      <c r="C29" s="2">
        <v>5200</v>
      </c>
      <c r="D29" s="2">
        <v>1</v>
      </c>
      <c r="E29" s="2"/>
      <c r="F29" s="36">
        <v>11600</v>
      </c>
      <c r="G29" s="11">
        <f t="shared" si="1"/>
        <v>0</v>
      </c>
      <c r="H29" s="1084"/>
      <c r="I29" s="1084"/>
      <c r="J29" s="1084"/>
      <c r="K29" s="1084"/>
      <c r="L29" s="37"/>
    </row>
    <row r="30" spans="1:12" hidden="1">
      <c r="A30" s="992">
        <v>3</v>
      </c>
      <c r="B30" s="8" t="s">
        <v>46</v>
      </c>
      <c r="C30" s="2">
        <v>20000</v>
      </c>
      <c r="D30" s="2">
        <v>2</v>
      </c>
      <c r="E30" s="2"/>
      <c r="F30" s="36">
        <v>11600</v>
      </c>
      <c r="G30" s="11">
        <f t="shared" si="1"/>
        <v>0</v>
      </c>
      <c r="H30" s="1084"/>
      <c r="I30" s="1084"/>
      <c r="J30" s="1084"/>
      <c r="K30" s="1084"/>
      <c r="L30" s="37"/>
    </row>
    <row r="31" spans="1:12" hidden="1">
      <c r="A31" s="992">
        <v>3</v>
      </c>
      <c r="B31" s="8" t="s">
        <v>58</v>
      </c>
      <c r="C31" s="2">
        <v>20000</v>
      </c>
      <c r="D31" s="2">
        <v>1</v>
      </c>
      <c r="E31" s="2"/>
      <c r="F31" s="36">
        <v>11600</v>
      </c>
      <c r="G31" s="11">
        <f t="shared" si="1"/>
        <v>0</v>
      </c>
      <c r="H31" s="1128"/>
      <c r="I31" s="1128"/>
      <c r="J31" s="1128"/>
      <c r="K31" s="1128"/>
      <c r="L31" s="37"/>
    </row>
    <row r="32" spans="1:12" hidden="1">
      <c r="A32" s="1082" t="s">
        <v>19</v>
      </c>
      <c r="B32" s="1082"/>
      <c r="C32" s="991"/>
      <c r="D32" s="991"/>
      <c r="E32" s="991"/>
      <c r="F32" s="991"/>
      <c r="G32" s="991"/>
      <c r="H32" s="1086"/>
      <c r="I32" s="1086"/>
      <c r="J32" s="1086"/>
      <c r="K32" s="1086"/>
      <c r="L32" s="6"/>
    </row>
    <row r="33" spans="1:12" hidden="1">
      <c r="A33" s="70">
        <v>4</v>
      </c>
      <c r="B33" s="207" t="s">
        <v>38</v>
      </c>
      <c r="C33" s="72">
        <v>6000</v>
      </c>
      <c r="D33" s="70"/>
      <c r="E33" s="70"/>
      <c r="F33" s="113">
        <v>4000</v>
      </c>
      <c r="G33" s="11">
        <f t="shared" ref="G33:G39" si="2">E33/C33</f>
        <v>0</v>
      </c>
      <c r="H33" s="1090"/>
      <c r="I33" s="1090"/>
      <c r="J33" s="1090"/>
      <c r="K33" s="1090"/>
      <c r="L33" s="111"/>
    </row>
    <row r="34" spans="1:12" hidden="1">
      <c r="A34" s="70">
        <v>4</v>
      </c>
      <c r="B34" s="207" t="s">
        <v>39</v>
      </c>
      <c r="C34" s="72">
        <v>7500</v>
      </c>
      <c r="D34" s="70"/>
      <c r="E34" s="70"/>
      <c r="F34" s="113">
        <v>4000</v>
      </c>
      <c r="G34" s="11">
        <f t="shared" si="2"/>
        <v>0</v>
      </c>
      <c r="H34" s="1090" t="s">
        <v>47</v>
      </c>
      <c r="I34" s="1090"/>
      <c r="J34" s="1090"/>
      <c r="K34" s="1090"/>
      <c r="L34" s="111"/>
    </row>
    <row r="35" spans="1:12" hidden="1">
      <c r="A35" s="1005">
        <v>4</v>
      </c>
      <c r="B35" s="208" t="s">
        <v>48</v>
      </c>
      <c r="C35" s="95">
        <v>9000</v>
      </c>
      <c r="D35" s="1005">
        <v>2</v>
      </c>
      <c r="E35" s="1005"/>
      <c r="F35" s="97">
        <v>4000</v>
      </c>
      <c r="G35" s="11">
        <f t="shared" si="2"/>
        <v>0</v>
      </c>
      <c r="H35" s="1127"/>
      <c r="I35" s="1127"/>
      <c r="J35" s="1127"/>
      <c r="K35" s="1127"/>
      <c r="L35" s="667"/>
    </row>
    <row r="36" spans="1:12" hidden="1">
      <c r="A36" s="60">
        <v>4</v>
      </c>
      <c r="B36" s="8" t="s">
        <v>49</v>
      </c>
      <c r="C36" s="47">
        <v>9800</v>
      </c>
      <c r="D36" s="47">
        <v>1</v>
      </c>
      <c r="E36" s="48"/>
      <c r="F36" s="36">
        <v>4000</v>
      </c>
      <c r="G36" s="11">
        <f t="shared" si="2"/>
        <v>0</v>
      </c>
      <c r="H36" s="1083"/>
      <c r="I36" s="1083"/>
      <c r="J36" s="1083"/>
      <c r="K36" s="1083"/>
      <c r="L36" s="37"/>
    </row>
    <row r="37" spans="1:12" hidden="1">
      <c r="A37" s="69">
        <v>4</v>
      </c>
      <c r="B37" s="209" t="s">
        <v>37</v>
      </c>
      <c r="C37" s="2">
        <v>100</v>
      </c>
      <c r="D37" s="992">
        <v>1</v>
      </c>
      <c r="E37" s="992"/>
      <c r="F37" s="36">
        <v>4000</v>
      </c>
      <c r="G37" s="11">
        <f t="shared" si="2"/>
        <v>0</v>
      </c>
      <c r="H37" s="1083"/>
      <c r="I37" s="1083"/>
      <c r="J37" s="1083"/>
      <c r="K37" s="1083"/>
      <c r="L37" s="665"/>
    </row>
    <row r="38" spans="1:12" hidden="1">
      <c r="A38" s="60">
        <v>4</v>
      </c>
      <c r="B38" s="8" t="s">
        <v>53</v>
      </c>
      <c r="C38" s="47">
        <v>18700</v>
      </c>
      <c r="D38" s="47">
        <v>3</v>
      </c>
      <c r="E38" s="48"/>
      <c r="F38" s="78">
        <v>30000</v>
      </c>
      <c r="G38" s="11">
        <f t="shared" si="2"/>
        <v>0</v>
      </c>
      <c r="H38" s="1083"/>
      <c r="I38" s="1083"/>
      <c r="J38" s="1083"/>
      <c r="K38" s="1083"/>
      <c r="L38" s="37"/>
    </row>
    <row r="39" spans="1:12" hidden="1">
      <c r="A39" s="123">
        <v>4</v>
      </c>
      <c r="B39" s="8" t="s">
        <v>37</v>
      </c>
      <c r="C39" s="47">
        <v>4000</v>
      </c>
      <c r="D39" s="47">
        <v>2</v>
      </c>
      <c r="E39" s="48">
        <v>2858</v>
      </c>
      <c r="F39" s="78">
        <v>4000</v>
      </c>
      <c r="G39" s="11">
        <f t="shared" si="2"/>
        <v>0.71450000000000002</v>
      </c>
      <c r="H39" s="1083"/>
      <c r="I39" s="1083"/>
      <c r="J39" s="1083"/>
      <c r="K39" s="1083"/>
      <c r="L39" s="37"/>
    </row>
    <row r="40" spans="1:12" hidden="1">
      <c r="A40" s="1082" t="s">
        <v>24</v>
      </c>
      <c r="B40" s="1082"/>
      <c r="C40" s="991"/>
      <c r="D40" s="991"/>
      <c r="E40" s="991"/>
      <c r="F40" s="991"/>
      <c r="G40" s="991"/>
      <c r="H40" s="1086"/>
      <c r="I40" s="1086"/>
      <c r="J40" s="1086"/>
      <c r="K40" s="1086"/>
      <c r="L40" s="6"/>
    </row>
    <row r="41" spans="1:12" hidden="1">
      <c r="A41" s="45">
        <v>5</v>
      </c>
      <c r="B41" s="8" t="s">
        <v>33</v>
      </c>
      <c r="C41" s="47">
        <v>3000</v>
      </c>
      <c r="D41" s="47">
        <v>2</v>
      </c>
      <c r="E41" s="48"/>
      <c r="F41" s="53">
        <v>3000</v>
      </c>
      <c r="G41" s="11">
        <f t="shared" si="0"/>
        <v>0</v>
      </c>
      <c r="H41" s="1084" t="s">
        <v>40</v>
      </c>
      <c r="I41" s="1084"/>
      <c r="J41" s="1084"/>
      <c r="K41" s="1084"/>
      <c r="L41" s="1004" t="s">
        <v>59</v>
      </c>
    </row>
    <row r="42" spans="1:12">
      <c r="A42" s="69">
        <v>3</v>
      </c>
      <c r="B42" s="8" t="s">
        <v>73</v>
      </c>
      <c r="C42" s="9">
        <v>18000</v>
      </c>
      <c r="D42" s="2">
        <v>3</v>
      </c>
      <c r="E42" s="9">
        <v>9658</v>
      </c>
      <c r="F42" s="36">
        <v>11600</v>
      </c>
      <c r="G42" s="11">
        <f t="shared" si="0"/>
        <v>0.53655555555555556</v>
      </c>
      <c r="H42" s="1064"/>
      <c r="I42" s="1053"/>
      <c r="J42" s="1053"/>
      <c r="K42" s="1054"/>
      <c r="L42" s="665"/>
    </row>
    <row r="43" spans="1:12">
      <c r="A43" s="1082" t="s">
        <v>19</v>
      </c>
      <c r="B43" s="1082"/>
      <c r="C43" s="991"/>
      <c r="D43" s="991"/>
      <c r="E43" s="991"/>
      <c r="F43" s="991"/>
      <c r="G43" s="991"/>
      <c r="H43" s="1086"/>
      <c r="I43" s="1086"/>
      <c r="J43" s="1086"/>
      <c r="K43" s="1086"/>
      <c r="L43" s="6"/>
    </row>
    <row r="44" spans="1:12">
      <c r="A44" s="151">
        <v>4</v>
      </c>
      <c r="B44" s="122" t="s">
        <v>76</v>
      </c>
      <c r="C44" s="154">
        <v>8000</v>
      </c>
      <c r="D44" s="210">
        <v>2</v>
      </c>
      <c r="E44" s="154">
        <v>8526</v>
      </c>
      <c r="F44" s="97">
        <v>4000</v>
      </c>
      <c r="G44" s="117">
        <f t="shared" ref="G44" si="3">E44/C44</f>
        <v>1.06575</v>
      </c>
      <c r="H44" s="1118"/>
      <c r="I44" s="1119"/>
      <c r="J44" s="1119"/>
      <c r="K44" s="1120"/>
      <c r="L44" s="149"/>
    </row>
    <row r="45" spans="1:12">
      <c r="A45" s="1082" t="s">
        <v>24</v>
      </c>
      <c r="B45" s="1082"/>
      <c r="C45" s="991"/>
      <c r="D45" s="991"/>
      <c r="E45" s="991"/>
      <c r="F45" s="991"/>
      <c r="G45" s="991"/>
      <c r="H45" s="1086"/>
      <c r="I45" s="1086"/>
      <c r="J45" s="1086"/>
      <c r="K45" s="1086"/>
      <c r="L45" s="6"/>
    </row>
    <row r="46" spans="1:12">
      <c r="A46" s="60">
        <v>5</v>
      </c>
      <c r="B46" s="8" t="s">
        <v>73</v>
      </c>
      <c r="C46" s="48">
        <v>6000</v>
      </c>
      <c r="D46" s="47">
        <v>2</v>
      </c>
      <c r="E46" s="48">
        <v>2497</v>
      </c>
      <c r="F46" s="36">
        <v>4000</v>
      </c>
      <c r="G46" s="11">
        <f t="shared" ref="G46" si="4">E46/C46</f>
        <v>0.41616666666666668</v>
      </c>
      <c r="H46" s="1083"/>
      <c r="I46" s="1083"/>
      <c r="J46" s="1083"/>
      <c r="K46" s="1083"/>
      <c r="L46" s="37"/>
    </row>
  </sheetData>
  <mergeCells count="51">
    <mergeCell ref="H11:K11"/>
    <mergeCell ref="H5:K5"/>
    <mergeCell ref="H1:K1"/>
    <mergeCell ref="A2:B2"/>
    <mergeCell ref="H2:K2"/>
    <mergeCell ref="H3:K3"/>
    <mergeCell ref="H4:K4"/>
    <mergeCell ref="H7:K7"/>
    <mergeCell ref="H8:K8"/>
    <mergeCell ref="H9:K9"/>
    <mergeCell ref="A10:B10"/>
    <mergeCell ref="H10:K10"/>
    <mergeCell ref="H24:K24"/>
    <mergeCell ref="H25:K25"/>
    <mergeCell ref="H27:K27"/>
    <mergeCell ref="A17:B17"/>
    <mergeCell ref="H17:K17"/>
    <mergeCell ref="H23:K23"/>
    <mergeCell ref="H18:K18"/>
    <mergeCell ref="H19:K19"/>
    <mergeCell ref="H20:K20"/>
    <mergeCell ref="H21:K21"/>
    <mergeCell ref="H22:K22"/>
    <mergeCell ref="H12:K12"/>
    <mergeCell ref="H13:K13"/>
    <mergeCell ref="H14:K14"/>
    <mergeCell ref="H15:K15"/>
    <mergeCell ref="H16:K16"/>
    <mergeCell ref="H28:K28"/>
    <mergeCell ref="H29:K29"/>
    <mergeCell ref="A32:B32"/>
    <mergeCell ref="H32:K32"/>
    <mergeCell ref="H33:K33"/>
    <mergeCell ref="H30:K30"/>
    <mergeCell ref="H31:K31"/>
    <mergeCell ref="H34:K34"/>
    <mergeCell ref="H36:K36"/>
    <mergeCell ref="H35:K35"/>
    <mergeCell ref="H37:K37"/>
    <mergeCell ref="H38:K38"/>
    <mergeCell ref="H39:K39"/>
    <mergeCell ref="A40:B40"/>
    <mergeCell ref="H40:K40"/>
    <mergeCell ref="H46:K46"/>
    <mergeCell ref="H41:K41"/>
    <mergeCell ref="H42:K42"/>
    <mergeCell ref="A43:B43"/>
    <mergeCell ref="H43:K43"/>
    <mergeCell ref="H44:K44"/>
    <mergeCell ref="A45:B45"/>
    <mergeCell ref="H45:K4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CD386-ADF9-4AEB-9987-8B8E4F4B3259}">
  <dimension ref="A1:L47"/>
  <sheetViews>
    <sheetView workbookViewId="0">
      <selection activeCell="L54" sqref="L54"/>
    </sheetView>
  </sheetViews>
  <sheetFormatPr defaultRowHeight="15"/>
  <cols>
    <col min="2" max="2" width="48.28515625" customWidth="1"/>
    <col min="5" max="5" width="18.7109375" customWidth="1"/>
    <col min="12" max="12" width="16" bestFit="1" customWidth="1"/>
  </cols>
  <sheetData>
    <row r="1" spans="1:12">
      <c r="A1" s="992"/>
      <c r="B1" s="106">
        <v>45891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idden="1">
      <c r="A3" s="7">
        <v>1</v>
      </c>
      <c r="B3" s="8" t="s">
        <v>9</v>
      </c>
      <c r="C3" s="127">
        <v>5100</v>
      </c>
      <c r="D3" s="127">
        <v>1</v>
      </c>
      <c r="E3" s="9"/>
      <c r="F3" s="36">
        <v>5000</v>
      </c>
      <c r="G3" s="11">
        <f>E3/C3</f>
        <v>0</v>
      </c>
      <c r="H3" s="1083"/>
      <c r="I3" s="1083"/>
      <c r="J3" s="1083"/>
      <c r="K3" s="1083"/>
      <c r="L3" s="2"/>
    </row>
    <row r="4" spans="1:12" ht="15" customHeight="1">
      <c r="A4" s="1005">
        <v>1</v>
      </c>
      <c r="B4" s="122" t="s">
        <v>77</v>
      </c>
      <c r="C4" s="147">
        <v>1300</v>
      </c>
      <c r="D4" s="95">
        <v>2</v>
      </c>
      <c r="E4" s="147">
        <v>1412</v>
      </c>
      <c r="F4" s="97">
        <v>5000</v>
      </c>
      <c r="G4" s="117">
        <f>E4/C4</f>
        <v>1.0861538461538462</v>
      </c>
      <c r="H4" s="1118"/>
      <c r="I4" s="1119"/>
      <c r="J4" s="1119"/>
      <c r="K4" s="1120"/>
      <c r="L4" s="95"/>
    </row>
    <row r="5" spans="1:12">
      <c r="A5" s="69">
        <v>1</v>
      </c>
      <c r="B5" s="12" t="s">
        <v>27</v>
      </c>
      <c r="C5" s="9">
        <v>9200</v>
      </c>
      <c r="D5" s="2">
        <v>1</v>
      </c>
      <c r="E5" s="9">
        <v>6276</v>
      </c>
      <c r="F5" s="36">
        <v>5000</v>
      </c>
      <c r="G5" s="11">
        <f t="shared" ref="G5:G43" si="0">E5/C5</f>
        <v>0.6821739130434783</v>
      </c>
      <c r="H5" s="1083"/>
      <c r="I5" s="1083"/>
      <c r="J5" s="1083"/>
      <c r="K5" s="1083"/>
      <c r="L5" s="2"/>
    </row>
    <row r="6" spans="1:12" hidden="1">
      <c r="A6" s="70">
        <v>1</v>
      </c>
      <c r="B6" s="71" t="s">
        <v>34</v>
      </c>
      <c r="C6" s="128">
        <v>1200</v>
      </c>
      <c r="D6" s="128">
        <v>1</v>
      </c>
      <c r="E6" s="72">
        <v>1289</v>
      </c>
      <c r="F6" s="113">
        <v>5000</v>
      </c>
      <c r="G6" s="100">
        <f t="shared" si="0"/>
        <v>1.0741666666666667</v>
      </c>
      <c r="H6" s="994"/>
      <c r="I6" s="994"/>
      <c r="J6" s="994"/>
      <c r="K6" s="994"/>
      <c r="L6" s="72"/>
    </row>
    <row r="7" spans="1:12" ht="15" hidden="1" customHeight="1">
      <c r="A7" s="992">
        <v>1</v>
      </c>
      <c r="B7" s="71" t="s">
        <v>60</v>
      </c>
      <c r="C7" s="128">
        <v>1500</v>
      </c>
      <c r="D7" s="72">
        <v>1</v>
      </c>
      <c r="E7" s="73"/>
      <c r="F7" s="113">
        <v>5000</v>
      </c>
      <c r="G7" s="100">
        <f t="shared" si="0"/>
        <v>0</v>
      </c>
      <c r="H7" s="1090"/>
      <c r="I7" s="1090"/>
      <c r="J7" s="1090"/>
      <c r="K7" s="1090"/>
      <c r="L7" s="72"/>
    </row>
    <row r="8" spans="1:12" ht="15" hidden="1" customHeight="1">
      <c r="A8" s="69">
        <v>1</v>
      </c>
      <c r="B8" s="12" t="s">
        <v>66</v>
      </c>
      <c r="C8" s="9">
        <v>4600</v>
      </c>
      <c r="D8" s="2">
        <v>2</v>
      </c>
      <c r="E8" s="9"/>
      <c r="F8" s="36">
        <v>5000</v>
      </c>
      <c r="G8" s="11">
        <f t="shared" si="0"/>
        <v>0</v>
      </c>
      <c r="H8" s="1083"/>
      <c r="I8" s="1083"/>
      <c r="J8" s="1083"/>
      <c r="K8" s="1083"/>
      <c r="L8" s="2"/>
    </row>
    <row r="9" spans="1:12" hidden="1">
      <c r="A9" s="992">
        <v>1</v>
      </c>
      <c r="B9" s="12" t="s">
        <v>61</v>
      </c>
      <c r="C9" s="2">
        <v>3500</v>
      </c>
      <c r="D9" s="2">
        <v>1</v>
      </c>
      <c r="E9" s="2"/>
      <c r="F9" s="36">
        <v>5000</v>
      </c>
      <c r="G9" s="11"/>
      <c r="H9" s="1083"/>
      <c r="I9" s="1083"/>
      <c r="J9" s="1083"/>
      <c r="K9" s="1083"/>
      <c r="L9" s="2"/>
    </row>
    <row r="10" spans="1:12">
      <c r="A10" s="1082" t="s">
        <v>10</v>
      </c>
      <c r="B10" s="1082"/>
      <c r="C10" s="991"/>
      <c r="D10" s="991"/>
      <c r="E10" s="991"/>
      <c r="F10" s="991"/>
      <c r="G10" s="991"/>
      <c r="H10" s="1082"/>
      <c r="I10" s="1082"/>
      <c r="J10" s="1082"/>
      <c r="K10" s="1082"/>
      <c r="L10" s="6"/>
    </row>
    <row r="11" spans="1:12" hidden="1">
      <c r="A11" s="1005">
        <v>2</v>
      </c>
      <c r="B11" s="115" t="s">
        <v>32</v>
      </c>
      <c r="C11" s="115">
        <v>27200</v>
      </c>
      <c r="D11" s="115">
        <v>2</v>
      </c>
      <c r="E11" s="115"/>
      <c r="F11" s="97">
        <v>25000</v>
      </c>
      <c r="G11" s="117">
        <f>E11/C11</f>
        <v>0</v>
      </c>
      <c r="H11" s="1131"/>
      <c r="I11" s="1131"/>
      <c r="J11" s="1131"/>
      <c r="K11" s="1131"/>
      <c r="L11" s="667"/>
    </row>
    <row r="12" spans="1:12" hidden="1">
      <c r="A12" s="69">
        <v>2</v>
      </c>
      <c r="B12" s="1004" t="s">
        <v>35</v>
      </c>
      <c r="C12" s="1004">
        <v>35000</v>
      </c>
      <c r="D12" s="1004">
        <v>2</v>
      </c>
      <c r="E12" s="665"/>
      <c r="F12" s="36">
        <v>25000</v>
      </c>
      <c r="G12" s="11">
        <f>E12/C12</f>
        <v>0</v>
      </c>
      <c r="H12" s="1130"/>
      <c r="I12" s="1130"/>
      <c r="J12" s="1130"/>
      <c r="K12" s="1130"/>
      <c r="L12" s="665"/>
    </row>
    <row r="13" spans="1:12">
      <c r="A13" s="7">
        <v>2</v>
      </c>
      <c r="B13" s="8" t="s">
        <v>11</v>
      </c>
      <c r="C13" s="2">
        <v>90000</v>
      </c>
      <c r="D13" s="2">
        <v>3</v>
      </c>
      <c r="E13" s="9">
        <v>80804</v>
      </c>
      <c r="F13" s="36">
        <v>30000</v>
      </c>
      <c r="G13" s="11">
        <f t="shared" si="0"/>
        <v>0.89782222222222219</v>
      </c>
      <c r="H13" s="1084"/>
      <c r="I13" s="1084"/>
      <c r="J13" s="1084"/>
      <c r="K13" s="1084"/>
      <c r="L13" s="37"/>
    </row>
    <row r="14" spans="1:12" hidden="1">
      <c r="A14" s="69">
        <v>2</v>
      </c>
      <c r="B14" s="8" t="s">
        <v>28</v>
      </c>
      <c r="C14" s="9">
        <v>82500</v>
      </c>
      <c r="D14" s="2">
        <v>3</v>
      </c>
      <c r="E14" s="9"/>
      <c r="F14" s="36">
        <v>30000</v>
      </c>
      <c r="G14" s="11">
        <f t="shared" si="0"/>
        <v>0</v>
      </c>
      <c r="H14" s="1085" t="s">
        <v>64</v>
      </c>
      <c r="I14" s="1085"/>
      <c r="J14" s="1085"/>
      <c r="K14" s="1085"/>
      <c r="L14" s="37"/>
    </row>
    <row r="15" spans="1:12" hidden="1">
      <c r="A15" s="992">
        <v>2</v>
      </c>
      <c r="B15" s="1004" t="s">
        <v>43</v>
      </c>
      <c r="C15" s="1004">
        <v>35</v>
      </c>
      <c r="D15" s="1004">
        <v>1.5</v>
      </c>
      <c r="E15" s="665"/>
      <c r="F15" s="36">
        <v>25000</v>
      </c>
      <c r="G15" s="11">
        <f t="shared" si="0"/>
        <v>0</v>
      </c>
      <c r="H15" s="1130"/>
      <c r="I15" s="1130"/>
      <c r="J15" s="1130"/>
      <c r="K15" s="1130"/>
      <c r="L15" s="665"/>
    </row>
    <row r="16" spans="1:12" hidden="1">
      <c r="A16" s="992">
        <v>2</v>
      </c>
      <c r="B16" s="8" t="s">
        <v>11</v>
      </c>
      <c r="C16" s="1004">
        <v>50000</v>
      </c>
      <c r="D16" s="1004">
        <v>2</v>
      </c>
      <c r="E16" s="665"/>
      <c r="F16" s="36">
        <v>30000</v>
      </c>
      <c r="G16" s="11">
        <f t="shared" si="0"/>
        <v>0</v>
      </c>
      <c r="H16" s="1078"/>
      <c r="I16" s="1078"/>
      <c r="J16" s="1078"/>
      <c r="K16" s="1078"/>
      <c r="L16" s="665"/>
    </row>
    <row r="17" spans="1:12">
      <c r="A17" s="1082" t="s">
        <v>12</v>
      </c>
      <c r="B17" s="1082"/>
      <c r="C17" s="991"/>
      <c r="D17" s="991"/>
      <c r="E17" s="991"/>
      <c r="F17" s="991"/>
      <c r="G17" s="991"/>
      <c r="H17" s="1086"/>
      <c r="I17" s="1086"/>
      <c r="J17" s="1086"/>
      <c r="K17" s="1086"/>
      <c r="L17" s="6"/>
    </row>
    <row r="18" spans="1:12" hidden="1">
      <c r="A18" s="992">
        <v>3</v>
      </c>
      <c r="B18" s="8" t="s">
        <v>57</v>
      </c>
      <c r="C18" s="2">
        <v>9200</v>
      </c>
      <c r="D18" s="2">
        <v>1</v>
      </c>
      <c r="E18" s="2">
        <v>7377</v>
      </c>
      <c r="F18" s="36">
        <v>11600</v>
      </c>
      <c r="G18" s="11">
        <f t="shared" ref="G18:G31" si="1">E18/C18</f>
        <v>0.80184782608695648</v>
      </c>
      <c r="H18" s="1084"/>
      <c r="I18" s="1084"/>
      <c r="J18" s="1084"/>
      <c r="K18" s="1084"/>
      <c r="L18" s="37"/>
    </row>
    <row r="19" spans="1:12" hidden="1">
      <c r="A19" s="992">
        <v>3</v>
      </c>
      <c r="B19" s="8" t="s">
        <v>63</v>
      </c>
      <c r="C19" s="2">
        <v>10000</v>
      </c>
      <c r="D19" s="2">
        <v>1</v>
      </c>
      <c r="E19" s="2"/>
      <c r="F19" s="36">
        <v>11600</v>
      </c>
      <c r="G19" s="11">
        <f t="shared" si="1"/>
        <v>0</v>
      </c>
      <c r="H19" s="1084"/>
      <c r="I19" s="1084"/>
      <c r="J19" s="1084"/>
      <c r="K19" s="1084"/>
      <c r="L19" s="37"/>
    </row>
    <row r="20" spans="1:12" hidden="1">
      <c r="A20" s="69">
        <v>3</v>
      </c>
      <c r="B20" s="124" t="s">
        <v>51</v>
      </c>
      <c r="C20" s="2">
        <v>16300</v>
      </c>
      <c r="D20" s="2">
        <v>1</v>
      </c>
      <c r="E20" s="9"/>
      <c r="F20" s="36">
        <v>11600</v>
      </c>
      <c r="G20" s="11">
        <f t="shared" si="1"/>
        <v>0</v>
      </c>
      <c r="H20" s="1084"/>
      <c r="I20" s="1084"/>
      <c r="J20" s="1084"/>
      <c r="K20" s="1084"/>
      <c r="L20" s="37" t="s">
        <v>52</v>
      </c>
    </row>
    <row r="21" spans="1:12" hidden="1">
      <c r="A21" s="70">
        <v>3</v>
      </c>
      <c r="B21" s="71" t="s">
        <v>44</v>
      </c>
      <c r="C21" s="72">
        <v>2300</v>
      </c>
      <c r="D21" s="72">
        <v>1</v>
      </c>
      <c r="E21" s="72"/>
      <c r="F21" s="36">
        <v>11600</v>
      </c>
      <c r="G21" s="11">
        <f t="shared" si="1"/>
        <v>0</v>
      </c>
      <c r="H21" s="1129"/>
      <c r="I21" s="1129"/>
      <c r="J21" s="1129"/>
      <c r="K21" s="1129"/>
      <c r="L21" s="111"/>
    </row>
    <row r="22" spans="1:12" hidden="1">
      <c r="A22" s="1005">
        <v>3</v>
      </c>
      <c r="B22" s="122" t="s">
        <v>36</v>
      </c>
      <c r="C22" s="95">
        <v>11900</v>
      </c>
      <c r="D22" s="95">
        <v>1</v>
      </c>
      <c r="E22" s="95"/>
      <c r="F22" s="36">
        <v>11600</v>
      </c>
      <c r="G22" s="11">
        <f t="shared" si="1"/>
        <v>0</v>
      </c>
      <c r="H22" s="1091" t="s">
        <v>45</v>
      </c>
      <c r="I22" s="1091"/>
      <c r="J22" s="1091"/>
      <c r="K22" s="1091"/>
      <c r="L22" s="667"/>
    </row>
    <row r="23" spans="1:12" hidden="1">
      <c r="A23" s="69">
        <v>3</v>
      </c>
      <c r="B23" s="8" t="s">
        <v>18</v>
      </c>
      <c r="C23" s="2">
        <v>11900</v>
      </c>
      <c r="D23" s="2">
        <v>1</v>
      </c>
      <c r="E23" s="2"/>
      <c r="F23" s="36">
        <v>11600</v>
      </c>
      <c r="G23" s="11">
        <f t="shared" si="1"/>
        <v>0</v>
      </c>
      <c r="H23" s="1084"/>
      <c r="I23" s="1084"/>
      <c r="J23" s="1084"/>
      <c r="K23" s="1084"/>
      <c r="L23" s="37"/>
    </row>
    <row r="24" spans="1:12" hidden="1">
      <c r="A24" s="992">
        <v>3</v>
      </c>
      <c r="B24" s="8" t="s">
        <v>46</v>
      </c>
      <c r="C24" s="2">
        <v>1000</v>
      </c>
      <c r="D24" s="2">
        <v>1</v>
      </c>
      <c r="E24" s="2"/>
      <c r="F24" s="36">
        <v>11600</v>
      </c>
      <c r="G24" s="11">
        <f t="shared" si="1"/>
        <v>0</v>
      </c>
      <c r="H24" s="1084"/>
      <c r="I24" s="1084"/>
      <c r="J24" s="1084"/>
      <c r="K24" s="1084"/>
      <c r="L24" s="37"/>
    </row>
    <row r="25" spans="1:12" hidden="1">
      <c r="A25" s="992">
        <v>3</v>
      </c>
      <c r="B25" s="8" t="s">
        <v>13</v>
      </c>
      <c r="C25" s="2">
        <v>12000</v>
      </c>
      <c r="D25" s="2">
        <v>3</v>
      </c>
      <c r="E25" s="9"/>
      <c r="F25" s="36">
        <v>11600</v>
      </c>
      <c r="G25" s="11">
        <f t="shared" si="1"/>
        <v>0</v>
      </c>
      <c r="H25" s="1084"/>
      <c r="I25" s="1084"/>
      <c r="J25" s="1084"/>
      <c r="K25" s="1084"/>
      <c r="L25" s="665"/>
    </row>
    <row r="26" spans="1:12" hidden="1">
      <c r="A26" s="992">
        <v>3</v>
      </c>
      <c r="B26" s="8" t="s">
        <v>29</v>
      </c>
      <c r="C26" s="2">
        <v>12000</v>
      </c>
      <c r="D26" s="2">
        <v>2</v>
      </c>
      <c r="E26" s="9"/>
      <c r="F26" s="36">
        <v>11600</v>
      </c>
      <c r="G26" s="11">
        <f t="shared" si="1"/>
        <v>0</v>
      </c>
      <c r="H26" s="990"/>
      <c r="I26" s="990"/>
      <c r="J26" s="990"/>
      <c r="K26" s="990"/>
      <c r="L26" s="665"/>
    </row>
    <row r="27" spans="1:12" hidden="1">
      <c r="A27" s="992">
        <v>3</v>
      </c>
      <c r="B27" s="8" t="s">
        <v>15</v>
      </c>
      <c r="C27" s="2">
        <v>30000</v>
      </c>
      <c r="D27" s="2">
        <v>3</v>
      </c>
      <c r="E27" s="2"/>
      <c r="F27" s="36">
        <v>11600</v>
      </c>
      <c r="G27" s="11">
        <f t="shared" si="1"/>
        <v>0</v>
      </c>
      <c r="H27" s="1084"/>
      <c r="I27" s="1084"/>
      <c r="J27" s="1084"/>
      <c r="K27" s="1084"/>
      <c r="L27" s="665"/>
    </row>
    <row r="28" spans="1:12" hidden="1">
      <c r="A28" s="992">
        <v>3</v>
      </c>
      <c r="B28" s="8" t="s">
        <v>16</v>
      </c>
      <c r="C28" s="2">
        <v>25400</v>
      </c>
      <c r="D28" s="2">
        <v>3</v>
      </c>
      <c r="E28" s="2"/>
      <c r="F28" s="36">
        <v>11600</v>
      </c>
      <c r="G28" s="11">
        <f t="shared" si="1"/>
        <v>0</v>
      </c>
      <c r="H28" s="1084"/>
      <c r="I28" s="1084"/>
      <c r="J28" s="1084"/>
      <c r="K28" s="1084"/>
      <c r="L28" s="665"/>
    </row>
    <row r="29" spans="1:12" hidden="1">
      <c r="A29" s="69">
        <v>3</v>
      </c>
      <c r="B29" s="8" t="s">
        <v>18</v>
      </c>
      <c r="C29" s="2">
        <v>5200</v>
      </c>
      <c r="D29" s="2">
        <v>1</v>
      </c>
      <c r="E29" s="2"/>
      <c r="F29" s="36">
        <v>11600</v>
      </c>
      <c r="G29" s="11">
        <f t="shared" si="1"/>
        <v>0</v>
      </c>
      <c r="H29" s="1084"/>
      <c r="I29" s="1084"/>
      <c r="J29" s="1084"/>
      <c r="K29" s="1084"/>
      <c r="L29" s="37"/>
    </row>
    <row r="30" spans="1:12" hidden="1">
      <c r="A30" s="992">
        <v>3</v>
      </c>
      <c r="B30" s="8" t="s">
        <v>46</v>
      </c>
      <c r="C30" s="2">
        <v>20000</v>
      </c>
      <c r="D30" s="2">
        <v>2</v>
      </c>
      <c r="E30" s="2"/>
      <c r="F30" s="36">
        <v>11600</v>
      </c>
      <c r="G30" s="11">
        <f t="shared" si="1"/>
        <v>0</v>
      </c>
      <c r="H30" s="1084"/>
      <c r="I30" s="1084"/>
      <c r="J30" s="1084"/>
      <c r="K30" s="1084"/>
      <c r="L30" s="37"/>
    </row>
    <row r="31" spans="1:12" hidden="1">
      <c r="A31" s="992">
        <v>3</v>
      </c>
      <c r="B31" s="8" t="s">
        <v>58</v>
      </c>
      <c r="C31" s="2">
        <v>20000</v>
      </c>
      <c r="D31" s="2">
        <v>1</v>
      </c>
      <c r="E31" s="2"/>
      <c r="F31" s="36">
        <v>11600</v>
      </c>
      <c r="G31" s="11">
        <f t="shared" si="1"/>
        <v>0</v>
      </c>
      <c r="H31" s="1128"/>
      <c r="I31" s="1128"/>
      <c r="J31" s="1128"/>
      <c r="K31" s="1128"/>
      <c r="L31" s="37"/>
    </row>
    <row r="32" spans="1:12" hidden="1">
      <c r="A32" s="1082" t="s">
        <v>19</v>
      </c>
      <c r="B32" s="1082"/>
      <c r="C32" s="991"/>
      <c r="D32" s="991"/>
      <c r="E32" s="991"/>
      <c r="F32" s="991"/>
      <c r="G32" s="991"/>
      <c r="H32" s="1086"/>
      <c r="I32" s="1086"/>
      <c r="J32" s="1086"/>
      <c r="K32" s="1086"/>
      <c r="L32" s="6"/>
    </row>
    <row r="33" spans="1:12" hidden="1">
      <c r="A33" s="70">
        <v>4</v>
      </c>
      <c r="B33" s="207" t="s">
        <v>38</v>
      </c>
      <c r="C33" s="72">
        <v>6000</v>
      </c>
      <c r="D33" s="70"/>
      <c r="E33" s="70"/>
      <c r="F33" s="113">
        <v>4000</v>
      </c>
      <c r="G33" s="11">
        <f t="shared" ref="G33:G39" si="2">E33/C33</f>
        <v>0</v>
      </c>
      <c r="H33" s="1090"/>
      <c r="I33" s="1090"/>
      <c r="J33" s="1090"/>
      <c r="K33" s="1090"/>
      <c r="L33" s="111"/>
    </row>
    <row r="34" spans="1:12" hidden="1">
      <c r="A34" s="70">
        <v>4</v>
      </c>
      <c r="B34" s="207" t="s">
        <v>39</v>
      </c>
      <c r="C34" s="72">
        <v>7500</v>
      </c>
      <c r="D34" s="70"/>
      <c r="E34" s="70"/>
      <c r="F34" s="113">
        <v>4000</v>
      </c>
      <c r="G34" s="11">
        <f t="shared" si="2"/>
        <v>0</v>
      </c>
      <c r="H34" s="1090" t="s">
        <v>47</v>
      </c>
      <c r="I34" s="1090"/>
      <c r="J34" s="1090"/>
      <c r="K34" s="1090"/>
      <c r="L34" s="111"/>
    </row>
    <row r="35" spans="1:12" hidden="1">
      <c r="A35" s="1005">
        <v>4</v>
      </c>
      <c r="B35" s="208" t="s">
        <v>48</v>
      </c>
      <c r="C35" s="95">
        <v>9000</v>
      </c>
      <c r="D35" s="1005">
        <v>2</v>
      </c>
      <c r="E35" s="1005"/>
      <c r="F35" s="97">
        <v>4000</v>
      </c>
      <c r="G35" s="11">
        <f t="shared" si="2"/>
        <v>0</v>
      </c>
      <c r="H35" s="1127"/>
      <c r="I35" s="1127"/>
      <c r="J35" s="1127"/>
      <c r="K35" s="1127"/>
      <c r="L35" s="667"/>
    </row>
    <row r="36" spans="1:12" hidden="1">
      <c r="A36" s="60">
        <v>4</v>
      </c>
      <c r="B36" s="8" t="s">
        <v>49</v>
      </c>
      <c r="C36" s="47">
        <v>9800</v>
      </c>
      <c r="D36" s="47">
        <v>1</v>
      </c>
      <c r="E36" s="48"/>
      <c r="F36" s="36">
        <v>4000</v>
      </c>
      <c r="G36" s="11">
        <f t="shared" si="2"/>
        <v>0</v>
      </c>
      <c r="H36" s="1083"/>
      <c r="I36" s="1083"/>
      <c r="J36" s="1083"/>
      <c r="K36" s="1083"/>
      <c r="L36" s="37"/>
    </row>
    <row r="37" spans="1:12" hidden="1">
      <c r="A37" s="69">
        <v>4</v>
      </c>
      <c r="B37" s="209" t="s">
        <v>37</v>
      </c>
      <c r="C37" s="2">
        <v>100</v>
      </c>
      <c r="D37" s="992">
        <v>1</v>
      </c>
      <c r="E37" s="992"/>
      <c r="F37" s="36">
        <v>4000</v>
      </c>
      <c r="G37" s="11">
        <f t="shared" si="2"/>
        <v>0</v>
      </c>
      <c r="H37" s="1083"/>
      <c r="I37" s="1083"/>
      <c r="J37" s="1083"/>
      <c r="K37" s="1083"/>
      <c r="L37" s="665"/>
    </row>
    <row r="38" spans="1:12" hidden="1">
      <c r="A38" s="60">
        <v>4</v>
      </c>
      <c r="B38" s="8" t="s">
        <v>53</v>
      </c>
      <c r="C38" s="47">
        <v>18700</v>
      </c>
      <c r="D38" s="47">
        <v>3</v>
      </c>
      <c r="E38" s="48"/>
      <c r="F38" s="78">
        <v>30000</v>
      </c>
      <c r="G38" s="11">
        <f t="shared" si="2"/>
        <v>0</v>
      </c>
      <c r="H38" s="1083"/>
      <c r="I38" s="1083"/>
      <c r="J38" s="1083"/>
      <c r="K38" s="1083"/>
      <c r="L38" s="37"/>
    </row>
    <row r="39" spans="1:12" hidden="1">
      <c r="A39" s="123">
        <v>4</v>
      </c>
      <c r="B39" s="8" t="s">
        <v>37</v>
      </c>
      <c r="C39" s="47">
        <v>4000</v>
      </c>
      <c r="D39" s="47">
        <v>2</v>
      </c>
      <c r="E39" s="48">
        <v>2858</v>
      </c>
      <c r="F39" s="78">
        <v>4000</v>
      </c>
      <c r="G39" s="11">
        <f t="shared" si="2"/>
        <v>0.71450000000000002</v>
      </c>
      <c r="H39" s="1083"/>
      <c r="I39" s="1083"/>
      <c r="J39" s="1083"/>
      <c r="K39" s="1083"/>
      <c r="L39" s="37"/>
    </row>
    <row r="40" spans="1:12" hidden="1">
      <c r="A40" s="1082" t="s">
        <v>24</v>
      </c>
      <c r="B40" s="1082"/>
      <c r="C40" s="991"/>
      <c r="D40" s="991"/>
      <c r="E40" s="991"/>
      <c r="F40" s="991"/>
      <c r="G40" s="991"/>
      <c r="H40" s="1086"/>
      <c r="I40" s="1086"/>
      <c r="J40" s="1086"/>
      <c r="K40" s="1086"/>
      <c r="L40" s="6"/>
    </row>
    <row r="41" spans="1:12" hidden="1">
      <c r="A41" s="45">
        <v>5</v>
      </c>
      <c r="B41" s="8" t="s">
        <v>33</v>
      </c>
      <c r="C41" s="47">
        <v>3000</v>
      </c>
      <c r="D41" s="47">
        <v>2</v>
      </c>
      <c r="E41" s="48"/>
      <c r="F41" s="53">
        <v>3000</v>
      </c>
      <c r="G41" s="11">
        <f t="shared" si="0"/>
        <v>0</v>
      </c>
      <c r="H41" s="1084" t="s">
        <v>40</v>
      </c>
      <c r="I41" s="1084"/>
      <c r="J41" s="1084"/>
      <c r="K41" s="1084"/>
      <c r="L41" s="1004" t="s">
        <v>59</v>
      </c>
    </row>
    <row r="42" spans="1:12">
      <c r="A42" s="69">
        <v>3</v>
      </c>
      <c r="B42" s="8" t="s">
        <v>73</v>
      </c>
      <c r="C42" s="9">
        <v>13400</v>
      </c>
      <c r="D42" s="2">
        <v>3</v>
      </c>
      <c r="E42" s="9">
        <v>3702</v>
      </c>
      <c r="F42" s="36">
        <v>11600</v>
      </c>
      <c r="G42" s="11">
        <f t="shared" si="0"/>
        <v>0.27626865671641793</v>
      </c>
      <c r="H42" s="1064"/>
      <c r="I42" s="1053"/>
      <c r="J42" s="1053"/>
      <c r="K42" s="1054"/>
      <c r="L42" s="665"/>
    </row>
    <row r="43" spans="1:12">
      <c r="A43" s="992">
        <v>3</v>
      </c>
      <c r="B43" s="8" t="s">
        <v>78</v>
      </c>
      <c r="C43" s="9">
        <v>4000</v>
      </c>
      <c r="D43" s="2">
        <v>1</v>
      </c>
      <c r="E43" s="9"/>
      <c r="F43" s="36">
        <v>11600</v>
      </c>
      <c r="G43" s="11">
        <f t="shared" si="0"/>
        <v>0</v>
      </c>
      <c r="H43" s="1064"/>
      <c r="I43" s="1053"/>
      <c r="J43" s="1053"/>
      <c r="K43" s="1054"/>
      <c r="L43" s="665"/>
    </row>
    <row r="44" spans="1:12">
      <c r="A44" s="1082" t="s">
        <v>19</v>
      </c>
      <c r="B44" s="1082"/>
      <c r="C44" s="991"/>
      <c r="D44" s="991"/>
      <c r="E44" s="991"/>
      <c r="F44" s="991"/>
      <c r="G44" s="991"/>
      <c r="H44" s="1086"/>
      <c r="I44" s="1086"/>
      <c r="J44" s="1086"/>
      <c r="K44" s="1086"/>
      <c r="L44" s="6"/>
    </row>
    <row r="45" spans="1:12">
      <c r="A45" s="60">
        <v>4</v>
      </c>
      <c r="B45" s="8" t="s">
        <v>79</v>
      </c>
      <c r="C45" s="48">
        <v>8000</v>
      </c>
      <c r="D45" s="47">
        <v>2</v>
      </c>
      <c r="E45" s="48">
        <v>6816</v>
      </c>
      <c r="F45" s="36">
        <v>4000</v>
      </c>
      <c r="G45" s="11">
        <f t="shared" ref="G45" si="3">E45/C45</f>
        <v>0.85199999999999998</v>
      </c>
      <c r="H45" s="1043"/>
      <c r="I45" s="1044"/>
      <c r="J45" s="1044"/>
      <c r="K45" s="1045"/>
      <c r="L45" s="37"/>
    </row>
    <row r="46" spans="1:12">
      <c r="A46" s="1082" t="s">
        <v>24</v>
      </c>
      <c r="B46" s="1082"/>
      <c r="C46" s="991"/>
      <c r="D46" s="991"/>
      <c r="E46" s="991"/>
      <c r="F46" s="991"/>
      <c r="G46" s="991"/>
      <c r="H46" s="1086"/>
      <c r="I46" s="1086"/>
      <c r="J46" s="1086"/>
      <c r="K46" s="1086"/>
      <c r="L46" s="6"/>
    </row>
    <row r="47" spans="1:12">
      <c r="A47" s="60">
        <v>5</v>
      </c>
      <c r="B47" s="8" t="s">
        <v>73</v>
      </c>
      <c r="C47" s="48">
        <v>6000</v>
      </c>
      <c r="D47" s="47">
        <v>2</v>
      </c>
      <c r="E47" s="48">
        <v>2346</v>
      </c>
      <c r="F47" s="36">
        <v>4000</v>
      </c>
      <c r="G47" s="11">
        <f t="shared" ref="G47" si="4">E47/C47</f>
        <v>0.39100000000000001</v>
      </c>
      <c r="H47" s="1083"/>
      <c r="I47" s="1083"/>
      <c r="J47" s="1083"/>
      <c r="K47" s="1083"/>
      <c r="L47" s="37"/>
    </row>
  </sheetData>
  <mergeCells count="52">
    <mergeCell ref="H11:K11"/>
    <mergeCell ref="H5:K5"/>
    <mergeCell ref="H1:K1"/>
    <mergeCell ref="A2:B2"/>
    <mergeCell ref="H2:K2"/>
    <mergeCell ref="H3:K3"/>
    <mergeCell ref="H4:K4"/>
    <mergeCell ref="H7:K7"/>
    <mergeCell ref="H8:K8"/>
    <mergeCell ref="H9:K9"/>
    <mergeCell ref="A10:B10"/>
    <mergeCell ref="H10:K10"/>
    <mergeCell ref="H24:K24"/>
    <mergeCell ref="H25:K25"/>
    <mergeCell ref="H27:K27"/>
    <mergeCell ref="A17:B17"/>
    <mergeCell ref="H17:K17"/>
    <mergeCell ref="H23:K23"/>
    <mergeCell ref="H18:K18"/>
    <mergeCell ref="H19:K19"/>
    <mergeCell ref="H20:K20"/>
    <mergeCell ref="H21:K21"/>
    <mergeCell ref="H22:K22"/>
    <mergeCell ref="H12:K12"/>
    <mergeCell ref="H13:K13"/>
    <mergeCell ref="H14:K14"/>
    <mergeCell ref="H15:K15"/>
    <mergeCell ref="H16:K16"/>
    <mergeCell ref="H28:K28"/>
    <mergeCell ref="H29:K29"/>
    <mergeCell ref="A32:B32"/>
    <mergeCell ref="H32:K32"/>
    <mergeCell ref="H33:K33"/>
    <mergeCell ref="H30:K30"/>
    <mergeCell ref="H31:K31"/>
    <mergeCell ref="H34:K34"/>
    <mergeCell ref="H36:K36"/>
    <mergeCell ref="H35:K35"/>
    <mergeCell ref="H37:K37"/>
    <mergeCell ref="H38:K38"/>
    <mergeCell ref="H39:K39"/>
    <mergeCell ref="A40:B40"/>
    <mergeCell ref="H40:K40"/>
    <mergeCell ref="H47:K47"/>
    <mergeCell ref="H43:K43"/>
    <mergeCell ref="H41:K41"/>
    <mergeCell ref="H42:K42"/>
    <mergeCell ref="A44:B44"/>
    <mergeCell ref="H44:K44"/>
    <mergeCell ref="H45:K45"/>
    <mergeCell ref="A46:B46"/>
    <mergeCell ref="H46:K4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088A7-5DB7-4C58-9948-9C4FA507B3BE}">
  <dimension ref="A1:L46"/>
  <sheetViews>
    <sheetView workbookViewId="0">
      <selection activeCell="J51" sqref="J51"/>
    </sheetView>
  </sheetViews>
  <sheetFormatPr defaultRowHeight="15"/>
  <cols>
    <col min="2" max="2" width="48.28515625" customWidth="1"/>
    <col min="5" max="5" width="18.7109375" customWidth="1"/>
    <col min="12" max="12" width="16" bestFit="1" customWidth="1"/>
  </cols>
  <sheetData>
    <row r="1" spans="1:12">
      <c r="A1" s="992"/>
      <c r="B1" s="106">
        <v>45892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65" t="s">
        <v>8</v>
      </c>
      <c r="B2" s="1066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t="15" hidden="1" customHeight="1">
      <c r="A3" s="7">
        <v>1</v>
      </c>
      <c r="B3" s="8" t="s">
        <v>9</v>
      </c>
      <c r="C3" s="127">
        <v>5100</v>
      </c>
      <c r="D3" s="127">
        <v>1</v>
      </c>
      <c r="E3" s="9"/>
      <c r="F3" s="36">
        <v>5000</v>
      </c>
      <c r="G3" s="11">
        <f>E3/C3</f>
        <v>0</v>
      </c>
      <c r="H3" s="1083"/>
      <c r="I3" s="1083"/>
      <c r="J3" s="1083"/>
      <c r="K3" s="1083"/>
      <c r="L3" s="2"/>
    </row>
    <row r="4" spans="1:12">
      <c r="A4" s="1005">
        <v>1</v>
      </c>
      <c r="B4" s="122" t="s">
        <v>27</v>
      </c>
      <c r="C4" s="147">
        <v>4000</v>
      </c>
      <c r="D4" s="95">
        <v>1</v>
      </c>
      <c r="E4" s="147">
        <v>4620</v>
      </c>
      <c r="F4" s="97">
        <v>5000</v>
      </c>
      <c r="G4" s="117">
        <f t="shared" ref="G4:G42" si="0">E4/C4</f>
        <v>1.155</v>
      </c>
      <c r="H4" s="1127"/>
      <c r="I4" s="1127"/>
      <c r="J4" s="1127"/>
      <c r="K4" s="1127"/>
      <c r="L4" s="95"/>
    </row>
    <row r="5" spans="1:12">
      <c r="A5" s="69">
        <v>1</v>
      </c>
      <c r="B5" s="12" t="s">
        <v>80</v>
      </c>
      <c r="C5" s="9">
        <v>5000</v>
      </c>
      <c r="D5" s="2">
        <v>1</v>
      </c>
      <c r="E5" s="2">
        <v>408</v>
      </c>
      <c r="F5" s="36">
        <v>5000</v>
      </c>
      <c r="G5" s="11">
        <f t="shared" si="0"/>
        <v>8.1600000000000006E-2</v>
      </c>
      <c r="H5" s="1043"/>
      <c r="I5" s="1044"/>
      <c r="J5" s="1044"/>
      <c r="K5" s="1045"/>
      <c r="L5" s="2"/>
    </row>
    <row r="6" spans="1:12" ht="15" hidden="1" customHeight="1">
      <c r="A6" s="70">
        <v>1</v>
      </c>
      <c r="B6" s="71" t="s">
        <v>34</v>
      </c>
      <c r="C6" s="128">
        <v>1200</v>
      </c>
      <c r="D6" s="128">
        <v>1</v>
      </c>
      <c r="E6" s="72">
        <v>1289</v>
      </c>
      <c r="F6" s="113">
        <v>5000</v>
      </c>
      <c r="G6" s="100">
        <f t="shared" si="0"/>
        <v>1.0741666666666667</v>
      </c>
      <c r="H6" s="994"/>
      <c r="I6" s="994"/>
      <c r="J6" s="994"/>
      <c r="K6" s="994"/>
      <c r="L6" s="72"/>
    </row>
    <row r="7" spans="1:12" ht="15" hidden="1" customHeight="1">
      <c r="A7" s="992">
        <v>1</v>
      </c>
      <c r="B7" s="71" t="s">
        <v>60</v>
      </c>
      <c r="C7" s="128">
        <v>1500</v>
      </c>
      <c r="D7" s="72">
        <v>1</v>
      </c>
      <c r="E7" s="73"/>
      <c r="F7" s="113">
        <v>5000</v>
      </c>
      <c r="G7" s="100">
        <f t="shared" si="0"/>
        <v>0</v>
      </c>
      <c r="H7" s="1090"/>
      <c r="I7" s="1090"/>
      <c r="J7" s="1090"/>
      <c r="K7" s="1090"/>
      <c r="L7" s="72"/>
    </row>
    <row r="8" spans="1:12" ht="15" hidden="1" customHeight="1">
      <c r="A8" s="69">
        <v>1</v>
      </c>
      <c r="B8" s="12" t="s">
        <v>66</v>
      </c>
      <c r="C8" s="9">
        <v>4600</v>
      </c>
      <c r="D8" s="2">
        <v>2</v>
      </c>
      <c r="E8" s="9"/>
      <c r="F8" s="36">
        <v>5000</v>
      </c>
      <c r="G8" s="11">
        <f t="shared" si="0"/>
        <v>0</v>
      </c>
      <c r="H8" s="1083"/>
      <c r="I8" s="1083"/>
      <c r="J8" s="1083"/>
      <c r="K8" s="1083"/>
      <c r="L8" s="2"/>
    </row>
    <row r="9" spans="1:12" ht="15" hidden="1" customHeight="1">
      <c r="A9" s="992">
        <v>1</v>
      </c>
      <c r="B9" s="12" t="s">
        <v>61</v>
      </c>
      <c r="C9" s="2">
        <v>3500</v>
      </c>
      <c r="D9" s="2">
        <v>1</v>
      </c>
      <c r="E9" s="2"/>
      <c r="F9" s="36">
        <v>5000</v>
      </c>
      <c r="G9" s="11"/>
      <c r="H9" s="1083"/>
      <c r="I9" s="1083"/>
      <c r="J9" s="1083"/>
      <c r="K9" s="1083"/>
      <c r="L9" s="2"/>
    </row>
    <row r="10" spans="1:12">
      <c r="A10" s="1082" t="s">
        <v>10</v>
      </c>
      <c r="B10" s="1082"/>
      <c r="C10" s="991"/>
      <c r="D10" s="991"/>
      <c r="E10" s="991"/>
      <c r="F10" s="991"/>
      <c r="G10" s="991"/>
      <c r="H10" s="1082"/>
      <c r="I10" s="1082"/>
      <c r="J10" s="1082"/>
      <c r="K10" s="1082"/>
      <c r="L10" s="6"/>
    </row>
    <row r="11" spans="1:12" ht="15" hidden="1" customHeight="1">
      <c r="A11" s="1005">
        <v>2</v>
      </c>
      <c r="B11" s="115" t="s">
        <v>32</v>
      </c>
      <c r="C11" s="115">
        <v>27200</v>
      </c>
      <c r="D11" s="115">
        <v>2</v>
      </c>
      <c r="E11" s="115"/>
      <c r="F11" s="97">
        <v>25000</v>
      </c>
      <c r="G11" s="117">
        <f>E11/C11</f>
        <v>0</v>
      </c>
      <c r="H11" s="1131"/>
      <c r="I11" s="1131"/>
      <c r="J11" s="1131"/>
      <c r="K11" s="1131"/>
      <c r="L11" s="667"/>
    </row>
    <row r="12" spans="1:12" ht="15" hidden="1" customHeight="1">
      <c r="A12" s="69">
        <v>2</v>
      </c>
      <c r="B12" s="1004" t="s">
        <v>35</v>
      </c>
      <c r="C12" s="1004">
        <v>35000</v>
      </c>
      <c r="D12" s="1004">
        <v>2</v>
      </c>
      <c r="E12" s="665"/>
      <c r="F12" s="36">
        <v>25000</v>
      </c>
      <c r="G12" s="11">
        <f>E12/C12</f>
        <v>0</v>
      </c>
      <c r="H12" s="1130"/>
      <c r="I12" s="1130"/>
      <c r="J12" s="1130"/>
      <c r="K12" s="1130"/>
      <c r="L12" s="665"/>
    </row>
    <row r="13" spans="1:12">
      <c r="A13" s="7">
        <v>2</v>
      </c>
      <c r="B13" s="8" t="s">
        <v>11</v>
      </c>
      <c r="C13" s="2">
        <v>90000</v>
      </c>
      <c r="D13" s="2">
        <v>3</v>
      </c>
      <c r="E13" s="9">
        <v>69383</v>
      </c>
      <c r="F13" s="36">
        <v>30000</v>
      </c>
      <c r="G13" s="11">
        <f t="shared" si="0"/>
        <v>0.77092222222222218</v>
      </c>
      <c r="H13" s="1084"/>
      <c r="I13" s="1084"/>
      <c r="J13" s="1084"/>
      <c r="K13" s="1084"/>
      <c r="L13" s="37"/>
    </row>
    <row r="14" spans="1:12" ht="15" hidden="1" customHeight="1">
      <c r="A14" s="69">
        <v>2</v>
      </c>
      <c r="B14" s="8" t="s">
        <v>28</v>
      </c>
      <c r="C14" s="9">
        <v>82500</v>
      </c>
      <c r="D14" s="2">
        <v>3</v>
      </c>
      <c r="E14" s="9"/>
      <c r="F14" s="36">
        <v>30000</v>
      </c>
      <c r="G14" s="11">
        <f t="shared" si="0"/>
        <v>0</v>
      </c>
      <c r="H14" s="1085" t="s">
        <v>64</v>
      </c>
      <c r="I14" s="1085"/>
      <c r="J14" s="1085"/>
      <c r="K14" s="1085"/>
      <c r="L14" s="37"/>
    </row>
    <row r="15" spans="1:12" ht="15" hidden="1" customHeight="1">
      <c r="A15" s="992">
        <v>2</v>
      </c>
      <c r="B15" s="1004" t="s">
        <v>43</v>
      </c>
      <c r="C15" s="1004">
        <v>35</v>
      </c>
      <c r="D15" s="1004">
        <v>1.5</v>
      </c>
      <c r="E15" s="665"/>
      <c r="F15" s="36">
        <v>25000</v>
      </c>
      <c r="G15" s="11">
        <f t="shared" si="0"/>
        <v>0</v>
      </c>
      <c r="H15" s="1130"/>
      <c r="I15" s="1130"/>
      <c r="J15" s="1130"/>
      <c r="K15" s="1130"/>
      <c r="L15" s="665"/>
    </row>
    <row r="16" spans="1:12" ht="15" hidden="1" customHeight="1">
      <c r="A16" s="992">
        <v>2</v>
      </c>
      <c r="B16" s="8" t="s">
        <v>11</v>
      </c>
      <c r="C16" s="1004">
        <v>50000</v>
      </c>
      <c r="D16" s="1004">
        <v>2</v>
      </c>
      <c r="E16" s="665"/>
      <c r="F16" s="36">
        <v>30000</v>
      </c>
      <c r="G16" s="11">
        <f t="shared" si="0"/>
        <v>0</v>
      </c>
      <c r="H16" s="1078"/>
      <c r="I16" s="1078"/>
      <c r="J16" s="1078"/>
      <c r="K16" s="1078"/>
      <c r="L16" s="665"/>
    </row>
    <row r="17" spans="1:12">
      <c r="A17" s="1082" t="s">
        <v>12</v>
      </c>
      <c r="B17" s="1082"/>
      <c r="C17" s="991"/>
      <c r="D17" s="991"/>
      <c r="E17" s="991"/>
      <c r="F17" s="991"/>
      <c r="G17" s="991"/>
      <c r="H17" s="1086"/>
      <c r="I17" s="1086"/>
      <c r="J17" s="1086"/>
      <c r="K17" s="1086"/>
      <c r="L17" s="6"/>
    </row>
    <row r="18" spans="1:12" ht="15" hidden="1" customHeight="1">
      <c r="A18" s="992">
        <v>3</v>
      </c>
      <c r="B18" s="8" t="s">
        <v>57</v>
      </c>
      <c r="C18" s="2">
        <v>9200</v>
      </c>
      <c r="D18" s="2">
        <v>1</v>
      </c>
      <c r="E18" s="2">
        <v>7377</v>
      </c>
      <c r="F18" s="36">
        <v>11600</v>
      </c>
      <c r="G18" s="11">
        <f t="shared" ref="G18:G31" si="1">E18/C18</f>
        <v>0.80184782608695648</v>
      </c>
      <c r="H18" s="1084"/>
      <c r="I18" s="1084"/>
      <c r="J18" s="1084"/>
      <c r="K18" s="1084"/>
      <c r="L18" s="37"/>
    </row>
    <row r="19" spans="1:12" ht="15" hidden="1" customHeight="1">
      <c r="A19" s="992">
        <v>3</v>
      </c>
      <c r="B19" s="8" t="s">
        <v>63</v>
      </c>
      <c r="C19" s="2">
        <v>10000</v>
      </c>
      <c r="D19" s="2">
        <v>1</v>
      </c>
      <c r="E19" s="2"/>
      <c r="F19" s="36">
        <v>11600</v>
      </c>
      <c r="G19" s="11">
        <f t="shared" si="1"/>
        <v>0</v>
      </c>
      <c r="H19" s="1084"/>
      <c r="I19" s="1084"/>
      <c r="J19" s="1084"/>
      <c r="K19" s="1084"/>
      <c r="L19" s="37"/>
    </row>
    <row r="20" spans="1:12" ht="15" hidden="1" customHeight="1">
      <c r="A20" s="69">
        <v>3</v>
      </c>
      <c r="B20" s="124" t="s">
        <v>51</v>
      </c>
      <c r="C20" s="2">
        <v>16300</v>
      </c>
      <c r="D20" s="2">
        <v>1</v>
      </c>
      <c r="E20" s="9"/>
      <c r="F20" s="36">
        <v>11600</v>
      </c>
      <c r="G20" s="11">
        <f t="shared" si="1"/>
        <v>0</v>
      </c>
      <c r="H20" s="1084"/>
      <c r="I20" s="1084"/>
      <c r="J20" s="1084"/>
      <c r="K20" s="1084"/>
      <c r="L20" s="37" t="s">
        <v>52</v>
      </c>
    </row>
    <row r="21" spans="1:12" ht="15" hidden="1" customHeight="1">
      <c r="A21" s="70">
        <v>3</v>
      </c>
      <c r="B21" s="71" t="s">
        <v>44</v>
      </c>
      <c r="C21" s="72">
        <v>2300</v>
      </c>
      <c r="D21" s="72">
        <v>1</v>
      </c>
      <c r="E21" s="72"/>
      <c r="F21" s="36">
        <v>11600</v>
      </c>
      <c r="G21" s="11">
        <f t="shared" si="1"/>
        <v>0</v>
      </c>
      <c r="H21" s="1129"/>
      <c r="I21" s="1129"/>
      <c r="J21" s="1129"/>
      <c r="K21" s="1129"/>
      <c r="L21" s="111"/>
    </row>
    <row r="22" spans="1:12" ht="15" hidden="1" customHeight="1">
      <c r="A22" s="1005">
        <v>3</v>
      </c>
      <c r="B22" s="122" t="s">
        <v>36</v>
      </c>
      <c r="C22" s="95">
        <v>11900</v>
      </c>
      <c r="D22" s="95">
        <v>1</v>
      </c>
      <c r="E22" s="95"/>
      <c r="F22" s="36">
        <v>11600</v>
      </c>
      <c r="G22" s="11">
        <f t="shared" si="1"/>
        <v>0</v>
      </c>
      <c r="H22" s="1091" t="s">
        <v>45</v>
      </c>
      <c r="I22" s="1091"/>
      <c r="J22" s="1091"/>
      <c r="K22" s="1091"/>
      <c r="L22" s="667"/>
    </row>
    <row r="23" spans="1:12" ht="15" hidden="1" customHeight="1">
      <c r="A23" s="69">
        <v>3</v>
      </c>
      <c r="B23" s="8" t="s">
        <v>18</v>
      </c>
      <c r="C23" s="2">
        <v>11900</v>
      </c>
      <c r="D23" s="2">
        <v>1</v>
      </c>
      <c r="E23" s="2"/>
      <c r="F23" s="36">
        <v>11600</v>
      </c>
      <c r="G23" s="11">
        <f t="shared" si="1"/>
        <v>0</v>
      </c>
      <c r="H23" s="1084"/>
      <c r="I23" s="1084"/>
      <c r="J23" s="1084"/>
      <c r="K23" s="1084"/>
      <c r="L23" s="37"/>
    </row>
    <row r="24" spans="1:12" ht="15" hidden="1" customHeight="1">
      <c r="A24" s="992">
        <v>3</v>
      </c>
      <c r="B24" s="8" t="s">
        <v>46</v>
      </c>
      <c r="C24" s="2">
        <v>1000</v>
      </c>
      <c r="D24" s="2">
        <v>1</v>
      </c>
      <c r="E24" s="2"/>
      <c r="F24" s="36">
        <v>11600</v>
      </c>
      <c r="G24" s="11">
        <f t="shared" si="1"/>
        <v>0</v>
      </c>
      <c r="H24" s="1084"/>
      <c r="I24" s="1084"/>
      <c r="J24" s="1084"/>
      <c r="K24" s="1084"/>
      <c r="L24" s="37"/>
    </row>
    <row r="25" spans="1:12" ht="15" hidden="1" customHeight="1">
      <c r="A25" s="992">
        <v>3</v>
      </c>
      <c r="B25" s="8" t="s">
        <v>13</v>
      </c>
      <c r="C25" s="2">
        <v>12000</v>
      </c>
      <c r="D25" s="2">
        <v>3</v>
      </c>
      <c r="E25" s="9"/>
      <c r="F25" s="36">
        <v>11600</v>
      </c>
      <c r="G25" s="11">
        <f t="shared" si="1"/>
        <v>0</v>
      </c>
      <c r="H25" s="1084"/>
      <c r="I25" s="1084"/>
      <c r="J25" s="1084"/>
      <c r="K25" s="1084"/>
      <c r="L25" s="665"/>
    </row>
    <row r="26" spans="1:12" ht="15" hidden="1" customHeight="1">
      <c r="A26" s="992">
        <v>3</v>
      </c>
      <c r="B26" s="8" t="s">
        <v>29</v>
      </c>
      <c r="C26" s="2">
        <v>12000</v>
      </c>
      <c r="D26" s="2">
        <v>2</v>
      </c>
      <c r="E26" s="9"/>
      <c r="F26" s="36">
        <v>11600</v>
      </c>
      <c r="G26" s="11">
        <f t="shared" si="1"/>
        <v>0</v>
      </c>
      <c r="H26" s="990"/>
      <c r="I26" s="990"/>
      <c r="J26" s="990"/>
      <c r="K26" s="990"/>
      <c r="L26" s="665"/>
    </row>
    <row r="27" spans="1:12" ht="15" hidden="1" customHeight="1">
      <c r="A27" s="992">
        <v>3</v>
      </c>
      <c r="B27" s="8" t="s">
        <v>15</v>
      </c>
      <c r="C27" s="2">
        <v>30000</v>
      </c>
      <c r="D27" s="2">
        <v>3</v>
      </c>
      <c r="E27" s="2"/>
      <c r="F27" s="36">
        <v>11600</v>
      </c>
      <c r="G27" s="11">
        <f t="shared" si="1"/>
        <v>0</v>
      </c>
      <c r="H27" s="1084"/>
      <c r="I27" s="1084"/>
      <c r="J27" s="1084"/>
      <c r="K27" s="1084"/>
      <c r="L27" s="665"/>
    </row>
    <row r="28" spans="1:12" ht="15" hidden="1" customHeight="1">
      <c r="A28" s="992">
        <v>3</v>
      </c>
      <c r="B28" s="8" t="s">
        <v>16</v>
      </c>
      <c r="C28" s="2">
        <v>25400</v>
      </c>
      <c r="D28" s="2">
        <v>3</v>
      </c>
      <c r="E28" s="2"/>
      <c r="F28" s="36">
        <v>11600</v>
      </c>
      <c r="G28" s="11">
        <f t="shared" si="1"/>
        <v>0</v>
      </c>
      <c r="H28" s="1084"/>
      <c r="I28" s="1084"/>
      <c r="J28" s="1084"/>
      <c r="K28" s="1084"/>
      <c r="L28" s="665"/>
    </row>
    <row r="29" spans="1:12" ht="15" hidden="1" customHeight="1">
      <c r="A29" s="69">
        <v>3</v>
      </c>
      <c r="B29" s="8" t="s">
        <v>18</v>
      </c>
      <c r="C29" s="2">
        <v>5200</v>
      </c>
      <c r="D29" s="2">
        <v>1</v>
      </c>
      <c r="E29" s="2"/>
      <c r="F29" s="36">
        <v>11600</v>
      </c>
      <c r="G29" s="11">
        <f t="shared" si="1"/>
        <v>0</v>
      </c>
      <c r="H29" s="1084"/>
      <c r="I29" s="1084"/>
      <c r="J29" s="1084"/>
      <c r="K29" s="1084"/>
      <c r="L29" s="37"/>
    </row>
    <row r="30" spans="1:12" ht="15" hidden="1" customHeight="1">
      <c r="A30" s="992">
        <v>3</v>
      </c>
      <c r="B30" s="8" t="s">
        <v>46</v>
      </c>
      <c r="C30" s="2">
        <v>20000</v>
      </c>
      <c r="D30" s="2">
        <v>2</v>
      </c>
      <c r="E30" s="2"/>
      <c r="F30" s="36">
        <v>11600</v>
      </c>
      <c r="G30" s="11">
        <f t="shared" si="1"/>
        <v>0</v>
      </c>
      <c r="H30" s="1084"/>
      <c r="I30" s="1084"/>
      <c r="J30" s="1084"/>
      <c r="K30" s="1084"/>
      <c r="L30" s="37"/>
    </row>
    <row r="31" spans="1:12" ht="15" hidden="1" customHeight="1">
      <c r="A31" s="992">
        <v>3</v>
      </c>
      <c r="B31" s="8" t="s">
        <v>58</v>
      </c>
      <c r="C31" s="2">
        <v>20000</v>
      </c>
      <c r="D31" s="2">
        <v>1</v>
      </c>
      <c r="E31" s="2"/>
      <c r="F31" s="36">
        <v>11600</v>
      </c>
      <c r="G31" s="11">
        <f t="shared" si="1"/>
        <v>0</v>
      </c>
      <c r="H31" s="1128"/>
      <c r="I31" s="1128"/>
      <c r="J31" s="1128"/>
      <c r="K31" s="1128"/>
      <c r="L31" s="37"/>
    </row>
    <row r="32" spans="1:12" ht="15" hidden="1" customHeight="1">
      <c r="A32" s="1082" t="s">
        <v>19</v>
      </c>
      <c r="B32" s="1082"/>
      <c r="C32" s="991"/>
      <c r="D32" s="991"/>
      <c r="E32" s="991"/>
      <c r="F32" s="991"/>
      <c r="G32" s="991"/>
      <c r="H32" s="1086"/>
      <c r="I32" s="1086"/>
      <c r="J32" s="1086"/>
      <c r="K32" s="1086"/>
      <c r="L32" s="6"/>
    </row>
    <row r="33" spans="1:12" ht="15" hidden="1" customHeight="1">
      <c r="A33" s="70">
        <v>4</v>
      </c>
      <c r="B33" s="207" t="s">
        <v>38</v>
      </c>
      <c r="C33" s="72">
        <v>6000</v>
      </c>
      <c r="D33" s="70"/>
      <c r="E33" s="70"/>
      <c r="F33" s="113">
        <v>4000</v>
      </c>
      <c r="G33" s="11">
        <f t="shared" ref="G33:G39" si="2">E33/C33</f>
        <v>0</v>
      </c>
      <c r="H33" s="1090"/>
      <c r="I33" s="1090"/>
      <c r="J33" s="1090"/>
      <c r="K33" s="1090"/>
      <c r="L33" s="111"/>
    </row>
    <row r="34" spans="1:12" ht="15" hidden="1" customHeight="1">
      <c r="A34" s="70">
        <v>4</v>
      </c>
      <c r="B34" s="207" t="s">
        <v>39</v>
      </c>
      <c r="C34" s="72">
        <v>7500</v>
      </c>
      <c r="D34" s="70"/>
      <c r="E34" s="70"/>
      <c r="F34" s="113">
        <v>4000</v>
      </c>
      <c r="G34" s="11">
        <f t="shared" si="2"/>
        <v>0</v>
      </c>
      <c r="H34" s="1090" t="s">
        <v>47</v>
      </c>
      <c r="I34" s="1090"/>
      <c r="J34" s="1090"/>
      <c r="K34" s="1090"/>
      <c r="L34" s="111"/>
    </row>
    <row r="35" spans="1:12" ht="15" hidden="1" customHeight="1">
      <c r="A35" s="1005">
        <v>4</v>
      </c>
      <c r="B35" s="208" t="s">
        <v>48</v>
      </c>
      <c r="C35" s="95">
        <v>9000</v>
      </c>
      <c r="D35" s="1005">
        <v>2</v>
      </c>
      <c r="E35" s="1005"/>
      <c r="F35" s="97">
        <v>4000</v>
      </c>
      <c r="G35" s="11">
        <f t="shared" si="2"/>
        <v>0</v>
      </c>
      <c r="H35" s="1127"/>
      <c r="I35" s="1127"/>
      <c r="J35" s="1127"/>
      <c r="K35" s="1127"/>
      <c r="L35" s="667"/>
    </row>
    <row r="36" spans="1:12" ht="15" hidden="1" customHeight="1">
      <c r="A36" s="60">
        <v>4</v>
      </c>
      <c r="B36" s="8" t="s">
        <v>49</v>
      </c>
      <c r="C36" s="47">
        <v>9800</v>
      </c>
      <c r="D36" s="47">
        <v>1</v>
      </c>
      <c r="E36" s="48"/>
      <c r="F36" s="36">
        <v>4000</v>
      </c>
      <c r="G36" s="11">
        <f t="shared" si="2"/>
        <v>0</v>
      </c>
      <c r="H36" s="1083"/>
      <c r="I36" s="1083"/>
      <c r="J36" s="1083"/>
      <c r="K36" s="1083"/>
      <c r="L36" s="37"/>
    </row>
    <row r="37" spans="1:12" ht="15" hidden="1" customHeight="1">
      <c r="A37" s="69">
        <v>4</v>
      </c>
      <c r="B37" s="209" t="s">
        <v>37</v>
      </c>
      <c r="C37" s="2">
        <v>100</v>
      </c>
      <c r="D37" s="992">
        <v>1</v>
      </c>
      <c r="E37" s="992"/>
      <c r="F37" s="36">
        <v>4000</v>
      </c>
      <c r="G37" s="11">
        <f t="shared" si="2"/>
        <v>0</v>
      </c>
      <c r="H37" s="1083"/>
      <c r="I37" s="1083"/>
      <c r="J37" s="1083"/>
      <c r="K37" s="1083"/>
      <c r="L37" s="665"/>
    </row>
    <row r="38" spans="1:12" ht="15" hidden="1" customHeight="1">
      <c r="A38" s="60">
        <v>4</v>
      </c>
      <c r="B38" s="8" t="s">
        <v>53</v>
      </c>
      <c r="C38" s="47">
        <v>18700</v>
      </c>
      <c r="D38" s="47">
        <v>3</v>
      </c>
      <c r="E38" s="48"/>
      <c r="F38" s="78">
        <v>30000</v>
      </c>
      <c r="G38" s="11">
        <f t="shared" si="2"/>
        <v>0</v>
      </c>
      <c r="H38" s="1083"/>
      <c r="I38" s="1083"/>
      <c r="J38" s="1083"/>
      <c r="K38" s="1083"/>
      <c r="L38" s="37"/>
    </row>
    <row r="39" spans="1:12" ht="15" hidden="1" customHeight="1">
      <c r="A39" s="123">
        <v>4</v>
      </c>
      <c r="B39" s="8" t="s">
        <v>37</v>
      </c>
      <c r="C39" s="47">
        <v>4000</v>
      </c>
      <c r="D39" s="47">
        <v>2</v>
      </c>
      <c r="E39" s="48">
        <v>2858</v>
      </c>
      <c r="F39" s="78">
        <v>4000</v>
      </c>
      <c r="G39" s="11">
        <f t="shared" si="2"/>
        <v>0.71450000000000002</v>
      </c>
      <c r="H39" s="1083"/>
      <c r="I39" s="1083"/>
      <c r="J39" s="1083"/>
      <c r="K39" s="1083"/>
      <c r="L39" s="37"/>
    </row>
    <row r="40" spans="1:12" ht="15" hidden="1" customHeight="1">
      <c r="A40" s="1082" t="s">
        <v>24</v>
      </c>
      <c r="B40" s="1082"/>
      <c r="C40" s="991"/>
      <c r="D40" s="991"/>
      <c r="E40" s="991"/>
      <c r="F40" s="991"/>
      <c r="G40" s="991"/>
      <c r="H40" s="1086"/>
      <c r="I40" s="1086"/>
      <c r="J40" s="1086"/>
      <c r="K40" s="1086"/>
      <c r="L40" s="6"/>
    </row>
    <row r="41" spans="1:12" ht="15" hidden="1" customHeight="1">
      <c r="A41" s="45">
        <v>5</v>
      </c>
      <c r="B41" s="8" t="s">
        <v>33</v>
      </c>
      <c r="C41" s="47">
        <v>3000</v>
      </c>
      <c r="D41" s="47">
        <v>2</v>
      </c>
      <c r="E41" s="48"/>
      <c r="F41" s="53">
        <v>3000</v>
      </c>
      <c r="G41" s="11">
        <f t="shared" si="0"/>
        <v>0</v>
      </c>
      <c r="H41" s="1084" t="s">
        <v>40</v>
      </c>
      <c r="I41" s="1084"/>
      <c r="J41" s="1084"/>
      <c r="K41" s="1084"/>
      <c r="L41" s="1004" t="s">
        <v>59</v>
      </c>
    </row>
    <row r="42" spans="1:12" ht="15" customHeight="1">
      <c r="A42" s="69">
        <v>3</v>
      </c>
      <c r="B42" s="8" t="s">
        <v>73</v>
      </c>
      <c r="C42" s="9">
        <v>250</v>
      </c>
      <c r="D42" s="2">
        <v>3</v>
      </c>
      <c r="E42" s="9">
        <v>489</v>
      </c>
      <c r="F42" s="36">
        <v>11600</v>
      </c>
      <c r="G42" s="11">
        <f t="shared" si="0"/>
        <v>1.956</v>
      </c>
      <c r="H42" s="1064"/>
      <c r="I42" s="1053"/>
      <c r="J42" s="1053"/>
      <c r="K42" s="1054"/>
      <c r="L42" s="665"/>
    </row>
    <row r="43" spans="1:12">
      <c r="A43" s="1082" t="s">
        <v>19</v>
      </c>
      <c r="B43" s="1082"/>
      <c r="C43" s="991"/>
      <c r="D43" s="991"/>
      <c r="E43" s="991"/>
      <c r="F43" s="991"/>
      <c r="G43" s="991"/>
      <c r="H43" s="1086"/>
      <c r="I43" s="1086"/>
      <c r="J43" s="1086"/>
      <c r="K43" s="1086"/>
      <c r="L43" s="6"/>
    </row>
    <row r="44" spans="1:12">
      <c r="A44" s="60">
        <v>4</v>
      </c>
      <c r="B44" s="8" t="s">
        <v>79</v>
      </c>
      <c r="C44" s="48">
        <v>8000</v>
      </c>
      <c r="D44" s="47">
        <v>2</v>
      </c>
      <c r="E44" s="48">
        <v>5449</v>
      </c>
      <c r="F44" s="36">
        <v>4000</v>
      </c>
      <c r="G44" s="11">
        <f t="shared" ref="G44" si="3">E44/C44</f>
        <v>0.68112499999999998</v>
      </c>
      <c r="H44" s="1043"/>
      <c r="I44" s="1044"/>
      <c r="J44" s="1044"/>
      <c r="K44" s="1045"/>
      <c r="L44" s="37"/>
    </row>
    <row r="45" spans="1:12">
      <c r="A45" s="1082" t="s">
        <v>24</v>
      </c>
      <c r="B45" s="1082"/>
      <c r="C45" s="991"/>
      <c r="D45" s="991"/>
      <c r="E45" s="991"/>
      <c r="F45" s="991"/>
      <c r="G45" s="991"/>
      <c r="H45" s="1086"/>
      <c r="I45" s="1086"/>
      <c r="J45" s="1086"/>
      <c r="K45" s="1086"/>
      <c r="L45" s="6"/>
    </row>
    <row r="46" spans="1:12">
      <c r="A46" s="60">
        <v>5</v>
      </c>
      <c r="B46" s="8" t="s">
        <v>73</v>
      </c>
      <c r="C46" s="48">
        <v>6000</v>
      </c>
      <c r="D46" s="47">
        <v>2</v>
      </c>
      <c r="E46" s="48">
        <v>2437</v>
      </c>
      <c r="F46" s="36">
        <v>4000</v>
      </c>
      <c r="G46" s="11">
        <f t="shared" ref="G46" si="4">E46/C46</f>
        <v>0.40616666666666668</v>
      </c>
      <c r="H46" s="1083"/>
      <c r="I46" s="1083"/>
      <c r="J46" s="1083"/>
      <c r="K46" s="1083"/>
      <c r="L46" s="37"/>
    </row>
  </sheetData>
  <mergeCells count="51">
    <mergeCell ref="H46:K46"/>
    <mergeCell ref="A2:B2"/>
    <mergeCell ref="H41:K41"/>
    <mergeCell ref="H42:K42"/>
    <mergeCell ref="A43:B43"/>
    <mergeCell ref="H43:K43"/>
    <mergeCell ref="H44:K44"/>
    <mergeCell ref="A45:B45"/>
    <mergeCell ref="H45:K45"/>
    <mergeCell ref="H36:K36"/>
    <mergeCell ref="H37:K37"/>
    <mergeCell ref="H38:K38"/>
    <mergeCell ref="H39:K39"/>
    <mergeCell ref="A40:B40"/>
    <mergeCell ref="H40:K40"/>
    <mergeCell ref="H31:K31"/>
    <mergeCell ref="A32:B32"/>
    <mergeCell ref="H32:K32"/>
    <mergeCell ref="H33:K33"/>
    <mergeCell ref="H34:K34"/>
    <mergeCell ref="H35:K35"/>
    <mergeCell ref="H30:K30"/>
    <mergeCell ref="H18:K18"/>
    <mergeCell ref="H19:K19"/>
    <mergeCell ref="H20:K20"/>
    <mergeCell ref="H21:K21"/>
    <mergeCell ref="H22:K22"/>
    <mergeCell ref="H23:K23"/>
    <mergeCell ref="H24:K24"/>
    <mergeCell ref="H25:K25"/>
    <mergeCell ref="H27:K27"/>
    <mergeCell ref="H28:K28"/>
    <mergeCell ref="H29:K29"/>
    <mergeCell ref="A17:B17"/>
    <mergeCell ref="H17:K17"/>
    <mergeCell ref="H7:K7"/>
    <mergeCell ref="H8:K8"/>
    <mergeCell ref="H9:K9"/>
    <mergeCell ref="A10:B10"/>
    <mergeCell ref="H10:K10"/>
    <mergeCell ref="H11:K11"/>
    <mergeCell ref="H12:K12"/>
    <mergeCell ref="H13:K13"/>
    <mergeCell ref="H14:K14"/>
    <mergeCell ref="H15:K15"/>
    <mergeCell ref="H16:K16"/>
    <mergeCell ref="H1:K1"/>
    <mergeCell ref="H2:K2"/>
    <mergeCell ref="H3:K3"/>
    <mergeCell ref="H4:K4"/>
    <mergeCell ref="H5:K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7B899-D67F-4147-8D68-DF4ADFC6753B}">
  <dimension ref="A1:L46"/>
  <sheetViews>
    <sheetView workbookViewId="0">
      <selection activeCell="E53" sqref="E53:E54"/>
    </sheetView>
  </sheetViews>
  <sheetFormatPr defaultRowHeight="15"/>
  <cols>
    <col min="2" max="2" width="48.28515625" customWidth="1"/>
    <col min="5" max="5" width="18.7109375" customWidth="1"/>
    <col min="12" max="12" width="16" bestFit="1" customWidth="1"/>
  </cols>
  <sheetData>
    <row r="1" spans="1:12">
      <c r="A1" s="992"/>
      <c r="B1" s="106">
        <v>45893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t="15" hidden="1" customHeight="1">
      <c r="A3" s="7">
        <v>1</v>
      </c>
      <c r="B3" s="8" t="s">
        <v>9</v>
      </c>
      <c r="C3" s="127">
        <v>5100</v>
      </c>
      <c r="D3" s="127">
        <v>1</v>
      </c>
      <c r="E3" s="9"/>
      <c r="F3" s="36">
        <v>5000</v>
      </c>
      <c r="G3" s="11">
        <f>E3/C3</f>
        <v>0</v>
      </c>
      <c r="H3" s="1083"/>
      <c r="I3" s="1083"/>
      <c r="J3" s="1083"/>
      <c r="K3" s="1083"/>
      <c r="L3" s="2"/>
    </row>
    <row r="4" spans="1:12">
      <c r="A4" s="69">
        <v>1</v>
      </c>
      <c r="B4" s="12" t="s">
        <v>80</v>
      </c>
      <c r="C4" s="9">
        <v>5000</v>
      </c>
      <c r="D4" s="2">
        <v>1</v>
      </c>
      <c r="E4" s="9">
        <v>3216</v>
      </c>
      <c r="F4" s="36">
        <v>5000</v>
      </c>
      <c r="G4" s="11" t="s">
        <v>64</v>
      </c>
      <c r="H4" s="1043"/>
      <c r="I4" s="1044"/>
      <c r="J4" s="1044"/>
      <c r="K4" s="1045"/>
      <c r="L4" s="2"/>
    </row>
    <row r="5" spans="1:12" ht="15" hidden="1" customHeight="1">
      <c r="A5" s="70">
        <v>1</v>
      </c>
      <c r="B5" s="71" t="s">
        <v>34</v>
      </c>
      <c r="C5" s="128">
        <v>1200</v>
      </c>
      <c r="D5" s="128">
        <v>1</v>
      </c>
      <c r="E5" s="72">
        <v>1289</v>
      </c>
      <c r="F5" s="113">
        <v>5000</v>
      </c>
      <c r="G5" s="100">
        <f t="shared" ref="G5:G40" si="0">E5/C5</f>
        <v>1.0741666666666667</v>
      </c>
      <c r="H5" s="994"/>
      <c r="I5" s="994"/>
      <c r="J5" s="994"/>
      <c r="K5" s="994"/>
      <c r="L5" s="72"/>
    </row>
    <row r="6" spans="1:12" ht="15" hidden="1" customHeight="1">
      <c r="A6" s="992">
        <v>1</v>
      </c>
      <c r="B6" s="71" t="s">
        <v>60</v>
      </c>
      <c r="C6" s="128">
        <v>1500</v>
      </c>
      <c r="D6" s="72">
        <v>1</v>
      </c>
      <c r="E6" s="73"/>
      <c r="F6" s="113">
        <v>5000</v>
      </c>
      <c r="G6" s="100">
        <f t="shared" si="0"/>
        <v>0</v>
      </c>
      <c r="H6" s="1090"/>
      <c r="I6" s="1090"/>
      <c r="J6" s="1090"/>
      <c r="K6" s="1090"/>
      <c r="L6" s="72"/>
    </row>
    <row r="7" spans="1:12" ht="15" hidden="1" customHeight="1">
      <c r="A7" s="69">
        <v>1</v>
      </c>
      <c r="B7" s="12" t="s">
        <v>66</v>
      </c>
      <c r="C7" s="9">
        <v>4600</v>
      </c>
      <c r="D7" s="2">
        <v>2</v>
      </c>
      <c r="E7" s="9"/>
      <c r="F7" s="36">
        <v>5000</v>
      </c>
      <c r="G7" s="11">
        <f t="shared" si="0"/>
        <v>0</v>
      </c>
      <c r="H7" s="1083"/>
      <c r="I7" s="1083"/>
      <c r="J7" s="1083"/>
      <c r="K7" s="1083"/>
      <c r="L7" s="2"/>
    </row>
    <row r="8" spans="1:12" ht="15" hidden="1" customHeight="1">
      <c r="A8" s="992">
        <v>1</v>
      </c>
      <c r="B8" s="12" t="s">
        <v>61</v>
      </c>
      <c r="C8" s="2">
        <v>3500</v>
      </c>
      <c r="D8" s="2">
        <v>1</v>
      </c>
      <c r="E8" s="2"/>
      <c r="F8" s="36">
        <v>5000</v>
      </c>
      <c r="G8" s="11"/>
      <c r="H8" s="1083"/>
      <c r="I8" s="1083"/>
      <c r="J8" s="1083"/>
      <c r="K8" s="1083"/>
      <c r="L8" s="2"/>
    </row>
    <row r="9" spans="1:12">
      <c r="A9" s="1082" t="s">
        <v>10</v>
      </c>
      <c r="B9" s="1082"/>
      <c r="C9" s="991"/>
      <c r="D9" s="991"/>
      <c r="E9" s="991"/>
      <c r="F9" s="991"/>
      <c r="G9" s="991"/>
      <c r="H9" s="1082"/>
      <c r="I9" s="1082"/>
      <c r="J9" s="1082"/>
      <c r="K9" s="1082"/>
      <c r="L9" s="6"/>
    </row>
    <row r="10" spans="1:12" ht="15" hidden="1" customHeight="1">
      <c r="A10" s="1005">
        <v>2</v>
      </c>
      <c r="B10" s="115" t="s">
        <v>32</v>
      </c>
      <c r="C10" s="115">
        <v>27200</v>
      </c>
      <c r="D10" s="115">
        <v>2</v>
      </c>
      <c r="E10" s="115"/>
      <c r="F10" s="97">
        <v>25000</v>
      </c>
      <c r="G10" s="117">
        <f>E10/C10</f>
        <v>0</v>
      </c>
      <c r="H10" s="1131"/>
      <c r="I10" s="1131"/>
      <c r="J10" s="1131"/>
      <c r="K10" s="1131"/>
      <c r="L10" s="667"/>
    </row>
    <row r="11" spans="1:12" ht="15" hidden="1" customHeight="1">
      <c r="A11" s="69">
        <v>2</v>
      </c>
      <c r="B11" s="1004" t="s">
        <v>35</v>
      </c>
      <c r="C11" s="1004">
        <v>35000</v>
      </c>
      <c r="D11" s="1004">
        <v>2</v>
      </c>
      <c r="E11" s="665"/>
      <c r="F11" s="36">
        <v>25000</v>
      </c>
      <c r="G11" s="11">
        <f>E11/C11</f>
        <v>0</v>
      </c>
      <c r="H11" s="1130"/>
      <c r="I11" s="1130"/>
      <c r="J11" s="1130"/>
      <c r="K11" s="1130"/>
      <c r="L11" s="665"/>
    </row>
    <row r="12" spans="1:12">
      <c r="A12" s="7">
        <v>2</v>
      </c>
      <c r="B12" s="8" t="s">
        <v>81</v>
      </c>
      <c r="C12" s="9">
        <v>60000</v>
      </c>
      <c r="D12" s="2">
        <v>3</v>
      </c>
      <c r="E12" s="9">
        <v>40300</v>
      </c>
      <c r="F12" s="36">
        <v>25000</v>
      </c>
      <c r="G12" s="11">
        <f t="shared" si="0"/>
        <v>0.67166666666666663</v>
      </c>
      <c r="H12" s="1084"/>
      <c r="I12" s="1084"/>
      <c r="J12" s="1084"/>
      <c r="K12" s="1084"/>
      <c r="L12" s="37"/>
    </row>
    <row r="13" spans="1:12" ht="15" hidden="1" customHeight="1">
      <c r="A13" s="69">
        <v>2</v>
      </c>
      <c r="B13" s="8" t="s">
        <v>28</v>
      </c>
      <c r="C13" s="9">
        <v>82500</v>
      </c>
      <c r="D13" s="2">
        <v>3</v>
      </c>
      <c r="E13" s="9"/>
      <c r="F13" s="36">
        <v>30000</v>
      </c>
      <c r="G13" s="11">
        <f t="shared" si="0"/>
        <v>0</v>
      </c>
      <c r="H13" s="1085" t="s">
        <v>64</v>
      </c>
      <c r="I13" s="1085"/>
      <c r="J13" s="1085"/>
      <c r="K13" s="1085"/>
      <c r="L13" s="37"/>
    </row>
    <row r="14" spans="1:12" ht="15" hidden="1" customHeight="1">
      <c r="A14" s="992">
        <v>2</v>
      </c>
      <c r="B14" s="1004" t="s">
        <v>43</v>
      </c>
      <c r="C14" s="1004">
        <v>35</v>
      </c>
      <c r="D14" s="1004">
        <v>1.5</v>
      </c>
      <c r="E14" s="665"/>
      <c r="F14" s="36">
        <v>25000</v>
      </c>
      <c r="G14" s="11">
        <f t="shared" si="0"/>
        <v>0</v>
      </c>
      <c r="H14" s="1130"/>
      <c r="I14" s="1130"/>
      <c r="J14" s="1130"/>
      <c r="K14" s="1130"/>
      <c r="L14" s="665"/>
    </row>
    <row r="15" spans="1:12" ht="15" hidden="1" customHeight="1">
      <c r="A15" s="992">
        <v>2</v>
      </c>
      <c r="B15" s="8" t="s">
        <v>11</v>
      </c>
      <c r="C15" s="1004">
        <v>50000</v>
      </c>
      <c r="D15" s="1004">
        <v>2</v>
      </c>
      <c r="E15" s="665"/>
      <c r="F15" s="36">
        <v>30000</v>
      </c>
      <c r="G15" s="11">
        <f t="shared" si="0"/>
        <v>0</v>
      </c>
      <c r="H15" s="1078"/>
      <c r="I15" s="1078"/>
      <c r="J15" s="1078"/>
      <c r="K15" s="1078"/>
      <c r="L15" s="665"/>
    </row>
    <row r="16" spans="1:12">
      <c r="A16" s="1082" t="s">
        <v>12</v>
      </c>
      <c r="B16" s="1082"/>
      <c r="C16" s="991"/>
      <c r="D16" s="991"/>
      <c r="E16" s="991"/>
      <c r="F16" s="991"/>
      <c r="G16" s="991"/>
      <c r="H16" s="1086"/>
      <c r="I16" s="1086"/>
      <c r="J16" s="1086"/>
      <c r="K16" s="1086"/>
      <c r="L16" s="6"/>
    </row>
    <row r="17" spans="1:12" ht="15" hidden="1" customHeight="1">
      <c r="A17" s="992">
        <v>3</v>
      </c>
      <c r="B17" s="8" t="s">
        <v>57</v>
      </c>
      <c r="C17" s="2">
        <v>9200</v>
      </c>
      <c r="D17" s="2">
        <v>1</v>
      </c>
      <c r="E17" s="2">
        <v>7377</v>
      </c>
      <c r="F17" s="36">
        <v>11600</v>
      </c>
      <c r="G17" s="11">
        <f t="shared" ref="G17:G30" si="1">E17/C17</f>
        <v>0.80184782608695648</v>
      </c>
      <c r="H17" s="1084"/>
      <c r="I17" s="1084"/>
      <c r="J17" s="1084"/>
      <c r="K17" s="1084"/>
      <c r="L17" s="37"/>
    </row>
    <row r="18" spans="1:12" ht="15" hidden="1" customHeight="1">
      <c r="A18" s="992">
        <v>3</v>
      </c>
      <c r="B18" s="8" t="s">
        <v>63</v>
      </c>
      <c r="C18" s="2">
        <v>10000</v>
      </c>
      <c r="D18" s="2">
        <v>1</v>
      </c>
      <c r="E18" s="2"/>
      <c r="F18" s="36">
        <v>11600</v>
      </c>
      <c r="G18" s="11">
        <f t="shared" si="1"/>
        <v>0</v>
      </c>
      <c r="H18" s="1084"/>
      <c r="I18" s="1084"/>
      <c r="J18" s="1084"/>
      <c r="K18" s="1084"/>
      <c r="L18" s="37"/>
    </row>
    <row r="19" spans="1:12" ht="15" hidden="1" customHeight="1">
      <c r="A19" s="69">
        <v>3</v>
      </c>
      <c r="B19" s="124" t="s">
        <v>51</v>
      </c>
      <c r="C19" s="2">
        <v>16300</v>
      </c>
      <c r="D19" s="2">
        <v>1</v>
      </c>
      <c r="E19" s="9"/>
      <c r="F19" s="36">
        <v>11600</v>
      </c>
      <c r="G19" s="11">
        <f t="shared" si="1"/>
        <v>0</v>
      </c>
      <c r="H19" s="1084"/>
      <c r="I19" s="1084"/>
      <c r="J19" s="1084"/>
      <c r="K19" s="1084"/>
      <c r="L19" s="37" t="s">
        <v>52</v>
      </c>
    </row>
    <row r="20" spans="1:12" ht="15" hidden="1" customHeight="1">
      <c r="A20" s="70">
        <v>3</v>
      </c>
      <c r="B20" s="71" t="s">
        <v>44</v>
      </c>
      <c r="C20" s="72">
        <v>2300</v>
      </c>
      <c r="D20" s="72">
        <v>1</v>
      </c>
      <c r="E20" s="72"/>
      <c r="F20" s="36">
        <v>11600</v>
      </c>
      <c r="G20" s="11">
        <f t="shared" si="1"/>
        <v>0</v>
      </c>
      <c r="H20" s="1129"/>
      <c r="I20" s="1129"/>
      <c r="J20" s="1129"/>
      <c r="K20" s="1129"/>
      <c r="L20" s="111"/>
    </row>
    <row r="21" spans="1:12" ht="15" hidden="1" customHeight="1">
      <c r="A21" s="1005">
        <v>3</v>
      </c>
      <c r="B21" s="122" t="s">
        <v>36</v>
      </c>
      <c r="C21" s="95">
        <v>11900</v>
      </c>
      <c r="D21" s="95">
        <v>1</v>
      </c>
      <c r="E21" s="95"/>
      <c r="F21" s="36">
        <v>11600</v>
      </c>
      <c r="G21" s="11">
        <f t="shared" si="1"/>
        <v>0</v>
      </c>
      <c r="H21" s="1091" t="s">
        <v>45</v>
      </c>
      <c r="I21" s="1091"/>
      <c r="J21" s="1091"/>
      <c r="K21" s="1091"/>
      <c r="L21" s="667"/>
    </row>
    <row r="22" spans="1:12" ht="15" hidden="1" customHeight="1">
      <c r="A22" s="69">
        <v>3</v>
      </c>
      <c r="B22" s="8" t="s">
        <v>18</v>
      </c>
      <c r="C22" s="2">
        <v>11900</v>
      </c>
      <c r="D22" s="2">
        <v>1</v>
      </c>
      <c r="E22" s="2"/>
      <c r="F22" s="36">
        <v>11600</v>
      </c>
      <c r="G22" s="11">
        <f t="shared" si="1"/>
        <v>0</v>
      </c>
      <c r="H22" s="1084"/>
      <c r="I22" s="1084"/>
      <c r="J22" s="1084"/>
      <c r="K22" s="1084"/>
      <c r="L22" s="37"/>
    </row>
    <row r="23" spans="1:12" ht="15" hidden="1" customHeight="1">
      <c r="A23" s="992">
        <v>3</v>
      </c>
      <c r="B23" s="8" t="s">
        <v>46</v>
      </c>
      <c r="C23" s="2">
        <v>1000</v>
      </c>
      <c r="D23" s="2">
        <v>1</v>
      </c>
      <c r="E23" s="2"/>
      <c r="F23" s="36">
        <v>11600</v>
      </c>
      <c r="G23" s="11">
        <f t="shared" si="1"/>
        <v>0</v>
      </c>
      <c r="H23" s="1084"/>
      <c r="I23" s="1084"/>
      <c r="J23" s="1084"/>
      <c r="K23" s="1084"/>
      <c r="L23" s="37"/>
    </row>
    <row r="24" spans="1:12" ht="15" hidden="1" customHeight="1">
      <c r="A24" s="992">
        <v>3</v>
      </c>
      <c r="B24" s="8" t="s">
        <v>13</v>
      </c>
      <c r="C24" s="2">
        <v>12000</v>
      </c>
      <c r="D24" s="2">
        <v>3</v>
      </c>
      <c r="E24" s="9"/>
      <c r="F24" s="36">
        <v>11600</v>
      </c>
      <c r="G24" s="11">
        <f t="shared" si="1"/>
        <v>0</v>
      </c>
      <c r="H24" s="1084"/>
      <c r="I24" s="1084"/>
      <c r="J24" s="1084"/>
      <c r="K24" s="1084"/>
      <c r="L24" s="665"/>
    </row>
    <row r="25" spans="1:12" ht="15" hidden="1" customHeight="1">
      <c r="A25" s="992">
        <v>3</v>
      </c>
      <c r="B25" s="8" t="s">
        <v>29</v>
      </c>
      <c r="C25" s="2">
        <v>12000</v>
      </c>
      <c r="D25" s="2">
        <v>2</v>
      </c>
      <c r="E25" s="9"/>
      <c r="F25" s="36">
        <v>11600</v>
      </c>
      <c r="G25" s="11">
        <f t="shared" si="1"/>
        <v>0</v>
      </c>
      <c r="H25" s="990"/>
      <c r="I25" s="990"/>
      <c r="J25" s="990"/>
      <c r="K25" s="990"/>
      <c r="L25" s="665"/>
    </row>
    <row r="26" spans="1:12" ht="15" hidden="1" customHeight="1">
      <c r="A26" s="992">
        <v>3</v>
      </c>
      <c r="B26" s="8" t="s">
        <v>15</v>
      </c>
      <c r="C26" s="2">
        <v>30000</v>
      </c>
      <c r="D26" s="2">
        <v>3</v>
      </c>
      <c r="E26" s="2"/>
      <c r="F26" s="36">
        <v>11600</v>
      </c>
      <c r="G26" s="11">
        <f t="shared" si="1"/>
        <v>0</v>
      </c>
      <c r="H26" s="1084"/>
      <c r="I26" s="1084"/>
      <c r="J26" s="1084"/>
      <c r="K26" s="1084"/>
      <c r="L26" s="665"/>
    </row>
    <row r="27" spans="1:12" ht="15" hidden="1" customHeight="1">
      <c r="A27" s="992">
        <v>3</v>
      </c>
      <c r="B27" s="8" t="s">
        <v>16</v>
      </c>
      <c r="C27" s="2">
        <v>25400</v>
      </c>
      <c r="D27" s="2">
        <v>3</v>
      </c>
      <c r="E27" s="2"/>
      <c r="F27" s="36">
        <v>11600</v>
      </c>
      <c r="G27" s="11">
        <f t="shared" si="1"/>
        <v>0</v>
      </c>
      <c r="H27" s="1084"/>
      <c r="I27" s="1084"/>
      <c r="J27" s="1084"/>
      <c r="K27" s="1084"/>
      <c r="L27" s="665"/>
    </row>
    <row r="28" spans="1:12" ht="15" hidden="1" customHeight="1">
      <c r="A28" s="69">
        <v>3</v>
      </c>
      <c r="B28" s="8" t="s">
        <v>18</v>
      </c>
      <c r="C28" s="2">
        <v>5200</v>
      </c>
      <c r="D28" s="2">
        <v>1</v>
      </c>
      <c r="E28" s="2"/>
      <c r="F28" s="36">
        <v>11600</v>
      </c>
      <c r="G28" s="11">
        <f t="shared" si="1"/>
        <v>0</v>
      </c>
      <c r="H28" s="1084"/>
      <c r="I28" s="1084"/>
      <c r="J28" s="1084"/>
      <c r="K28" s="1084"/>
      <c r="L28" s="37"/>
    </row>
    <row r="29" spans="1:12" ht="15" hidden="1" customHeight="1">
      <c r="A29" s="992">
        <v>3</v>
      </c>
      <c r="B29" s="8" t="s">
        <v>46</v>
      </c>
      <c r="C29" s="2">
        <v>20000</v>
      </c>
      <c r="D29" s="2">
        <v>2</v>
      </c>
      <c r="E29" s="2"/>
      <c r="F29" s="36">
        <v>11600</v>
      </c>
      <c r="G29" s="11">
        <f t="shared" si="1"/>
        <v>0</v>
      </c>
      <c r="H29" s="1084"/>
      <c r="I29" s="1084"/>
      <c r="J29" s="1084"/>
      <c r="K29" s="1084"/>
      <c r="L29" s="37"/>
    </row>
    <row r="30" spans="1:12" ht="15" hidden="1" customHeight="1">
      <c r="A30" s="992">
        <v>3</v>
      </c>
      <c r="B30" s="8" t="s">
        <v>58</v>
      </c>
      <c r="C30" s="2">
        <v>20000</v>
      </c>
      <c r="D30" s="2">
        <v>1</v>
      </c>
      <c r="E30" s="2"/>
      <c r="F30" s="36">
        <v>11600</v>
      </c>
      <c r="G30" s="11">
        <f t="shared" si="1"/>
        <v>0</v>
      </c>
      <c r="H30" s="1128"/>
      <c r="I30" s="1128"/>
      <c r="J30" s="1128"/>
      <c r="K30" s="1128"/>
      <c r="L30" s="37"/>
    </row>
    <row r="31" spans="1:12" ht="15" hidden="1" customHeight="1">
      <c r="A31" s="1082" t="s">
        <v>19</v>
      </c>
      <c r="B31" s="1082"/>
      <c r="C31" s="991"/>
      <c r="D31" s="991"/>
      <c r="E31" s="991"/>
      <c r="F31" s="991"/>
      <c r="G31" s="991"/>
      <c r="H31" s="1086"/>
      <c r="I31" s="1086"/>
      <c r="J31" s="1086"/>
      <c r="K31" s="1086"/>
      <c r="L31" s="6"/>
    </row>
    <row r="32" spans="1:12" ht="15" hidden="1" customHeight="1">
      <c r="A32" s="70">
        <v>4</v>
      </c>
      <c r="B32" s="207" t="s">
        <v>38</v>
      </c>
      <c r="C32" s="72">
        <v>6000</v>
      </c>
      <c r="D32" s="70"/>
      <c r="E32" s="70"/>
      <c r="F32" s="113">
        <v>4000</v>
      </c>
      <c r="G32" s="11">
        <f t="shared" ref="G32:G38" si="2">E32/C32</f>
        <v>0</v>
      </c>
      <c r="H32" s="1090"/>
      <c r="I32" s="1090"/>
      <c r="J32" s="1090"/>
      <c r="K32" s="1090"/>
      <c r="L32" s="111"/>
    </row>
    <row r="33" spans="1:12" ht="15" hidden="1" customHeight="1">
      <c r="A33" s="70">
        <v>4</v>
      </c>
      <c r="B33" s="207" t="s">
        <v>39</v>
      </c>
      <c r="C33" s="72">
        <v>7500</v>
      </c>
      <c r="D33" s="70"/>
      <c r="E33" s="70"/>
      <c r="F33" s="113">
        <v>4000</v>
      </c>
      <c r="G33" s="11">
        <f t="shared" si="2"/>
        <v>0</v>
      </c>
      <c r="H33" s="1090" t="s">
        <v>47</v>
      </c>
      <c r="I33" s="1090"/>
      <c r="J33" s="1090"/>
      <c r="K33" s="1090"/>
      <c r="L33" s="111"/>
    </row>
    <row r="34" spans="1:12" ht="15" hidden="1" customHeight="1">
      <c r="A34" s="1005">
        <v>4</v>
      </c>
      <c r="B34" s="208" t="s">
        <v>48</v>
      </c>
      <c r="C34" s="95">
        <v>9000</v>
      </c>
      <c r="D34" s="1005">
        <v>2</v>
      </c>
      <c r="E34" s="1005"/>
      <c r="F34" s="97">
        <v>4000</v>
      </c>
      <c r="G34" s="11">
        <f t="shared" si="2"/>
        <v>0</v>
      </c>
      <c r="H34" s="1127"/>
      <c r="I34" s="1127"/>
      <c r="J34" s="1127"/>
      <c r="K34" s="1127"/>
      <c r="L34" s="667"/>
    </row>
    <row r="35" spans="1:12" ht="15" hidden="1" customHeight="1">
      <c r="A35" s="60">
        <v>4</v>
      </c>
      <c r="B35" s="8" t="s">
        <v>49</v>
      </c>
      <c r="C35" s="47">
        <v>9800</v>
      </c>
      <c r="D35" s="47">
        <v>1</v>
      </c>
      <c r="E35" s="48"/>
      <c r="F35" s="36">
        <v>4000</v>
      </c>
      <c r="G35" s="11">
        <f t="shared" si="2"/>
        <v>0</v>
      </c>
      <c r="H35" s="1083"/>
      <c r="I35" s="1083"/>
      <c r="J35" s="1083"/>
      <c r="K35" s="1083"/>
      <c r="L35" s="37"/>
    </row>
    <row r="36" spans="1:12" ht="15" hidden="1" customHeight="1">
      <c r="A36" s="69">
        <v>4</v>
      </c>
      <c r="B36" s="209" t="s">
        <v>37</v>
      </c>
      <c r="C36" s="2">
        <v>100</v>
      </c>
      <c r="D36" s="992">
        <v>1</v>
      </c>
      <c r="E36" s="992"/>
      <c r="F36" s="36">
        <v>4000</v>
      </c>
      <c r="G36" s="11">
        <f t="shared" si="2"/>
        <v>0</v>
      </c>
      <c r="H36" s="1083"/>
      <c r="I36" s="1083"/>
      <c r="J36" s="1083"/>
      <c r="K36" s="1083"/>
      <c r="L36" s="665"/>
    </row>
    <row r="37" spans="1:12" ht="15" hidden="1" customHeight="1">
      <c r="A37" s="60">
        <v>4</v>
      </c>
      <c r="B37" s="8" t="s">
        <v>53</v>
      </c>
      <c r="C37" s="47">
        <v>18700</v>
      </c>
      <c r="D37" s="47">
        <v>3</v>
      </c>
      <c r="E37" s="48"/>
      <c r="F37" s="78">
        <v>30000</v>
      </c>
      <c r="G37" s="11">
        <f t="shared" si="2"/>
        <v>0</v>
      </c>
      <c r="H37" s="1083"/>
      <c r="I37" s="1083"/>
      <c r="J37" s="1083"/>
      <c r="K37" s="1083"/>
      <c r="L37" s="37"/>
    </row>
    <row r="38" spans="1:12" ht="15" hidden="1" customHeight="1">
      <c r="A38" s="123">
        <v>4</v>
      </c>
      <c r="B38" s="8" t="s">
        <v>37</v>
      </c>
      <c r="C38" s="47">
        <v>4000</v>
      </c>
      <c r="D38" s="47">
        <v>2</v>
      </c>
      <c r="E38" s="48">
        <v>2858</v>
      </c>
      <c r="F38" s="78">
        <v>4000</v>
      </c>
      <c r="G38" s="11">
        <f t="shared" si="2"/>
        <v>0.71450000000000002</v>
      </c>
      <c r="H38" s="1083"/>
      <c r="I38" s="1083"/>
      <c r="J38" s="1083"/>
      <c r="K38" s="1083"/>
      <c r="L38" s="37"/>
    </row>
    <row r="39" spans="1:12" ht="15" hidden="1" customHeight="1">
      <c r="A39" s="1082" t="s">
        <v>24</v>
      </c>
      <c r="B39" s="1082"/>
      <c r="C39" s="991"/>
      <c r="D39" s="991"/>
      <c r="E39" s="991"/>
      <c r="F39" s="991"/>
      <c r="G39" s="991"/>
      <c r="H39" s="1086"/>
      <c r="I39" s="1086"/>
      <c r="J39" s="1086"/>
      <c r="K39" s="1086"/>
      <c r="L39" s="6"/>
    </row>
    <row r="40" spans="1:12" ht="15" hidden="1" customHeight="1">
      <c r="A40" s="45">
        <v>5</v>
      </c>
      <c r="B40" s="8" t="s">
        <v>33</v>
      </c>
      <c r="C40" s="47">
        <v>3000</v>
      </c>
      <c r="D40" s="47">
        <v>2</v>
      </c>
      <c r="E40" s="48"/>
      <c r="F40" s="53">
        <v>3000</v>
      </c>
      <c r="G40" s="11">
        <f t="shared" si="0"/>
        <v>0</v>
      </c>
      <c r="H40" s="1084" t="s">
        <v>40</v>
      </c>
      <c r="I40" s="1084"/>
      <c r="J40" s="1084"/>
      <c r="K40" s="1084"/>
      <c r="L40" s="1004" t="s">
        <v>59</v>
      </c>
    </row>
    <row r="41" spans="1:12" ht="15" customHeight="1">
      <c r="A41" s="69">
        <v>3</v>
      </c>
      <c r="B41" s="8" t="s">
        <v>73</v>
      </c>
      <c r="C41" s="9">
        <v>0</v>
      </c>
      <c r="D41" s="2">
        <v>3</v>
      </c>
      <c r="E41" s="9"/>
      <c r="F41" s="36">
        <v>11600</v>
      </c>
      <c r="G41" s="11" t="s">
        <v>64</v>
      </c>
      <c r="H41" s="1064"/>
      <c r="I41" s="1053"/>
      <c r="J41" s="1053"/>
      <c r="K41" s="1054"/>
      <c r="L41" s="665"/>
    </row>
    <row r="42" spans="1:12">
      <c r="A42" s="1082" t="s">
        <v>19</v>
      </c>
      <c r="B42" s="1082"/>
      <c r="C42" s="991"/>
      <c r="D42" s="991"/>
      <c r="E42" s="991"/>
      <c r="F42" s="991"/>
      <c r="G42" s="991"/>
      <c r="H42" s="1086"/>
      <c r="I42" s="1086"/>
      <c r="J42" s="1086"/>
      <c r="K42" s="1086"/>
      <c r="L42" s="6"/>
    </row>
    <row r="43" spans="1:12">
      <c r="A43" s="60">
        <v>4</v>
      </c>
      <c r="B43" s="8" t="s">
        <v>79</v>
      </c>
      <c r="C43" s="48">
        <v>0</v>
      </c>
      <c r="D43" s="47">
        <v>2</v>
      </c>
      <c r="E43" s="48"/>
      <c r="F43" s="36">
        <v>4000</v>
      </c>
      <c r="G43" s="11" t="s">
        <v>64</v>
      </c>
      <c r="H43" s="1043"/>
      <c r="I43" s="1044"/>
      <c r="J43" s="1044"/>
      <c r="K43" s="1045"/>
      <c r="L43" s="37"/>
    </row>
    <row r="44" spans="1:12">
      <c r="A44" s="1082" t="s">
        <v>24</v>
      </c>
      <c r="B44" s="1082"/>
      <c r="C44" s="991"/>
      <c r="D44" s="991"/>
      <c r="E44" s="991"/>
      <c r="F44" s="991"/>
      <c r="G44" s="991"/>
      <c r="H44" s="1086"/>
      <c r="I44" s="1086"/>
      <c r="J44" s="1086"/>
      <c r="K44" s="1086"/>
      <c r="L44" s="6"/>
    </row>
    <row r="45" spans="1:12">
      <c r="A45" s="123">
        <v>5</v>
      </c>
      <c r="B45" s="8" t="s">
        <v>73</v>
      </c>
      <c r="C45" s="48">
        <v>100</v>
      </c>
      <c r="D45" s="47">
        <v>2</v>
      </c>
      <c r="E45" s="48">
        <v>100</v>
      </c>
      <c r="F45" s="36">
        <v>4000</v>
      </c>
      <c r="G45" s="11" t="s">
        <v>64</v>
      </c>
      <c r="H45" s="1083"/>
      <c r="I45" s="1083"/>
      <c r="J45" s="1083"/>
      <c r="K45" s="1083"/>
      <c r="L45" s="37"/>
    </row>
    <row r="46" spans="1:12">
      <c r="A46" s="60">
        <v>5</v>
      </c>
      <c r="B46" s="8" t="s">
        <v>63</v>
      </c>
      <c r="C46" s="48">
        <v>1000</v>
      </c>
      <c r="D46" s="47">
        <v>1</v>
      </c>
      <c r="E46" s="48">
        <v>587</v>
      </c>
      <c r="F46" s="36">
        <v>4000</v>
      </c>
      <c r="G46" s="11" t="s">
        <v>64</v>
      </c>
      <c r="H46" s="1083"/>
      <c r="I46" s="1083"/>
      <c r="J46" s="1083"/>
      <c r="K46" s="1083"/>
      <c r="L46" s="37"/>
    </row>
  </sheetData>
  <mergeCells count="51">
    <mergeCell ref="H46:K46"/>
    <mergeCell ref="A39:B39"/>
    <mergeCell ref="H39:K39"/>
    <mergeCell ref="H45:K45"/>
    <mergeCell ref="H40:K40"/>
    <mergeCell ref="H41:K41"/>
    <mergeCell ref="A42:B42"/>
    <mergeCell ref="H42:K42"/>
    <mergeCell ref="H43:K43"/>
    <mergeCell ref="A44:B44"/>
    <mergeCell ref="H44:K44"/>
    <mergeCell ref="H35:K35"/>
    <mergeCell ref="H34:K34"/>
    <mergeCell ref="H36:K36"/>
    <mergeCell ref="H37:K37"/>
    <mergeCell ref="H38:K38"/>
    <mergeCell ref="H28:K28"/>
    <mergeCell ref="A31:B31"/>
    <mergeCell ref="H31:K31"/>
    <mergeCell ref="H32:K32"/>
    <mergeCell ref="H33:K33"/>
    <mergeCell ref="H29:K29"/>
    <mergeCell ref="H30:K30"/>
    <mergeCell ref="H12:K12"/>
    <mergeCell ref="H13:K13"/>
    <mergeCell ref="H14:K14"/>
    <mergeCell ref="H15:K15"/>
    <mergeCell ref="H17:K17"/>
    <mergeCell ref="H23:K23"/>
    <mergeCell ref="H24:K24"/>
    <mergeCell ref="H26:K26"/>
    <mergeCell ref="H27:K27"/>
    <mergeCell ref="A16:B16"/>
    <mergeCell ref="H16:K16"/>
    <mergeCell ref="H22:K22"/>
    <mergeCell ref="H18:K18"/>
    <mergeCell ref="H19:K19"/>
    <mergeCell ref="H20:K20"/>
    <mergeCell ref="H21:K21"/>
    <mergeCell ref="H11:K11"/>
    <mergeCell ref="H6:K6"/>
    <mergeCell ref="H1:K1"/>
    <mergeCell ref="A2:B2"/>
    <mergeCell ref="H2:K2"/>
    <mergeCell ref="H3:K3"/>
    <mergeCell ref="H4:K4"/>
    <mergeCell ref="H7:K7"/>
    <mergeCell ref="H8:K8"/>
    <mergeCell ref="A9:B9"/>
    <mergeCell ref="H9:K9"/>
    <mergeCell ref="H10:K10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141CD-90A9-4489-90A1-E7558D69CDFA}">
  <dimension ref="A1:L46"/>
  <sheetViews>
    <sheetView workbookViewId="0">
      <selection activeCell="F54" sqref="F54"/>
    </sheetView>
  </sheetViews>
  <sheetFormatPr defaultRowHeight="15"/>
  <cols>
    <col min="2" max="2" width="48.28515625" customWidth="1"/>
    <col min="5" max="5" width="18.7109375" customWidth="1"/>
    <col min="12" max="12" width="16" bestFit="1" customWidth="1"/>
  </cols>
  <sheetData>
    <row r="1" spans="1:12">
      <c r="A1" s="992"/>
      <c r="B1" s="106">
        <v>45894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70" t="s">
        <v>6</v>
      </c>
      <c r="I1" s="1071"/>
      <c r="J1" s="1071"/>
      <c r="K1" s="1072"/>
      <c r="L1" s="3" t="s">
        <v>7</v>
      </c>
    </row>
    <row r="2" spans="1:12">
      <c r="A2" s="1065" t="s">
        <v>8</v>
      </c>
      <c r="B2" s="1066"/>
      <c r="C2" s="5"/>
      <c r="D2" s="5"/>
      <c r="E2" s="5"/>
      <c r="F2" s="5"/>
      <c r="G2" s="5"/>
      <c r="H2" s="1065"/>
      <c r="I2" s="1073"/>
      <c r="J2" s="1073"/>
      <c r="K2" s="1066"/>
      <c r="L2" s="6"/>
    </row>
    <row r="3" spans="1:12" ht="15" hidden="1" customHeight="1">
      <c r="A3" s="7">
        <v>1</v>
      </c>
      <c r="B3" s="8" t="s">
        <v>9</v>
      </c>
      <c r="C3" s="127">
        <v>5100</v>
      </c>
      <c r="D3" s="127">
        <v>1</v>
      </c>
      <c r="E3" s="9"/>
      <c r="F3" s="36">
        <v>5000</v>
      </c>
      <c r="G3" s="11">
        <f>E3/C3</f>
        <v>0</v>
      </c>
      <c r="H3" s="1043"/>
      <c r="I3" s="1044"/>
      <c r="J3" s="1044"/>
      <c r="K3" s="1045"/>
      <c r="L3" s="2"/>
    </row>
    <row r="4" spans="1:12">
      <c r="A4" s="1005">
        <v>1</v>
      </c>
      <c r="B4" s="122" t="s">
        <v>80</v>
      </c>
      <c r="C4" s="147">
        <v>11000</v>
      </c>
      <c r="D4" s="95">
        <v>2</v>
      </c>
      <c r="E4" s="95">
        <v>11303</v>
      </c>
      <c r="F4" s="97">
        <v>5000</v>
      </c>
      <c r="G4" s="117">
        <f t="shared" ref="G4:G46" si="0">E4/C4</f>
        <v>1.0275454545454545</v>
      </c>
      <c r="H4" s="1118"/>
      <c r="I4" s="1119"/>
      <c r="J4" s="1119"/>
      <c r="K4" s="1120"/>
      <c r="L4" s="95"/>
    </row>
    <row r="5" spans="1:12">
      <c r="A5" s="992">
        <v>1</v>
      </c>
      <c r="B5" s="12" t="s">
        <v>82</v>
      </c>
      <c r="C5" s="9">
        <v>4000</v>
      </c>
      <c r="D5" s="2">
        <v>1</v>
      </c>
      <c r="E5" s="2"/>
      <c r="F5" s="36">
        <v>5000</v>
      </c>
      <c r="G5" s="11">
        <f t="shared" si="0"/>
        <v>0</v>
      </c>
      <c r="H5" s="1043"/>
      <c r="I5" s="1044"/>
      <c r="J5" s="1044"/>
      <c r="K5" s="1045"/>
      <c r="L5" s="2"/>
    </row>
    <row r="6" spans="1:12" ht="15" hidden="1" customHeight="1">
      <c r="A6" s="70">
        <v>1</v>
      </c>
      <c r="B6" s="71" t="s">
        <v>34</v>
      </c>
      <c r="C6" s="128">
        <v>1200</v>
      </c>
      <c r="D6" s="128">
        <v>1</v>
      </c>
      <c r="E6" s="72">
        <v>1289</v>
      </c>
      <c r="F6" s="113">
        <v>5000</v>
      </c>
      <c r="G6" s="100">
        <f t="shared" si="0"/>
        <v>1.0741666666666667</v>
      </c>
      <c r="H6" s="994"/>
      <c r="I6" s="994"/>
      <c r="J6" s="994"/>
      <c r="K6" s="994"/>
      <c r="L6" s="72"/>
    </row>
    <row r="7" spans="1:12" ht="15" hidden="1" customHeight="1">
      <c r="A7" s="992">
        <v>1</v>
      </c>
      <c r="B7" s="71" t="s">
        <v>60</v>
      </c>
      <c r="C7" s="128">
        <v>1500</v>
      </c>
      <c r="D7" s="72">
        <v>1</v>
      </c>
      <c r="E7" s="73"/>
      <c r="F7" s="113">
        <v>5000</v>
      </c>
      <c r="G7" s="100">
        <f t="shared" si="0"/>
        <v>0</v>
      </c>
      <c r="H7" s="1115"/>
      <c r="I7" s="1116"/>
      <c r="J7" s="1116"/>
      <c r="K7" s="1117"/>
      <c r="L7" s="72"/>
    </row>
    <row r="8" spans="1:12" ht="15" hidden="1" customHeight="1">
      <c r="A8" s="69">
        <v>1</v>
      </c>
      <c r="B8" s="12" t="s">
        <v>66</v>
      </c>
      <c r="C8" s="9">
        <v>4600</v>
      </c>
      <c r="D8" s="2">
        <v>2</v>
      </c>
      <c r="E8" s="9"/>
      <c r="F8" s="36">
        <v>5000</v>
      </c>
      <c r="G8" s="11">
        <f t="shared" si="0"/>
        <v>0</v>
      </c>
      <c r="H8" s="1043"/>
      <c r="I8" s="1044"/>
      <c r="J8" s="1044"/>
      <c r="K8" s="1045"/>
      <c r="L8" s="2"/>
    </row>
    <row r="9" spans="1:12" ht="15" hidden="1" customHeight="1">
      <c r="A9" s="992">
        <v>1</v>
      </c>
      <c r="B9" s="12" t="s">
        <v>61</v>
      </c>
      <c r="C9" s="2">
        <v>3500</v>
      </c>
      <c r="D9" s="2">
        <v>1</v>
      </c>
      <c r="E9" s="2"/>
      <c r="F9" s="36">
        <v>5000</v>
      </c>
      <c r="G9" s="11"/>
      <c r="H9" s="1043"/>
      <c r="I9" s="1044"/>
      <c r="J9" s="1044"/>
      <c r="K9" s="1045"/>
      <c r="L9" s="2"/>
    </row>
    <row r="10" spans="1:12">
      <c r="A10" s="1065" t="s">
        <v>10</v>
      </c>
      <c r="B10" s="1066"/>
      <c r="C10" s="991"/>
      <c r="D10" s="991"/>
      <c r="E10" s="991"/>
      <c r="F10" s="991"/>
      <c r="G10" s="991"/>
      <c r="H10" s="1065"/>
      <c r="I10" s="1073"/>
      <c r="J10" s="1073"/>
      <c r="K10" s="1066"/>
      <c r="L10" s="6"/>
    </row>
    <row r="11" spans="1:12" ht="15" hidden="1" customHeight="1">
      <c r="A11" s="1005">
        <v>2</v>
      </c>
      <c r="B11" s="115" t="s">
        <v>32</v>
      </c>
      <c r="C11" s="115">
        <v>27200</v>
      </c>
      <c r="D11" s="115">
        <v>2</v>
      </c>
      <c r="E11" s="115"/>
      <c r="F11" s="97">
        <v>25000</v>
      </c>
      <c r="G11" s="117">
        <f>E11/C11</f>
        <v>0</v>
      </c>
      <c r="H11" s="1100"/>
      <c r="I11" s="1101"/>
      <c r="J11" s="1101"/>
      <c r="K11" s="1102"/>
      <c r="L11" s="667"/>
    </row>
    <row r="12" spans="1:12">
      <c r="A12" s="1005">
        <v>2</v>
      </c>
      <c r="B12" s="122" t="s">
        <v>81</v>
      </c>
      <c r="C12" s="147">
        <v>20000</v>
      </c>
      <c r="D12" s="95">
        <v>1</v>
      </c>
      <c r="E12" s="147">
        <v>24367</v>
      </c>
      <c r="F12" s="97">
        <v>25000</v>
      </c>
      <c r="G12" s="117">
        <f>E12/C12</f>
        <v>1.21835</v>
      </c>
      <c r="H12" s="1109"/>
      <c r="I12" s="1110"/>
      <c r="J12" s="1110"/>
      <c r="K12" s="1111"/>
      <c r="L12" s="149"/>
    </row>
    <row r="13" spans="1:12" ht="15" customHeight="1">
      <c r="A13" s="69">
        <v>2</v>
      </c>
      <c r="B13" s="1004" t="s">
        <v>35</v>
      </c>
      <c r="C13" s="9">
        <v>50000</v>
      </c>
      <c r="D13" s="1004">
        <v>2</v>
      </c>
      <c r="E13" s="665">
        <v>8000</v>
      </c>
      <c r="F13" s="36">
        <v>25000</v>
      </c>
      <c r="G13" s="11">
        <f>E13/C13</f>
        <v>0.16</v>
      </c>
      <c r="H13" s="1097"/>
      <c r="I13" s="1098"/>
      <c r="J13" s="1098"/>
      <c r="K13" s="1099"/>
      <c r="L13" s="665"/>
    </row>
    <row r="14" spans="1:12" ht="15" hidden="1" customHeight="1">
      <c r="A14" s="69">
        <v>2</v>
      </c>
      <c r="B14" s="8" t="s">
        <v>28</v>
      </c>
      <c r="C14" s="9">
        <v>82500</v>
      </c>
      <c r="D14" s="2">
        <v>3</v>
      </c>
      <c r="E14" s="9"/>
      <c r="F14" s="36">
        <v>30000</v>
      </c>
      <c r="G14" s="11">
        <f t="shared" si="0"/>
        <v>0</v>
      </c>
      <c r="H14" s="1070" t="s">
        <v>64</v>
      </c>
      <c r="I14" s="1071"/>
      <c r="J14" s="1071"/>
      <c r="K14" s="1072"/>
      <c r="L14" s="37"/>
    </row>
    <row r="15" spans="1:12" ht="15" hidden="1" customHeight="1">
      <c r="A15" s="992">
        <v>2</v>
      </c>
      <c r="B15" s="1004" t="s">
        <v>43</v>
      </c>
      <c r="C15" s="1004">
        <v>35</v>
      </c>
      <c r="D15" s="1004">
        <v>1.5</v>
      </c>
      <c r="E15" s="665"/>
      <c r="F15" s="36">
        <v>25000</v>
      </c>
      <c r="G15" s="11">
        <f t="shared" si="0"/>
        <v>0</v>
      </c>
      <c r="H15" s="1097"/>
      <c r="I15" s="1098"/>
      <c r="J15" s="1098"/>
      <c r="K15" s="1099"/>
      <c r="L15" s="665"/>
    </row>
    <row r="16" spans="1:12" ht="15" hidden="1" customHeight="1">
      <c r="A16" s="992">
        <v>2</v>
      </c>
      <c r="B16" s="8" t="s">
        <v>11</v>
      </c>
      <c r="C16" s="1004">
        <v>50000</v>
      </c>
      <c r="D16" s="1004">
        <v>2</v>
      </c>
      <c r="E16" s="665"/>
      <c r="F16" s="36">
        <v>30000</v>
      </c>
      <c r="G16" s="11">
        <f t="shared" si="0"/>
        <v>0</v>
      </c>
      <c r="H16" s="1058"/>
      <c r="I16" s="1059"/>
      <c r="J16" s="1059"/>
      <c r="K16" s="1060"/>
      <c r="L16" s="665"/>
    </row>
    <row r="17" spans="1:12">
      <c r="A17" s="1065" t="s">
        <v>12</v>
      </c>
      <c r="B17" s="1066"/>
      <c r="C17" s="991"/>
      <c r="D17" s="991"/>
      <c r="E17" s="991"/>
      <c r="F17" s="991"/>
      <c r="G17" s="991"/>
      <c r="H17" s="1061"/>
      <c r="I17" s="1062"/>
      <c r="J17" s="1062"/>
      <c r="K17" s="1063"/>
      <c r="L17" s="6"/>
    </row>
    <row r="18" spans="1:12" ht="15" hidden="1" customHeight="1">
      <c r="A18" s="992">
        <v>3</v>
      </c>
      <c r="B18" s="8" t="s">
        <v>57</v>
      </c>
      <c r="C18" s="2">
        <v>9200</v>
      </c>
      <c r="D18" s="2">
        <v>1</v>
      </c>
      <c r="E18" s="2">
        <v>7377</v>
      </c>
      <c r="F18" s="36">
        <v>11600</v>
      </c>
      <c r="G18" s="11">
        <f t="shared" ref="G18:G31" si="1">E18/C18</f>
        <v>0.80184782608695648</v>
      </c>
      <c r="H18" s="1064"/>
      <c r="I18" s="1053"/>
      <c r="J18" s="1053"/>
      <c r="K18" s="1054"/>
      <c r="L18" s="37"/>
    </row>
    <row r="19" spans="1:12" ht="15" hidden="1" customHeight="1">
      <c r="A19" s="992">
        <v>3</v>
      </c>
      <c r="B19" s="8" t="s">
        <v>63</v>
      </c>
      <c r="C19" s="2">
        <v>10000</v>
      </c>
      <c r="D19" s="2">
        <v>1</v>
      </c>
      <c r="E19" s="2"/>
      <c r="F19" s="36">
        <v>11600</v>
      </c>
      <c r="G19" s="11">
        <f t="shared" si="1"/>
        <v>0</v>
      </c>
      <c r="H19" s="1064"/>
      <c r="I19" s="1053"/>
      <c r="J19" s="1053"/>
      <c r="K19" s="1054"/>
      <c r="L19" s="37"/>
    </row>
    <row r="20" spans="1:12" ht="15" hidden="1" customHeight="1">
      <c r="A20" s="69">
        <v>3</v>
      </c>
      <c r="B20" s="124" t="s">
        <v>51</v>
      </c>
      <c r="C20" s="2">
        <v>16300</v>
      </c>
      <c r="D20" s="2">
        <v>1</v>
      </c>
      <c r="E20" s="9"/>
      <c r="F20" s="36">
        <v>11600</v>
      </c>
      <c r="G20" s="11">
        <f t="shared" si="1"/>
        <v>0</v>
      </c>
      <c r="H20" s="1064"/>
      <c r="I20" s="1053"/>
      <c r="J20" s="1053"/>
      <c r="K20" s="1054"/>
      <c r="L20" s="37" t="s">
        <v>52</v>
      </c>
    </row>
    <row r="21" spans="1:12" ht="15" hidden="1" customHeight="1">
      <c r="A21" s="70">
        <v>3</v>
      </c>
      <c r="B21" s="71" t="s">
        <v>44</v>
      </c>
      <c r="C21" s="72">
        <v>2300</v>
      </c>
      <c r="D21" s="72">
        <v>1</v>
      </c>
      <c r="E21" s="72"/>
      <c r="F21" s="36">
        <v>11600</v>
      </c>
      <c r="G21" s="11">
        <f t="shared" si="1"/>
        <v>0</v>
      </c>
      <c r="H21" s="1112"/>
      <c r="I21" s="1113"/>
      <c r="J21" s="1113"/>
      <c r="K21" s="1114"/>
      <c r="L21" s="111"/>
    </row>
    <row r="22" spans="1:12" ht="15" hidden="1" customHeight="1">
      <c r="A22" s="1005">
        <v>3</v>
      </c>
      <c r="B22" s="122" t="s">
        <v>36</v>
      </c>
      <c r="C22" s="95">
        <v>11900</v>
      </c>
      <c r="D22" s="95">
        <v>1</v>
      </c>
      <c r="E22" s="95"/>
      <c r="F22" s="36">
        <v>11600</v>
      </c>
      <c r="G22" s="11">
        <f t="shared" si="1"/>
        <v>0</v>
      </c>
      <c r="H22" s="1109" t="s">
        <v>45</v>
      </c>
      <c r="I22" s="1110"/>
      <c r="J22" s="1110"/>
      <c r="K22" s="1111"/>
      <c r="L22" s="667"/>
    </row>
    <row r="23" spans="1:12" ht="15" hidden="1" customHeight="1">
      <c r="A23" s="69">
        <v>3</v>
      </c>
      <c r="B23" s="8" t="s">
        <v>18</v>
      </c>
      <c r="C23" s="2">
        <v>11900</v>
      </c>
      <c r="D23" s="2">
        <v>1</v>
      </c>
      <c r="E23" s="2"/>
      <c r="F23" s="36">
        <v>11600</v>
      </c>
      <c r="G23" s="11">
        <f t="shared" si="1"/>
        <v>0</v>
      </c>
      <c r="H23" s="1064"/>
      <c r="I23" s="1053"/>
      <c r="J23" s="1053"/>
      <c r="K23" s="1054"/>
      <c r="L23" s="37"/>
    </row>
    <row r="24" spans="1:12" ht="15" hidden="1" customHeight="1">
      <c r="A24" s="992">
        <v>3</v>
      </c>
      <c r="B24" s="8" t="s">
        <v>46</v>
      </c>
      <c r="C24" s="2">
        <v>1000</v>
      </c>
      <c r="D24" s="2">
        <v>1</v>
      </c>
      <c r="E24" s="2"/>
      <c r="F24" s="36">
        <v>11600</v>
      </c>
      <c r="G24" s="11">
        <f t="shared" si="1"/>
        <v>0</v>
      </c>
      <c r="H24" s="1064"/>
      <c r="I24" s="1053"/>
      <c r="J24" s="1053"/>
      <c r="K24" s="1054"/>
      <c r="L24" s="37"/>
    </row>
    <row r="25" spans="1:12" ht="15" hidden="1" customHeight="1">
      <c r="A25" s="992">
        <v>3</v>
      </c>
      <c r="B25" s="8" t="s">
        <v>13</v>
      </c>
      <c r="C25" s="2">
        <v>12000</v>
      </c>
      <c r="D25" s="2">
        <v>3</v>
      </c>
      <c r="E25" s="9"/>
      <c r="F25" s="36">
        <v>11600</v>
      </c>
      <c r="G25" s="11">
        <f t="shared" si="1"/>
        <v>0</v>
      </c>
      <c r="H25" s="1064"/>
      <c r="I25" s="1053"/>
      <c r="J25" s="1053"/>
      <c r="K25" s="1054"/>
      <c r="L25" s="665"/>
    </row>
    <row r="26" spans="1:12" ht="15" hidden="1" customHeight="1">
      <c r="A26" s="992">
        <v>3</v>
      </c>
      <c r="B26" s="8" t="s">
        <v>29</v>
      </c>
      <c r="C26" s="2">
        <v>12000</v>
      </c>
      <c r="D26" s="2">
        <v>2</v>
      </c>
      <c r="E26" s="9"/>
      <c r="F26" s="36">
        <v>11600</v>
      </c>
      <c r="G26" s="11">
        <f t="shared" si="1"/>
        <v>0</v>
      </c>
      <c r="H26" s="990"/>
      <c r="I26" s="990"/>
      <c r="J26" s="990"/>
      <c r="K26" s="990"/>
      <c r="L26" s="665"/>
    </row>
    <row r="27" spans="1:12" ht="15" hidden="1" customHeight="1">
      <c r="A27" s="992">
        <v>3</v>
      </c>
      <c r="B27" s="8" t="s">
        <v>15</v>
      </c>
      <c r="C27" s="2">
        <v>30000</v>
      </c>
      <c r="D27" s="2">
        <v>3</v>
      </c>
      <c r="E27" s="2"/>
      <c r="F27" s="36">
        <v>11600</v>
      </c>
      <c r="G27" s="11">
        <f t="shared" si="1"/>
        <v>0</v>
      </c>
      <c r="H27" s="1064"/>
      <c r="I27" s="1053"/>
      <c r="J27" s="1053"/>
      <c r="K27" s="1054"/>
      <c r="L27" s="665"/>
    </row>
    <row r="28" spans="1:12" ht="15" hidden="1" customHeight="1">
      <c r="A28" s="992">
        <v>3</v>
      </c>
      <c r="B28" s="8" t="s">
        <v>16</v>
      </c>
      <c r="C28" s="2">
        <v>25400</v>
      </c>
      <c r="D28" s="2">
        <v>3</v>
      </c>
      <c r="E28" s="2"/>
      <c r="F28" s="36">
        <v>11600</v>
      </c>
      <c r="G28" s="11">
        <f t="shared" si="1"/>
        <v>0</v>
      </c>
      <c r="H28" s="1064"/>
      <c r="I28" s="1053"/>
      <c r="J28" s="1053"/>
      <c r="K28" s="1054"/>
      <c r="L28" s="665"/>
    </row>
    <row r="29" spans="1:12" ht="15" hidden="1" customHeight="1">
      <c r="A29" s="69">
        <v>3</v>
      </c>
      <c r="B29" s="8" t="s">
        <v>18</v>
      </c>
      <c r="C29" s="2">
        <v>5200</v>
      </c>
      <c r="D29" s="2">
        <v>1</v>
      </c>
      <c r="E29" s="2"/>
      <c r="F29" s="36">
        <v>11600</v>
      </c>
      <c r="G29" s="11">
        <f t="shared" si="1"/>
        <v>0</v>
      </c>
      <c r="H29" s="1064"/>
      <c r="I29" s="1053"/>
      <c r="J29" s="1053"/>
      <c r="K29" s="1054"/>
      <c r="L29" s="37"/>
    </row>
    <row r="30" spans="1:12" ht="15" hidden="1" customHeight="1">
      <c r="A30" s="992">
        <v>3</v>
      </c>
      <c r="B30" s="8" t="s">
        <v>46</v>
      </c>
      <c r="C30" s="2">
        <v>20000</v>
      </c>
      <c r="D30" s="2">
        <v>2</v>
      </c>
      <c r="E30" s="2"/>
      <c r="F30" s="36">
        <v>11600</v>
      </c>
      <c r="G30" s="11">
        <f t="shared" si="1"/>
        <v>0</v>
      </c>
      <c r="H30" s="1064"/>
      <c r="I30" s="1053"/>
      <c r="J30" s="1053"/>
      <c r="K30" s="1054"/>
      <c r="L30" s="37"/>
    </row>
    <row r="31" spans="1:12" ht="15" hidden="1" customHeight="1">
      <c r="A31" s="992">
        <v>3</v>
      </c>
      <c r="B31" s="8" t="s">
        <v>58</v>
      </c>
      <c r="C31" s="2">
        <v>20000</v>
      </c>
      <c r="D31" s="2">
        <v>1</v>
      </c>
      <c r="E31" s="2"/>
      <c r="F31" s="36">
        <v>11600</v>
      </c>
      <c r="G31" s="11">
        <f t="shared" si="1"/>
        <v>0</v>
      </c>
      <c r="H31" s="1136"/>
      <c r="I31" s="1137"/>
      <c r="J31" s="1137"/>
      <c r="K31" s="1138"/>
      <c r="L31" s="37"/>
    </row>
    <row r="32" spans="1:12" ht="15" hidden="1" customHeight="1">
      <c r="A32" s="1065" t="s">
        <v>19</v>
      </c>
      <c r="B32" s="1066"/>
      <c r="C32" s="991"/>
      <c r="D32" s="991"/>
      <c r="E32" s="991"/>
      <c r="F32" s="991"/>
      <c r="G32" s="991"/>
      <c r="H32" s="1061"/>
      <c r="I32" s="1062"/>
      <c r="J32" s="1062"/>
      <c r="K32" s="1063"/>
      <c r="L32" s="6"/>
    </row>
    <row r="33" spans="1:12" ht="15" hidden="1" customHeight="1">
      <c r="A33" s="70">
        <v>4</v>
      </c>
      <c r="B33" s="207" t="s">
        <v>38</v>
      </c>
      <c r="C33" s="72">
        <v>6000</v>
      </c>
      <c r="D33" s="70"/>
      <c r="E33" s="70"/>
      <c r="F33" s="113">
        <v>4000</v>
      </c>
      <c r="G33" s="11">
        <f t="shared" ref="G33:G39" si="2">E33/C33</f>
        <v>0</v>
      </c>
      <c r="H33" s="1115"/>
      <c r="I33" s="1116"/>
      <c r="J33" s="1116"/>
      <c r="K33" s="1117"/>
      <c r="L33" s="111"/>
    </row>
    <row r="34" spans="1:12" ht="15" hidden="1" customHeight="1">
      <c r="A34" s="70">
        <v>4</v>
      </c>
      <c r="B34" s="207" t="s">
        <v>39</v>
      </c>
      <c r="C34" s="72">
        <v>7500</v>
      </c>
      <c r="D34" s="70"/>
      <c r="E34" s="70"/>
      <c r="F34" s="113">
        <v>4000</v>
      </c>
      <c r="G34" s="11">
        <f t="shared" si="2"/>
        <v>0</v>
      </c>
      <c r="H34" s="1115" t="s">
        <v>47</v>
      </c>
      <c r="I34" s="1116"/>
      <c r="J34" s="1116"/>
      <c r="K34" s="1117"/>
      <c r="L34" s="111"/>
    </row>
    <row r="35" spans="1:12" ht="15" hidden="1" customHeight="1">
      <c r="A35" s="1005">
        <v>4</v>
      </c>
      <c r="B35" s="208" t="s">
        <v>48</v>
      </c>
      <c r="C35" s="95">
        <v>9000</v>
      </c>
      <c r="D35" s="1005">
        <v>2</v>
      </c>
      <c r="E35" s="1005"/>
      <c r="F35" s="97">
        <v>4000</v>
      </c>
      <c r="G35" s="11">
        <f t="shared" si="2"/>
        <v>0</v>
      </c>
      <c r="H35" s="1118"/>
      <c r="I35" s="1119"/>
      <c r="J35" s="1119"/>
      <c r="K35" s="1120"/>
      <c r="L35" s="667"/>
    </row>
    <row r="36" spans="1:12" ht="15" hidden="1" customHeight="1">
      <c r="A36" s="60">
        <v>4</v>
      </c>
      <c r="B36" s="8" t="s">
        <v>49</v>
      </c>
      <c r="C36" s="47">
        <v>9800</v>
      </c>
      <c r="D36" s="47">
        <v>1</v>
      </c>
      <c r="E36" s="48"/>
      <c r="F36" s="36">
        <v>4000</v>
      </c>
      <c r="G36" s="11">
        <f t="shared" si="2"/>
        <v>0</v>
      </c>
      <c r="H36" s="1043"/>
      <c r="I36" s="1044"/>
      <c r="J36" s="1044"/>
      <c r="K36" s="1045"/>
      <c r="L36" s="37"/>
    </row>
    <row r="37" spans="1:12" ht="15" hidden="1" customHeight="1">
      <c r="A37" s="69">
        <v>4</v>
      </c>
      <c r="B37" s="209" t="s">
        <v>37</v>
      </c>
      <c r="C37" s="2">
        <v>100</v>
      </c>
      <c r="D37" s="992">
        <v>1</v>
      </c>
      <c r="E37" s="992"/>
      <c r="F37" s="36">
        <v>4000</v>
      </c>
      <c r="G37" s="11">
        <f t="shared" si="2"/>
        <v>0</v>
      </c>
      <c r="H37" s="1043"/>
      <c r="I37" s="1044"/>
      <c r="J37" s="1044"/>
      <c r="K37" s="1045"/>
      <c r="L37" s="665"/>
    </row>
    <row r="38" spans="1:12" ht="15" hidden="1" customHeight="1">
      <c r="A38" s="60">
        <v>4</v>
      </c>
      <c r="B38" s="8" t="s">
        <v>53</v>
      </c>
      <c r="C38" s="47">
        <v>18700</v>
      </c>
      <c r="D38" s="47">
        <v>3</v>
      </c>
      <c r="E38" s="48"/>
      <c r="F38" s="78">
        <v>30000</v>
      </c>
      <c r="G38" s="11">
        <f t="shared" si="2"/>
        <v>0</v>
      </c>
      <c r="H38" s="1043"/>
      <c r="I38" s="1044"/>
      <c r="J38" s="1044"/>
      <c r="K38" s="1045"/>
      <c r="L38" s="37"/>
    </row>
    <row r="39" spans="1:12" ht="15" hidden="1" customHeight="1">
      <c r="A39" s="123">
        <v>4</v>
      </c>
      <c r="B39" s="8" t="s">
        <v>37</v>
      </c>
      <c r="C39" s="47">
        <v>4000</v>
      </c>
      <c r="D39" s="47">
        <v>2</v>
      </c>
      <c r="E39" s="48">
        <v>2858</v>
      </c>
      <c r="F39" s="78">
        <v>4000</v>
      </c>
      <c r="G39" s="11">
        <f t="shared" si="2"/>
        <v>0.71450000000000002</v>
      </c>
      <c r="H39" s="1043"/>
      <c r="I39" s="1044"/>
      <c r="J39" s="1044"/>
      <c r="K39" s="1045"/>
      <c r="L39" s="37"/>
    </row>
    <row r="40" spans="1:12" ht="15" hidden="1" customHeight="1">
      <c r="A40" s="1065" t="s">
        <v>24</v>
      </c>
      <c r="B40" s="1066"/>
      <c r="C40" s="991"/>
      <c r="D40" s="991"/>
      <c r="E40" s="991"/>
      <c r="F40" s="991"/>
      <c r="G40" s="991"/>
      <c r="H40" s="1061"/>
      <c r="I40" s="1062"/>
      <c r="J40" s="1062"/>
      <c r="K40" s="1063"/>
      <c r="L40" s="6"/>
    </row>
    <row r="41" spans="1:12" ht="15" hidden="1" customHeight="1">
      <c r="A41" s="45">
        <v>5</v>
      </c>
      <c r="B41" s="8" t="s">
        <v>33</v>
      </c>
      <c r="C41" s="47">
        <v>3000</v>
      </c>
      <c r="D41" s="47">
        <v>2</v>
      </c>
      <c r="E41" s="48"/>
      <c r="F41" s="53">
        <v>3000</v>
      </c>
      <c r="G41" s="11">
        <f t="shared" si="0"/>
        <v>0</v>
      </c>
      <c r="H41" s="1064" t="s">
        <v>40</v>
      </c>
      <c r="I41" s="1053"/>
      <c r="J41" s="1053"/>
      <c r="K41" s="1054"/>
      <c r="L41" s="1004" t="s">
        <v>59</v>
      </c>
    </row>
    <row r="42" spans="1:12">
      <c r="A42" s="69">
        <v>3</v>
      </c>
      <c r="B42" s="8" t="s">
        <v>73</v>
      </c>
      <c r="C42" s="9">
        <v>18000</v>
      </c>
      <c r="D42" s="2">
        <v>3</v>
      </c>
      <c r="E42" s="9">
        <v>3459</v>
      </c>
      <c r="F42" s="36">
        <v>11600</v>
      </c>
      <c r="G42" s="11">
        <f t="shared" si="0"/>
        <v>0.19216666666666668</v>
      </c>
      <c r="H42" s="1064"/>
      <c r="I42" s="1053"/>
      <c r="J42" s="1053"/>
      <c r="K42" s="1054"/>
      <c r="L42" s="665"/>
    </row>
    <row r="43" spans="1:12">
      <c r="A43" s="1065" t="s">
        <v>19</v>
      </c>
      <c r="B43" s="1066"/>
      <c r="C43" s="991"/>
      <c r="D43" s="991"/>
      <c r="E43" s="991"/>
      <c r="F43" s="991"/>
      <c r="G43" s="991"/>
      <c r="H43" s="1061"/>
      <c r="I43" s="1062"/>
      <c r="J43" s="1062"/>
      <c r="K43" s="1063"/>
      <c r="L43" s="6"/>
    </row>
    <row r="44" spans="1:12">
      <c r="A44" s="60">
        <v>4</v>
      </c>
      <c r="B44" s="8" t="s">
        <v>83</v>
      </c>
      <c r="C44" s="48">
        <v>8000</v>
      </c>
      <c r="D44" s="47">
        <v>2</v>
      </c>
      <c r="E44" s="48"/>
      <c r="F44" s="36">
        <v>4000</v>
      </c>
      <c r="G44" s="11">
        <f t="shared" si="0"/>
        <v>0</v>
      </c>
      <c r="H44" s="1043"/>
      <c r="I44" s="1044"/>
      <c r="J44" s="1044"/>
      <c r="K44" s="1045"/>
      <c r="L44" s="37"/>
    </row>
    <row r="45" spans="1:12">
      <c r="A45" s="1065" t="s">
        <v>24</v>
      </c>
      <c r="B45" s="1066"/>
      <c r="C45" s="991"/>
      <c r="D45" s="991"/>
      <c r="E45" s="991"/>
      <c r="F45" s="991"/>
      <c r="G45" s="991"/>
      <c r="H45" s="1061"/>
      <c r="I45" s="1062"/>
      <c r="J45" s="1062"/>
      <c r="K45" s="1063"/>
      <c r="L45" s="6"/>
    </row>
    <row r="46" spans="1:12">
      <c r="A46" s="60">
        <v>5</v>
      </c>
      <c r="B46" s="8" t="s">
        <v>63</v>
      </c>
      <c r="C46" s="48">
        <v>18480</v>
      </c>
      <c r="D46" s="47">
        <v>2</v>
      </c>
      <c r="E46" s="48">
        <v>552</v>
      </c>
      <c r="F46" s="36">
        <v>4000</v>
      </c>
      <c r="G46" s="11">
        <f t="shared" si="0"/>
        <v>2.987012987012987E-2</v>
      </c>
      <c r="H46" s="1043"/>
      <c r="I46" s="1044"/>
      <c r="J46" s="1044"/>
      <c r="K46" s="1045"/>
      <c r="L46" s="37"/>
    </row>
  </sheetData>
  <mergeCells count="51">
    <mergeCell ref="A40:B40"/>
    <mergeCell ref="H40:K40"/>
    <mergeCell ref="H45:K45"/>
    <mergeCell ref="H41:K41"/>
    <mergeCell ref="H44:K44"/>
    <mergeCell ref="H43:K43"/>
    <mergeCell ref="A43:B43"/>
    <mergeCell ref="A45:B45"/>
    <mergeCell ref="H42:K42"/>
    <mergeCell ref="A32:B32"/>
    <mergeCell ref="H32:K32"/>
    <mergeCell ref="H33:K33"/>
    <mergeCell ref="H30:K30"/>
    <mergeCell ref="H31:K31"/>
    <mergeCell ref="A10:B10"/>
    <mergeCell ref="H10:K10"/>
    <mergeCell ref="H24:K24"/>
    <mergeCell ref="H25:K25"/>
    <mergeCell ref="H27:K27"/>
    <mergeCell ref="A17:B17"/>
    <mergeCell ref="H17:K17"/>
    <mergeCell ref="H23:K23"/>
    <mergeCell ref="H18:K18"/>
    <mergeCell ref="H19:K19"/>
    <mergeCell ref="H20:K20"/>
    <mergeCell ref="H21:K21"/>
    <mergeCell ref="H22:K22"/>
    <mergeCell ref="H13:K13"/>
    <mergeCell ref="H12:K12"/>
    <mergeCell ref="H14:K14"/>
    <mergeCell ref="A2:B2"/>
    <mergeCell ref="H2:K2"/>
    <mergeCell ref="H3:K3"/>
    <mergeCell ref="H4:K4"/>
    <mergeCell ref="H8:K8"/>
    <mergeCell ref="H5:K5"/>
    <mergeCell ref="H46:K46"/>
    <mergeCell ref="H11:K11"/>
    <mergeCell ref="H7:K7"/>
    <mergeCell ref="H1:K1"/>
    <mergeCell ref="H9:K9"/>
    <mergeCell ref="H15:K15"/>
    <mergeCell ref="H16:K16"/>
    <mergeCell ref="H28:K28"/>
    <mergeCell ref="H29:K29"/>
    <mergeCell ref="H34:K34"/>
    <mergeCell ref="H36:K36"/>
    <mergeCell ref="H35:K35"/>
    <mergeCell ref="H37:K37"/>
    <mergeCell ref="H38:K38"/>
    <mergeCell ref="H39:K39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A5531-187E-479D-B65D-FA22462678D0}">
  <dimension ref="A1:L47"/>
  <sheetViews>
    <sheetView workbookViewId="0">
      <selection activeCell="E48" sqref="E48"/>
    </sheetView>
  </sheetViews>
  <sheetFormatPr defaultRowHeight="15"/>
  <cols>
    <col min="2" max="2" width="48.28515625" customWidth="1"/>
    <col min="5" max="5" width="18.7109375" customWidth="1"/>
    <col min="12" max="12" width="16" bestFit="1" customWidth="1"/>
  </cols>
  <sheetData>
    <row r="1" spans="1:12">
      <c r="A1" s="992"/>
      <c r="B1" s="106">
        <v>45895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70" t="s">
        <v>6</v>
      </c>
      <c r="I1" s="1071"/>
      <c r="J1" s="1071"/>
      <c r="K1" s="1072"/>
      <c r="L1" s="3" t="s">
        <v>7</v>
      </c>
    </row>
    <row r="2" spans="1:12">
      <c r="A2" s="1065" t="s">
        <v>8</v>
      </c>
      <c r="B2" s="1066"/>
      <c r="C2" s="5"/>
      <c r="D2" s="5"/>
      <c r="E2" s="5"/>
      <c r="F2" s="5"/>
      <c r="G2" s="5"/>
      <c r="H2" s="1065"/>
      <c r="I2" s="1073"/>
      <c r="J2" s="1073"/>
      <c r="K2" s="1066"/>
      <c r="L2" s="6"/>
    </row>
    <row r="3" spans="1:12" ht="15" hidden="1" customHeight="1">
      <c r="A3" s="7">
        <v>1</v>
      </c>
      <c r="B3" s="8" t="s">
        <v>9</v>
      </c>
      <c r="C3" s="127">
        <v>5100</v>
      </c>
      <c r="D3" s="127">
        <v>1</v>
      </c>
      <c r="E3" s="9"/>
      <c r="F3" s="36">
        <v>5000</v>
      </c>
      <c r="G3" s="11">
        <f>E3/C3</f>
        <v>0</v>
      </c>
      <c r="H3" s="1043"/>
      <c r="I3" s="1044"/>
      <c r="J3" s="1044"/>
      <c r="K3" s="1045"/>
      <c r="L3" s="2"/>
    </row>
    <row r="4" spans="1:12" hidden="1">
      <c r="A4" s="69">
        <v>1</v>
      </c>
      <c r="B4" s="12" t="s">
        <v>80</v>
      </c>
      <c r="C4" s="9">
        <v>11000</v>
      </c>
      <c r="D4" s="2">
        <v>2</v>
      </c>
      <c r="E4" s="2">
        <v>2976</v>
      </c>
      <c r="F4" s="36">
        <v>5000</v>
      </c>
      <c r="G4" s="11">
        <f t="shared" ref="G4:G47" si="0">E4/C4</f>
        <v>0.27054545454545453</v>
      </c>
      <c r="H4" s="1043"/>
      <c r="I4" s="1044"/>
      <c r="J4" s="1044"/>
      <c r="K4" s="1045"/>
      <c r="L4" s="2"/>
    </row>
    <row r="5" spans="1:12">
      <c r="A5" s="69">
        <v>1</v>
      </c>
      <c r="B5" s="12" t="s">
        <v>82</v>
      </c>
      <c r="C5" s="9">
        <v>15000</v>
      </c>
      <c r="D5" s="2">
        <v>3</v>
      </c>
      <c r="E5" s="2">
        <v>10727</v>
      </c>
      <c r="F5" s="36">
        <v>5000</v>
      </c>
      <c r="G5" s="11">
        <f t="shared" si="0"/>
        <v>0.71513333333333329</v>
      </c>
      <c r="H5" s="1043"/>
      <c r="I5" s="1044"/>
      <c r="J5" s="1044"/>
      <c r="K5" s="1045"/>
      <c r="L5" s="2"/>
    </row>
    <row r="6" spans="1:12" ht="15" hidden="1" customHeight="1">
      <c r="A6" s="70">
        <v>1</v>
      </c>
      <c r="B6" s="71" t="s">
        <v>34</v>
      </c>
      <c r="C6" s="128">
        <v>1200</v>
      </c>
      <c r="D6" s="128">
        <v>1</v>
      </c>
      <c r="E6" s="72">
        <v>1289</v>
      </c>
      <c r="F6" s="113">
        <v>5000</v>
      </c>
      <c r="G6" s="100">
        <f t="shared" si="0"/>
        <v>1.0741666666666667</v>
      </c>
      <c r="H6" s="994"/>
      <c r="I6" s="994"/>
      <c r="J6" s="994"/>
      <c r="K6" s="994"/>
      <c r="L6" s="72"/>
    </row>
    <row r="7" spans="1:12" ht="15" hidden="1" customHeight="1">
      <c r="A7" s="992">
        <v>1</v>
      </c>
      <c r="B7" s="71" t="s">
        <v>60</v>
      </c>
      <c r="C7" s="128">
        <v>1500</v>
      </c>
      <c r="D7" s="72">
        <v>1</v>
      </c>
      <c r="E7" s="73"/>
      <c r="F7" s="113">
        <v>5000</v>
      </c>
      <c r="G7" s="100">
        <f t="shared" si="0"/>
        <v>0</v>
      </c>
      <c r="H7" s="1115"/>
      <c r="I7" s="1116"/>
      <c r="J7" s="1116"/>
      <c r="K7" s="1117"/>
      <c r="L7" s="72"/>
    </row>
    <row r="8" spans="1:12" ht="15" hidden="1" customHeight="1">
      <c r="A8" s="69">
        <v>1</v>
      </c>
      <c r="B8" s="12" t="s">
        <v>66</v>
      </c>
      <c r="C8" s="9">
        <v>4600</v>
      </c>
      <c r="D8" s="2">
        <v>2</v>
      </c>
      <c r="E8" s="9"/>
      <c r="F8" s="36">
        <v>5000</v>
      </c>
      <c r="G8" s="11">
        <f t="shared" si="0"/>
        <v>0</v>
      </c>
      <c r="H8" s="1043"/>
      <c r="I8" s="1044"/>
      <c r="J8" s="1044"/>
      <c r="K8" s="1045"/>
      <c r="L8" s="2"/>
    </row>
    <row r="9" spans="1:12" ht="15" hidden="1" customHeight="1">
      <c r="A9" s="992">
        <v>1</v>
      </c>
      <c r="B9" s="12" t="s">
        <v>61</v>
      </c>
      <c r="C9" s="2">
        <v>3500</v>
      </c>
      <c r="D9" s="2">
        <v>1</v>
      </c>
      <c r="E9" s="2"/>
      <c r="F9" s="36">
        <v>5000</v>
      </c>
      <c r="G9" s="11"/>
      <c r="H9" s="1043"/>
      <c r="I9" s="1044"/>
      <c r="J9" s="1044"/>
      <c r="K9" s="1045"/>
      <c r="L9" s="2"/>
    </row>
    <row r="10" spans="1:12">
      <c r="A10" s="1065" t="s">
        <v>10</v>
      </c>
      <c r="B10" s="1066"/>
      <c r="C10" s="991"/>
      <c r="D10" s="991"/>
      <c r="E10" s="991"/>
      <c r="F10" s="991"/>
      <c r="G10" s="991"/>
      <c r="H10" s="1065"/>
      <c r="I10" s="1073"/>
      <c r="J10" s="1073"/>
      <c r="K10" s="1066"/>
      <c r="L10" s="6"/>
    </row>
    <row r="11" spans="1:12" ht="15" hidden="1" customHeight="1">
      <c r="A11" s="1005">
        <v>2</v>
      </c>
      <c r="B11" s="115" t="s">
        <v>32</v>
      </c>
      <c r="C11" s="115">
        <v>27200</v>
      </c>
      <c r="D11" s="115">
        <v>2</v>
      </c>
      <c r="E11" s="115"/>
      <c r="F11" s="97">
        <v>25000</v>
      </c>
      <c r="G11" s="117">
        <f>E11/C11</f>
        <v>0</v>
      </c>
      <c r="H11" s="1100"/>
      <c r="I11" s="1101"/>
      <c r="J11" s="1101"/>
      <c r="K11" s="1102"/>
      <c r="L11" s="667"/>
    </row>
    <row r="12" spans="1:12" hidden="1">
      <c r="A12" s="7">
        <v>2</v>
      </c>
      <c r="B12" s="8" t="s">
        <v>81</v>
      </c>
      <c r="C12" s="9">
        <v>20000</v>
      </c>
      <c r="D12" s="2">
        <v>1</v>
      </c>
      <c r="E12" s="9">
        <v>10132</v>
      </c>
      <c r="F12" s="36">
        <v>25000</v>
      </c>
      <c r="G12" s="11">
        <f>E12/C12</f>
        <v>0.50660000000000005</v>
      </c>
      <c r="H12" s="1064"/>
      <c r="I12" s="1053"/>
      <c r="J12" s="1053"/>
      <c r="K12" s="1054"/>
      <c r="L12" s="37"/>
    </row>
    <row r="13" spans="1:12" ht="15" customHeight="1">
      <c r="A13" s="1005">
        <v>2</v>
      </c>
      <c r="B13" s="115" t="s">
        <v>35</v>
      </c>
      <c r="C13" s="147">
        <v>36400</v>
      </c>
      <c r="D13" s="115">
        <v>1</v>
      </c>
      <c r="E13" s="115">
        <v>35866</v>
      </c>
      <c r="F13" s="97">
        <v>25000</v>
      </c>
      <c r="G13" s="117">
        <f>E13/C13</f>
        <v>0.98532967032967034</v>
      </c>
      <c r="H13" s="1124"/>
      <c r="I13" s="1125"/>
      <c r="J13" s="1125"/>
      <c r="K13" s="1126"/>
      <c r="L13" s="667"/>
    </row>
    <row r="14" spans="1:12" ht="15" hidden="1" customHeight="1">
      <c r="A14" s="69">
        <v>2</v>
      </c>
      <c r="B14" s="8" t="s">
        <v>28</v>
      </c>
      <c r="C14" s="9">
        <v>82500</v>
      </c>
      <c r="D14" s="2">
        <v>3</v>
      </c>
      <c r="E14" s="9"/>
      <c r="F14" s="36">
        <v>30000</v>
      </c>
      <c r="G14" s="11">
        <f t="shared" si="0"/>
        <v>0</v>
      </c>
      <c r="H14" s="1070" t="s">
        <v>64</v>
      </c>
      <c r="I14" s="1071"/>
      <c r="J14" s="1071"/>
      <c r="K14" s="1072"/>
      <c r="L14" s="37"/>
    </row>
    <row r="15" spans="1:12" ht="15" customHeight="1">
      <c r="A15" s="69">
        <v>2</v>
      </c>
      <c r="B15" s="1004" t="s">
        <v>43</v>
      </c>
      <c r="C15" s="144">
        <v>30000</v>
      </c>
      <c r="D15" s="1004">
        <v>2.5</v>
      </c>
      <c r="E15" s="665"/>
      <c r="F15" s="36">
        <v>25000</v>
      </c>
      <c r="G15" s="11">
        <f t="shared" si="0"/>
        <v>0</v>
      </c>
      <c r="H15" s="1097"/>
      <c r="I15" s="1098"/>
      <c r="J15" s="1098"/>
      <c r="K15" s="1099"/>
      <c r="L15" s="665"/>
    </row>
    <row r="16" spans="1:12" ht="15" hidden="1" customHeight="1">
      <c r="A16" s="992">
        <v>2</v>
      </c>
      <c r="B16" s="8" t="s">
        <v>11</v>
      </c>
      <c r="C16" s="1004">
        <v>50000</v>
      </c>
      <c r="D16" s="1004">
        <v>2</v>
      </c>
      <c r="E16" s="665"/>
      <c r="F16" s="36">
        <v>30000</v>
      </c>
      <c r="G16" s="11">
        <f t="shared" si="0"/>
        <v>0</v>
      </c>
      <c r="H16" s="1058"/>
      <c r="I16" s="1059"/>
      <c r="J16" s="1059"/>
      <c r="K16" s="1060"/>
      <c r="L16" s="665"/>
    </row>
    <row r="17" spans="1:12">
      <c r="A17" s="1065" t="s">
        <v>12</v>
      </c>
      <c r="B17" s="1066"/>
      <c r="C17" s="991"/>
      <c r="D17" s="991"/>
      <c r="E17" s="991"/>
      <c r="F17" s="991"/>
      <c r="G17" s="991"/>
      <c r="H17" s="1061"/>
      <c r="I17" s="1062"/>
      <c r="J17" s="1062"/>
      <c r="K17" s="1063"/>
      <c r="L17" s="6"/>
    </row>
    <row r="18" spans="1:12" ht="15" hidden="1" customHeight="1">
      <c r="A18" s="992">
        <v>3</v>
      </c>
      <c r="B18" s="8" t="s">
        <v>57</v>
      </c>
      <c r="C18" s="2">
        <v>9200</v>
      </c>
      <c r="D18" s="2">
        <v>1</v>
      </c>
      <c r="E18" s="2">
        <v>7377</v>
      </c>
      <c r="F18" s="36">
        <v>11600</v>
      </c>
      <c r="G18" s="11">
        <f t="shared" ref="G18:G31" si="1">E18/C18</f>
        <v>0.80184782608695648</v>
      </c>
      <c r="H18" s="1064"/>
      <c r="I18" s="1053"/>
      <c r="J18" s="1053"/>
      <c r="K18" s="1054"/>
      <c r="L18" s="37"/>
    </row>
    <row r="19" spans="1:12" ht="15" hidden="1" customHeight="1">
      <c r="A19" s="992">
        <v>3</v>
      </c>
      <c r="B19" s="8" t="s">
        <v>63</v>
      </c>
      <c r="C19" s="2">
        <v>10000</v>
      </c>
      <c r="D19" s="2">
        <v>1</v>
      </c>
      <c r="E19" s="2"/>
      <c r="F19" s="36">
        <v>11600</v>
      </c>
      <c r="G19" s="11">
        <f t="shared" si="1"/>
        <v>0</v>
      </c>
      <c r="H19" s="1064"/>
      <c r="I19" s="1053"/>
      <c r="J19" s="1053"/>
      <c r="K19" s="1054"/>
      <c r="L19" s="37"/>
    </row>
    <row r="20" spans="1:12" ht="15" hidden="1" customHeight="1">
      <c r="A20" s="69">
        <v>3</v>
      </c>
      <c r="B20" s="124" t="s">
        <v>51</v>
      </c>
      <c r="C20" s="2">
        <v>16300</v>
      </c>
      <c r="D20" s="2">
        <v>1</v>
      </c>
      <c r="E20" s="9"/>
      <c r="F20" s="36">
        <v>11600</v>
      </c>
      <c r="G20" s="11">
        <f t="shared" si="1"/>
        <v>0</v>
      </c>
      <c r="H20" s="1064"/>
      <c r="I20" s="1053"/>
      <c r="J20" s="1053"/>
      <c r="K20" s="1054"/>
      <c r="L20" s="37" t="s">
        <v>52</v>
      </c>
    </row>
    <row r="21" spans="1:12" ht="15" hidden="1" customHeight="1">
      <c r="A21" s="70">
        <v>3</v>
      </c>
      <c r="B21" s="71" t="s">
        <v>44</v>
      </c>
      <c r="C21" s="72">
        <v>2300</v>
      </c>
      <c r="D21" s="72">
        <v>1</v>
      </c>
      <c r="E21" s="72"/>
      <c r="F21" s="36">
        <v>11600</v>
      </c>
      <c r="G21" s="11">
        <f t="shared" si="1"/>
        <v>0</v>
      </c>
      <c r="H21" s="1112"/>
      <c r="I21" s="1113"/>
      <c r="J21" s="1113"/>
      <c r="K21" s="1114"/>
      <c r="L21" s="111"/>
    </row>
    <row r="22" spans="1:12" ht="15" hidden="1" customHeight="1">
      <c r="A22" s="1005">
        <v>3</v>
      </c>
      <c r="B22" s="122" t="s">
        <v>36</v>
      </c>
      <c r="C22" s="95">
        <v>11900</v>
      </c>
      <c r="D22" s="95">
        <v>1</v>
      </c>
      <c r="E22" s="95"/>
      <c r="F22" s="36">
        <v>11600</v>
      </c>
      <c r="G22" s="11">
        <f t="shared" si="1"/>
        <v>0</v>
      </c>
      <c r="H22" s="1109" t="s">
        <v>45</v>
      </c>
      <c r="I22" s="1110"/>
      <c r="J22" s="1110"/>
      <c r="K22" s="1111"/>
      <c r="L22" s="667"/>
    </row>
    <row r="23" spans="1:12" ht="15" hidden="1" customHeight="1">
      <c r="A23" s="69">
        <v>3</v>
      </c>
      <c r="B23" s="8" t="s">
        <v>18</v>
      </c>
      <c r="C23" s="2">
        <v>11900</v>
      </c>
      <c r="D23" s="2">
        <v>1</v>
      </c>
      <c r="E23" s="2"/>
      <c r="F23" s="36">
        <v>11600</v>
      </c>
      <c r="G23" s="11">
        <f t="shared" si="1"/>
        <v>0</v>
      </c>
      <c r="H23" s="1064"/>
      <c r="I23" s="1053"/>
      <c r="J23" s="1053"/>
      <c r="K23" s="1054"/>
      <c r="L23" s="37"/>
    </row>
    <row r="24" spans="1:12" ht="15" hidden="1" customHeight="1">
      <c r="A24" s="992">
        <v>3</v>
      </c>
      <c r="B24" s="8" t="s">
        <v>46</v>
      </c>
      <c r="C24" s="2">
        <v>1000</v>
      </c>
      <c r="D24" s="2">
        <v>1</v>
      </c>
      <c r="E24" s="2"/>
      <c r="F24" s="36">
        <v>11600</v>
      </c>
      <c r="G24" s="11">
        <f t="shared" si="1"/>
        <v>0</v>
      </c>
      <c r="H24" s="1064"/>
      <c r="I24" s="1053"/>
      <c r="J24" s="1053"/>
      <c r="K24" s="1054"/>
      <c r="L24" s="37"/>
    </row>
    <row r="25" spans="1:12" ht="15" hidden="1" customHeight="1">
      <c r="A25" s="992">
        <v>3</v>
      </c>
      <c r="B25" s="8" t="s">
        <v>13</v>
      </c>
      <c r="C25" s="2">
        <v>12000</v>
      </c>
      <c r="D25" s="2">
        <v>3</v>
      </c>
      <c r="E25" s="9"/>
      <c r="F25" s="36">
        <v>11600</v>
      </c>
      <c r="G25" s="11">
        <f t="shared" si="1"/>
        <v>0</v>
      </c>
      <c r="H25" s="1064"/>
      <c r="I25" s="1053"/>
      <c r="J25" s="1053"/>
      <c r="K25" s="1054"/>
      <c r="L25" s="665"/>
    </row>
    <row r="26" spans="1:12" ht="15" hidden="1" customHeight="1">
      <c r="A26" s="992">
        <v>3</v>
      </c>
      <c r="B26" s="8" t="s">
        <v>29</v>
      </c>
      <c r="C26" s="2">
        <v>12000</v>
      </c>
      <c r="D26" s="2">
        <v>2</v>
      </c>
      <c r="E26" s="9"/>
      <c r="F26" s="36">
        <v>11600</v>
      </c>
      <c r="G26" s="11">
        <f t="shared" si="1"/>
        <v>0</v>
      </c>
      <c r="H26" s="990"/>
      <c r="I26" s="990"/>
      <c r="J26" s="990"/>
      <c r="K26" s="990"/>
      <c r="L26" s="665"/>
    </row>
    <row r="27" spans="1:12" ht="15" hidden="1" customHeight="1">
      <c r="A27" s="992">
        <v>3</v>
      </c>
      <c r="B27" s="8" t="s">
        <v>15</v>
      </c>
      <c r="C27" s="2">
        <v>30000</v>
      </c>
      <c r="D27" s="2">
        <v>3</v>
      </c>
      <c r="E27" s="2"/>
      <c r="F27" s="36">
        <v>11600</v>
      </c>
      <c r="G27" s="11">
        <f t="shared" si="1"/>
        <v>0</v>
      </c>
      <c r="H27" s="1064"/>
      <c r="I27" s="1053"/>
      <c r="J27" s="1053"/>
      <c r="K27" s="1054"/>
      <c r="L27" s="665"/>
    </row>
    <row r="28" spans="1:12" ht="15" hidden="1" customHeight="1">
      <c r="A28" s="992">
        <v>3</v>
      </c>
      <c r="B28" s="8" t="s">
        <v>16</v>
      </c>
      <c r="C28" s="2">
        <v>25400</v>
      </c>
      <c r="D28" s="2">
        <v>3</v>
      </c>
      <c r="E28" s="2"/>
      <c r="F28" s="36">
        <v>11600</v>
      </c>
      <c r="G28" s="11">
        <f t="shared" si="1"/>
        <v>0</v>
      </c>
      <c r="H28" s="1064"/>
      <c r="I28" s="1053"/>
      <c r="J28" s="1053"/>
      <c r="K28" s="1054"/>
      <c r="L28" s="665"/>
    </row>
    <row r="29" spans="1:12" ht="15" hidden="1" customHeight="1">
      <c r="A29" s="69">
        <v>3</v>
      </c>
      <c r="B29" s="8" t="s">
        <v>18</v>
      </c>
      <c r="C29" s="2">
        <v>5200</v>
      </c>
      <c r="D29" s="2">
        <v>1</v>
      </c>
      <c r="E29" s="2"/>
      <c r="F29" s="36">
        <v>11600</v>
      </c>
      <c r="G29" s="11">
        <f t="shared" si="1"/>
        <v>0</v>
      </c>
      <c r="H29" s="1064"/>
      <c r="I29" s="1053"/>
      <c r="J29" s="1053"/>
      <c r="K29" s="1054"/>
      <c r="L29" s="37"/>
    </row>
    <row r="30" spans="1:12" ht="15" hidden="1" customHeight="1">
      <c r="A30" s="992">
        <v>3</v>
      </c>
      <c r="B30" s="8" t="s">
        <v>46</v>
      </c>
      <c r="C30" s="2">
        <v>20000</v>
      </c>
      <c r="D30" s="2">
        <v>2</v>
      </c>
      <c r="E30" s="2"/>
      <c r="F30" s="36">
        <v>11600</v>
      </c>
      <c r="G30" s="11">
        <f t="shared" si="1"/>
        <v>0</v>
      </c>
      <c r="H30" s="1064"/>
      <c r="I30" s="1053"/>
      <c r="J30" s="1053"/>
      <c r="K30" s="1054"/>
      <c r="L30" s="37"/>
    </row>
    <row r="31" spans="1:12" ht="15" hidden="1" customHeight="1">
      <c r="A31" s="992">
        <v>3</v>
      </c>
      <c r="B31" s="8" t="s">
        <v>58</v>
      </c>
      <c r="C31" s="2">
        <v>20000</v>
      </c>
      <c r="D31" s="2">
        <v>1</v>
      </c>
      <c r="E31" s="2"/>
      <c r="F31" s="36">
        <v>11600</v>
      </c>
      <c r="G31" s="11">
        <f t="shared" si="1"/>
        <v>0</v>
      </c>
      <c r="H31" s="1136"/>
      <c r="I31" s="1137"/>
      <c r="J31" s="1137"/>
      <c r="K31" s="1138"/>
      <c r="L31" s="37"/>
    </row>
    <row r="32" spans="1:12" ht="15" hidden="1" customHeight="1">
      <c r="A32" s="1065" t="s">
        <v>19</v>
      </c>
      <c r="B32" s="1066"/>
      <c r="C32" s="991"/>
      <c r="D32" s="991"/>
      <c r="E32" s="991"/>
      <c r="F32" s="991"/>
      <c r="G32" s="991"/>
      <c r="H32" s="1061"/>
      <c r="I32" s="1062"/>
      <c r="J32" s="1062"/>
      <c r="K32" s="1063"/>
      <c r="L32" s="6"/>
    </row>
    <row r="33" spans="1:12" ht="15" hidden="1" customHeight="1">
      <c r="A33" s="70">
        <v>4</v>
      </c>
      <c r="B33" s="207" t="s">
        <v>38</v>
      </c>
      <c r="C33" s="72">
        <v>6000</v>
      </c>
      <c r="D33" s="70"/>
      <c r="E33" s="70"/>
      <c r="F33" s="113">
        <v>4000</v>
      </c>
      <c r="G33" s="11">
        <f t="shared" ref="G33:G39" si="2">E33/C33</f>
        <v>0</v>
      </c>
      <c r="H33" s="1115"/>
      <c r="I33" s="1116"/>
      <c r="J33" s="1116"/>
      <c r="K33" s="1117"/>
      <c r="L33" s="111"/>
    </row>
    <row r="34" spans="1:12" ht="15" hidden="1" customHeight="1">
      <c r="A34" s="70">
        <v>4</v>
      </c>
      <c r="B34" s="207" t="s">
        <v>39</v>
      </c>
      <c r="C34" s="72">
        <v>7500</v>
      </c>
      <c r="D34" s="70"/>
      <c r="E34" s="70"/>
      <c r="F34" s="113">
        <v>4000</v>
      </c>
      <c r="G34" s="11">
        <f t="shared" si="2"/>
        <v>0</v>
      </c>
      <c r="H34" s="1115" t="s">
        <v>47</v>
      </c>
      <c r="I34" s="1116"/>
      <c r="J34" s="1116"/>
      <c r="K34" s="1117"/>
      <c r="L34" s="111"/>
    </row>
    <row r="35" spans="1:12" ht="15" hidden="1" customHeight="1">
      <c r="A35" s="1005">
        <v>4</v>
      </c>
      <c r="B35" s="208" t="s">
        <v>48</v>
      </c>
      <c r="C35" s="95">
        <v>9000</v>
      </c>
      <c r="D35" s="1005">
        <v>2</v>
      </c>
      <c r="E35" s="1005"/>
      <c r="F35" s="97">
        <v>4000</v>
      </c>
      <c r="G35" s="11">
        <f t="shared" si="2"/>
        <v>0</v>
      </c>
      <c r="H35" s="1118"/>
      <c r="I35" s="1119"/>
      <c r="J35" s="1119"/>
      <c r="K35" s="1120"/>
      <c r="L35" s="667"/>
    </row>
    <row r="36" spans="1:12" ht="15" hidden="1" customHeight="1">
      <c r="A36" s="60">
        <v>4</v>
      </c>
      <c r="B36" s="8" t="s">
        <v>49</v>
      </c>
      <c r="C36" s="47">
        <v>9800</v>
      </c>
      <c r="D36" s="47">
        <v>1</v>
      </c>
      <c r="E36" s="48"/>
      <c r="F36" s="36">
        <v>4000</v>
      </c>
      <c r="G36" s="11">
        <f t="shared" si="2"/>
        <v>0</v>
      </c>
      <c r="H36" s="1043"/>
      <c r="I36" s="1044"/>
      <c r="J36" s="1044"/>
      <c r="K36" s="1045"/>
      <c r="L36" s="37"/>
    </row>
    <row r="37" spans="1:12" ht="15" hidden="1" customHeight="1">
      <c r="A37" s="69">
        <v>4</v>
      </c>
      <c r="B37" s="209" t="s">
        <v>37</v>
      </c>
      <c r="C37" s="2">
        <v>100</v>
      </c>
      <c r="D37" s="992">
        <v>1</v>
      </c>
      <c r="E37" s="992"/>
      <c r="F37" s="36">
        <v>4000</v>
      </c>
      <c r="G37" s="11">
        <f t="shared" si="2"/>
        <v>0</v>
      </c>
      <c r="H37" s="1043"/>
      <c r="I37" s="1044"/>
      <c r="J37" s="1044"/>
      <c r="K37" s="1045"/>
      <c r="L37" s="665"/>
    </row>
    <row r="38" spans="1:12" ht="15" hidden="1" customHeight="1">
      <c r="A38" s="60">
        <v>4</v>
      </c>
      <c r="B38" s="8" t="s">
        <v>53</v>
      </c>
      <c r="C38" s="47">
        <v>18700</v>
      </c>
      <c r="D38" s="47">
        <v>3</v>
      </c>
      <c r="E38" s="48"/>
      <c r="F38" s="78">
        <v>30000</v>
      </c>
      <c r="G38" s="11">
        <f t="shared" si="2"/>
        <v>0</v>
      </c>
      <c r="H38" s="1043"/>
      <c r="I38" s="1044"/>
      <c r="J38" s="1044"/>
      <c r="K38" s="1045"/>
      <c r="L38" s="37"/>
    </row>
    <row r="39" spans="1:12" ht="15" hidden="1" customHeight="1">
      <c r="A39" s="123">
        <v>4</v>
      </c>
      <c r="B39" s="8" t="s">
        <v>37</v>
      </c>
      <c r="C39" s="47">
        <v>4000</v>
      </c>
      <c r="D39" s="47">
        <v>2</v>
      </c>
      <c r="E39" s="48">
        <v>2858</v>
      </c>
      <c r="F39" s="78">
        <v>4000</v>
      </c>
      <c r="G39" s="11">
        <f t="shared" si="2"/>
        <v>0.71450000000000002</v>
      </c>
      <c r="H39" s="1043"/>
      <c r="I39" s="1044"/>
      <c r="J39" s="1044"/>
      <c r="K39" s="1045"/>
      <c r="L39" s="37"/>
    </row>
    <row r="40" spans="1:12" ht="15" hidden="1" customHeight="1">
      <c r="A40" s="1065" t="s">
        <v>24</v>
      </c>
      <c r="B40" s="1066"/>
      <c r="C40" s="991"/>
      <c r="D40" s="991"/>
      <c r="E40" s="991"/>
      <c r="F40" s="991"/>
      <c r="G40" s="991"/>
      <c r="H40" s="1061"/>
      <c r="I40" s="1062"/>
      <c r="J40" s="1062"/>
      <c r="K40" s="1063"/>
      <c r="L40" s="6"/>
    </row>
    <row r="41" spans="1:12" ht="15" hidden="1" customHeight="1">
      <c r="A41" s="45">
        <v>5</v>
      </c>
      <c r="B41" s="8" t="s">
        <v>33</v>
      </c>
      <c r="C41" s="47">
        <v>3000</v>
      </c>
      <c r="D41" s="47">
        <v>2</v>
      </c>
      <c r="E41" s="48"/>
      <c r="F41" s="53">
        <v>3000</v>
      </c>
      <c r="G41" s="11">
        <f t="shared" si="0"/>
        <v>0</v>
      </c>
      <c r="H41" s="1064" t="s">
        <v>40</v>
      </c>
      <c r="I41" s="1053"/>
      <c r="J41" s="1053"/>
      <c r="K41" s="1054"/>
      <c r="L41" s="1004" t="s">
        <v>59</v>
      </c>
    </row>
    <row r="42" spans="1:12">
      <c r="A42" s="69">
        <v>3</v>
      </c>
      <c r="B42" s="8" t="s">
        <v>73</v>
      </c>
      <c r="C42" s="9">
        <v>18000</v>
      </c>
      <c r="D42" s="2">
        <v>3</v>
      </c>
      <c r="E42" s="9">
        <v>10000</v>
      </c>
      <c r="F42" s="36">
        <v>11600</v>
      </c>
      <c r="G42" s="11">
        <f t="shared" si="0"/>
        <v>0.55555555555555558</v>
      </c>
      <c r="H42" s="1064"/>
      <c r="I42" s="1053"/>
      <c r="J42" s="1053"/>
      <c r="K42" s="1054"/>
      <c r="L42" s="665"/>
    </row>
    <row r="43" spans="1:12">
      <c r="A43" s="1065" t="s">
        <v>19</v>
      </c>
      <c r="B43" s="1066"/>
      <c r="C43" s="991"/>
      <c r="D43" s="991"/>
      <c r="E43" s="991"/>
      <c r="F43" s="991"/>
      <c r="G43" s="991"/>
      <c r="H43" s="1061"/>
      <c r="I43" s="1062"/>
      <c r="J43" s="1062"/>
      <c r="K43" s="1063"/>
      <c r="L43" s="6"/>
    </row>
    <row r="44" spans="1:12">
      <c r="A44" s="60">
        <v>4</v>
      </c>
      <c r="B44" s="8" t="s">
        <v>83</v>
      </c>
      <c r="C44" s="48">
        <v>8000</v>
      </c>
      <c r="D44" s="47">
        <v>1</v>
      </c>
      <c r="E44" s="48"/>
      <c r="F44" s="36">
        <v>4000</v>
      </c>
      <c r="G44" s="11">
        <f t="shared" si="0"/>
        <v>0</v>
      </c>
      <c r="H44" s="1043"/>
      <c r="I44" s="1044"/>
      <c r="J44" s="1044"/>
      <c r="K44" s="1045"/>
      <c r="L44" s="37"/>
    </row>
    <row r="45" spans="1:12" hidden="1">
      <c r="A45" s="211">
        <v>4</v>
      </c>
      <c r="B45" s="8" t="s">
        <v>70</v>
      </c>
      <c r="C45" s="48">
        <v>6000</v>
      </c>
      <c r="D45" s="47">
        <v>2</v>
      </c>
      <c r="E45" s="48"/>
      <c r="F45" s="36">
        <v>4000</v>
      </c>
      <c r="G45" s="11">
        <f t="shared" si="0"/>
        <v>0</v>
      </c>
      <c r="H45" s="1043"/>
      <c r="I45" s="1044"/>
      <c r="J45" s="1044"/>
      <c r="K45" s="1045"/>
      <c r="L45" s="37"/>
    </row>
    <row r="46" spans="1:12">
      <c r="A46" s="1065" t="s">
        <v>24</v>
      </c>
      <c r="B46" s="1066"/>
      <c r="C46" s="991"/>
      <c r="D46" s="991"/>
      <c r="E46" s="991"/>
      <c r="F46" s="991"/>
      <c r="G46" s="991"/>
      <c r="H46" s="1061"/>
      <c r="I46" s="1062"/>
      <c r="J46" s="1062"/>
      <c r="K46" s="1063"/>
      <c r="L46" s="6"/>
    </row>
    <row r="47" spans="1:12">
      <c r="A47" s="60">
        <v>5</v>
      </c>
      <c r="B47" s="8" t="s">
        <v>63</v>
      </c>
      <c r="C47" s="48">
        <v>18480</v>
      </c>
      <c r="D47" s="47">
        <v>2</v>
      </c>
      <c r="E47" s="48">
        <v>11263</v>
      </c>
      <c r="F47" s="36">
        <v>4000</v>
      </c>
      <c r="G47" s="11">
        <f t="shared" si="0"/>
        <v>0.60946969696969699</v>
      </c>
      <c r="H47" s="1043"/>
      <c r="I47" s="1044"/>
      <c r="J47" s="1044"/>
      <c r="K47" s="1045"/>
      <c r="L47" s="37"/>
    </row>
  </sheetData>
  <mergeCells count="52">
    <mergeCell ref="H47:K47"/>
    <mergeCell ref="H41:K41"/>
    <mergeCell ref="H42:K42"/>
    <mergeCell ref="A43:B43"/>
    <mergeCell ref="H43:K43"/>
    <mergeCell ref="H44:K44"/>
    <mergeCell ref="A46:B46"/>
    <mergeCell ref="H46:K46"/>
    <mergeCell ref="H37:K37"/>
    <mergeCell ref="H38:K38"/>
    <mergeCell ref="H39:K39"/>
    <mergeCell ref="A40:B40"/>
    <mergeCell ref="H40:K40"/>
    <mergeCell ref="A32:B32"/>
    <mergeCell ref="H32:K32"/>
    <mergeCell ref="H33:K33"/>
    <mergeCell ref="H34:K34"/>
    <mergeCell ref="H36:K36"/>
    <mergeCell ref="H35:K35"/>
    <mergeCell ref="H30:K30"/>
    <mergeCell ref="H31:K31"/>
    <mergeCell ref="H18:K18"/>
    <mergeCell ref="H19:K19"/>
    <mergeCell ref="H20:K20"/>
    <mergeCell ref="H21:K21"/>
    <mergeCell ref="H22:K22"/>
    <mergeCell ref="H24:K24"/>
    <mergeCell ref="H25:K25"/>
    <mergeCell ref="H27:K27"/>
    <mergeCell ref="H28:K28"/>
    <mergeCell ref="H29:K29"/>
    <mergeCell ref="H12:K12"/>
    <mergeCell ref="H13:K13"/>
    <mergeCell ref="H14:K14"/>
    <mergeCell ref="H15:K15"/>
    <mergeCell ref="H16:K16"/>
    <mergeCell ref="H5:K5"/>
    <mergeCell ref="H45:K45"/>
    <mergeCell ref="H1:K1"/>
    <mergeCell ref="A2:B2"/>
    <mergeCell ref="H2:K2"/>
    <mergeCell ref="H3:K3"/>
    <mergeCell ref="H4:K4"/>
    <mergeCell ref="A17:B17"/>
    <mergeCell ref="H17:K17"/>
    <mergeCell ref="H7:K7"/>
    <mergeCell ref="H8:K8"/>
    <mergeCell ref="H9:K9"/>
    <mergeCell ref="A10:B10"/>
    <mergeCell ref="H10:K10"/>
    <mergeCell ref="H11:K11"/>
    <mergeCell ref="H23:K2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A4CEE-7F65-4C46-82CB-E31BD8BAB099}">
  <dimension ref="A1:L47"/>
  <sheetViews>
    <sheetView workbookViewId="0">
      <selection activeCell="O1" sqref="O1"/>
    </sheetView>
  </sheetViews>
  <sheetFormatPr defaultRowHeight="15"/>
  <cols>
    <col min="2" max="2" width="48.28515625" customWidth="1"/>
    <col min="5" max="5" width="18.7109375" customWidth="1"/>
    <col min="12" max="12" width="16" bestFit="1" customWidth="1"/>
  </cols>
  <sheetData>
    <row r="1" spans="1:12">
      <c r="A1" s="992"/>
      <c r="B1" s="106">
        <v>45895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70" t="s">
        <v>6</v>
      </c>
      <c r="I1" s="1071"/>
      <c r="J1" s="1071"/>
      <c r="K1" s="1072"/>
      <c r="L1" s="3" t="s">
        <v>7</v>
      </c>
    </row>
    <row r="2" spans="1:12">
      <c r="A2" s="1065" t="s">
        <v>8</v>
      </c>
      <c r="B2" s="1066"/>
      <c r="C2" s="5"/>
      <c r="D2" s="5"/>
      <c r="E2" s="5"/>
      <c r="F2" s="5"/>
      <c r="G2" s="5"/>
      <c r="H2" s="1065"/>
      <c r="I2" s="1073"/>
      <c r="J2" s="1073"/>
      <c r="K2" s="1066"/>
      <c r="L2" s="6"/>
    </row>
    <row r="3" spans="1:12" ht="15" customHeight="1">
      <c r="A3" s="1005">
        <v>1</v>
      </c>
      <c r="B3" s="122" t="s">
        <v>9</v>
      </c>
      <c r="C3" s="147">
        <v>6100</v>
      </c>
      <c r="D3" s="95">
        <v>1</v>
      </c>
      <c r="E3" s="147">
        <v>4583</v>
      </c>
      <c r="F3" s="97">
        <v>5000</v>
      </c>
      <c r="G3" s="117">
        <f>E3/C3</f>
        <v>0.75131147540983612</v>
      </c>
      <c r="H3" s="1118"/>
      <c r="I3" s="1119"/>
      <c r="J3" s="1119"/>
      <c r="K3" s="1120"/>
      <c r="L3" s="95"/>
    </row>
    <row r="4" spans="1:12" ht="15" customHeight="1">
      <c r="A4" s="69">
        <v>1</v>
      </c>
      <c r="B4" s="8" t="s">
        <v>84</v>
      </c>
      <c r="C4" s="9">
        <v>5000</v>
      </c>
      <c r="D4" s="2">
        <v>2</v>
      </c>
      <c r="E4" s="9">
        <v>6807</v>
      </c>
      <c r="F4" s="36">
        <v>5000</v>
      </c>
      <c r="G4" s="11">
        <f>E4/C4</f>
        <v>1.3613999999999999</v>
      </c>
      <c r="H4" s="1043"/>
      <c r="I4" s="1044"/>
      <c r="J4" s="1044"/>
      <c r="K4" s="1045"/>
      <c r="L4" s="2"/>
    </row>
    <row r="5" spans="1:12" hidden="1">
      <c r="A5" s="992">
        <v>1</v>
      </c>
      <c r="B5" s="12" t="s">
        <v>80</v>
      </c>
      <c r="C5" s="9">
        <v>11000</v>
      </c>
      <c r="D5" s="2">
        <v>2</v>
      </c>
      <c r="E5" s="2">
        <v>2976</v>
      </c>
      <c r="F5" s="36">
        <v>5000</v>
      </c>
      <c r="G5" s="11">
        <f t="shared" ref="G5:G47" si="0">E5/C5</f>
        <v>0.27054545454545453</v>
      </c>
      <c r="H5" s="1043"/>
      <c r="I5" s="1044"/>
      <c r="J5" s="1044"/>
      <c r="K5" s="1045"/>
      <c r="L5" s="2"/>
    </row>
    <row r="6" spans="1:12" hidden="1">
      <c r="A6" s="992">
        <v>1</v>
      </c>
      <c r="B6" s="12" t="s">
        <v>82</v>
      </c>
      <c r="C6" s="9">
        <v>4200</v>
      </c>
      <c r="D6" s="2">
        <v>3</v>
      </c>
      <c r="E6" s="2"/>
      <c r="F6" s="36">
        <v>5000</v>
      </c>
      <c r="G6" s="11">
        <f t="shared" si="0"/>
        <v>0</v>
      </c>
      <c r="H6" s="1043"/>
      <c r="I6" s="1044"/>
      <c r="J6" s="1044"/>
      <c r="K6" s="1045"/>
      <c r="L6" s="2"/>
    </row>
    <row r="7" spans="1:12" ht="15" hidden="1" customHeight="1">
      <c r="A7" s="992">
        <v>1</v>
      </c>
      <c r="B7" s="71" t="s">
        <v>34</v>
      </c>
      <c r="C7" s="128">
        <v>1200</v>
      </c>
      <c r="D7" s="128">
        <v>1</v>
      </c>
      <c r="E7" s="72">
        <v>1289</v>
      </c>
      <c r="F7" s="113">
        <v>5000</v>
      </c>
      <c r="G7" s="100">
        <f t="shared" si="0"/>
        <v>1.0741666666666667</v>
      </c>
      <c r="H7" s="1115"/>
      <c r="I7" s="1116"/>
      <c r="J7" s="1116"/>
      <c r="K7" s="1117"/>
      <c r="L7" s="72"/>
    </row>
    <row r="8" spans="1:12" ht="15" hidden="1" customHeight="1">
      <c r="A8" s="992">
        <v>1</v>
      </c>
      <c r="B8" s="71" t="s">
        <v>60</v>
      </c>
      <c r="C8" s="128">
        <v>1500</v>
      </c>
      <c r="D8" s="72">
        <v>1</v>
      </c>
      <c r="E8" s="73"/>
      <c r="F8" s="113">
        <v>5000</v>
      </c>
      <c r="G8" s="100">
        <f t="shared" si="0"/>
        <v>0</v>
      </c>
      <c r="H8" s="1115"/>
      <c r="I8" s="1116"/>
      <c r="J8" s="1116"/>
      <c r="K8" s="1117"/>
      <c r="L8" s="72"/>
    </row>
    <row r="9" spans="1:12" ht="15" hidden="1" customHeight="1">
      <c r="A9" s="992">
        <v>1</v>
      </c>
      <c r="B9" s="12" t="s">
        <v>66</v>
      </c>
      <c r="C9" s="9">
        <v>4600</v>
      </c>
      <c r="D9" s="2">
        <v>2</v>
      </c>
      <c r="E9" s="9"/>
      <c r="F9" s="36">
        <v>5000</v>
      </c>
      <c r="G9" s="11">
        <f t="shared" si="0"/>
        <v>0</v>
      </c>
      <c r="H9" s="1043"/>
      <c r="I9" s="1044"/>
      <c r="J9" s="1044"/>
      <c r="K9" s="1045"/>
      <c r="L9" s="2"/>
    </row>
    <row r="10" spans="1:12" ht="15" hidden="1" customHeight="1">
      <c r="A10" s="992">
        <v>1</v>
      </c>
      <c r="B10" s="12" t="s">
        <v>61</v>
      </c>
      <c r="C10" s="2">
        <v>3500</v>
      </c>
      <c r="D10" s="2">
        <v>1</v>
      </c>
      <c r="E10" s="2"/>
      <c r="F10" s="36">
        <v>5000</v>
      </c>
      <c r="G10" s="11"/>
      <c r="H10" s="1043"/>
      <c r="I10" s="1044"/>
      <c r="J10" s="1044"/>
      <c r="K10" s="1045"/>
      <c r="L10" s="2"/>
    </row>
    <row r="11" spans="1:12">
      <c r="A11" s="1065" t="s">
        <v>10</v>
      </c>
      <c r="B11" s="1066"/>
      <c r="C11" s="991"/>
      <c r="D11" s="991"/>
      <c r="E11" s="991"/>
      <c r="F11" s="991"/>
      <c r="G11" s="991"/>
      <c r="H11" s="1065"/>
      <c r="I11" s="1073"/>
      <c r="J11" s="1073"/>
      <c r="K11" s="1066"/>
      <c r="L11" s="6"/>
    </row>
    <row r="12" spans="1:12" ht="15" hidden="1" customHeight="1">
      <c r="A12" s="1005">
        <v>2</v>
      </c>
      <c r="B12" s="115" t="s">
        <v>32</v>
      </c>
      <c r="C12" s="115">
        <v>27200</v>
      </c>
      <c r="D12" s="115">
        <v>2</v>
      </c>
      <c r="E12" s="115"/>
      <c r="F12" s="97">
        <v>25000</v>
      </c>
      <c r="G12" s="117">
        <f>E12/C12</f>
        <v>0</v>
      </c>
      <c r="H12" s="1100"/>
      <c r="I12" s="1101"/>
      <c r="J12" s="1101"/>
      <c r="K12" s="1102"/>
      <c r="L12" s="667"/>
    </row>
    <row r="13" spans="1:12" hidden="1">
      <c r="A13" s="7">
        <v>2</v>
      </c>
      <c r="B13" s="8" t="s">
        <v>81</v>
      </c>
      <c r="C13" s="9">
        <v>20000</v>
      </c>
      <c r="D13" s="2">
        <v>1</v>
      </c>
      <c r="E13" s="9">
        <v>10132</v>
      </c>
      <c r="F13" s="36">
        <v>25000</v>
      </c>
      <c r="G13" s="11">
        <f>E13/C13</f>
        <v>0.50660000000000005</v>
      </c>
      <c r="H13" s="1064"/>
      <c r="I13" s="1053"/>
      <c r="J13" s="1053"/>
      <c r="K13" s="1054"/>
      <c r="L13" s="37"/>
    </row>
    <row r="14" spans="1:12" ht="15" hidden="1" customHeight="1">
      <c r="A14" s="69">
        <v>2</v>
      </c>
      <c r="B14" s="1004" t="s">
        <v>35</v>
      </c>
      <c r="C14" s="9">
        <v>5000</v>
      </c>
      <c r="D14" s="1004">
        <v>1</v>
      </c>
      <c r="E14" s="665"/>
      <c r="F14" s="36">
        <v>25000</v>
      </c>
      <c r="G14" s="11">
        <f>E14/C14</f>
        <v>0</v>
      </c>
      <c r="H14" s="1097"/>
      <c r="I14" s="1098"/>
      <c r="J14" s="1098"/>
      <c r="K14" s="1099"/>
      <c r="L14" s="665"/>
    </row>
    <row r="15" spans="1:12" ht="15" hidden="1" customHeight="1">
      <c r="A15" s="69">
        <v>2</v>
      </c>
      <c r="B15" s="8" t="s">
        <v>28</v>
      </c>
      <c r="C15" s="9">
        <v>82500</v>
      </c>
      <c r="D15" s="2">
        <v>3</v>
      </c>
      <c r="E15" s="9"/>
      <c r="F15" s="36">
        <v>30000</v>
      </c>
      <c r="G15" s="11">
        <f t="shared" si="0"/>
        <v>0</v>
      </c>
      <c r="H15" s="1070" t="s">
        <v>64</v>
      </c>
      <c r="I15" s="1071"/>
      <c r="J15" s="1071"/>
      <c r="K15" s="1072"/>
      <c r="L15" s="37"/>
    </row>
    <row r="16" spans="1:12" ht="15" customHeight="1">
      <c r="A16" s="69">
        <v>2</v>
      </c>
      <c r="B16" s="1004" t="s">
        <v>43</v>
      </c>
      <c r="C16" s="144">
        <v>90000</v>
      </c>
      <c r="D16" s="1004">
        <v>3</v>
      </c>
      <c r="E16" s="144">
        <v>65677</v>
      </c>
      <c r="F16" s="36">
        <v>30000</v>
      </c>
      <c r="G16" s="11">
        <f t="shared" si="0"/>
        <v>0.72974444444444442</v>
      </c>
      <c r="H16" s="1097"/>
      <c r="I16" s="1098"/>
      <c r="J16" s="1098"/>
      <c r="K16" s="1099"/>
      <c r="L16" s="665"/>
    </row>
    <row r="17" spans="1:12" ht="15" hidden="1" customHeight="1">
      <c r="A17" s="992">
        <v>2</v>
      </c>
      <c r="B17" s="8" t="s">
        <v>11</v>
      </c>
      <c r="C17" s="1004">
        <v>50000</v>
      </c>
      <c r="D17" s="1004">
        <v>2</v>
      </c>
      <c r="E17" s="665"/>
      <c r="F17" s="36">
        <v>30000</v>
      </c>
      <c r="G17" s="11">
        <f t="shared" si="0"/>
        <v>0</v>
      </c>
      <c r="H17" s="1058"/>
      <c r="I17" s="1059"/>
      <c r="J17" s="1059"/>
      <c r="K17" s="1060"/>
      <c r="L17" s="665"/>
    </row>
    <row r="18" spans="1:12">
      <c r="A18" s="1065" t="s">
        <v>12</v>
      </c>
      <c r="B18" s="1066"/>
      <c r="C18" s="991"/>
      <c r="D18" s="991"/>
      <c r="E18" s="991"/>
      <c r="F18" s="991"/>
      <c r="G18" s="991"/>
      <c r="H18" s="1061"/>
      <c r="I18" s="1062"/>
      <c r="J18" s="1062"/>
      <c r="K18" s="1063"/>
      <c r="L18" s="6"/>
    </row>
    <row r="19" spans="1:12" ht="15" hidden="1" customHeight="1">
      <c r="A19" s="992">
        <v>3</v>
      </c>
      <c r="B19" s="8" t="s">
        <v>57</v>
      </c>
      <c r="C19" s="2">
        <v>9200</v>
      </c>
      <c r="D19" s="2">
        <v>1</v>
      </c>
      <c r="E19" s="2">
        <v>7377</v>
      </c>
      <c r="F19" s="36">
        <v>11600</v>
      </c>
      <c r="G19" s="11">
        <f t="shared" ref="G19:G32" si="1">E19/C19</f>
        <v>0.80184782608695648</v>
      </c>
      <c r="H19" s="1064"/>
      <c r="I19" s="1053"/>
      <c r="J19" s="1053"/>
      <c r="K19" s="1054"/>
      <c r="L19" s="37"/>
    </row>
    <row r="20" spans="1:12" ht="15" hidden="1" customHeight="1">
      <c r="A20" s="992">
        <v>3</v>
      </c>
      <c r="B20" s="8" t="s">
        <v>63</v>
      </c>
      <c r="C20" s="2">
        <v>10000</v>
      </c>
      <c r="D20" s="2">
        <v>1</v>
      </c>
      <c r="E20" s="2"/>
      <c r="F20" s="36">
        <v>11600</v>
      </c>
      <c r="G20" s="11">
        <f t="shared" si="1"/>
        <v>0</v>
      </c>
      <c r="H20" s="1064"/>
      <c r="I20" s="1053"/>
      <c r="J20" s="1053"/>
      <c r="K20" s="1054"/>
      <c r="L20" s="37"/>
    </row>
    <row r="21" spans="1:12" ht="15" hidden="1" customHeight="1">
      <c r="A21" s="69">
        <v>3</v>
      </c>
      <c r="B21" s="124" t="s">
        <v>51</v>
      </c>
      <c r="C21" s="2">
        <v>16300</v>
      </c>
      <c r="D21" s="2">
        <v>1</v>
      </c>
      <c r="E21" s="9"/>
      <c r="F21" s="36">
        <v>11600</v>
      </c>
      <c r="G21" s="11">
        <f t="shared" si="1"/>
        <v>0</v>
      </c>
      <c r="H21" s="1064"/>
      <c r="I21" s="1053"/>
      <c r="J21" s="1053"/>
      <c r="K21" s="1054"/>
      <c r="L21" s="37" t="s">
        <v>52</v>
      </c>
    </row>
    <row r="22" spans="1:12" ht="15" hidden="1" customHeight="1">
      <c r="A22" s="70">
        <v>3</v>
      </c>
      <c r="B22" s="71" t="s">
        <v>44</v>
      </c>
      <c r="C22" s="72">
        <v>2300</v>
      </c>
      <c r="D22" s="72">
        <v>1</v>
      </c>
      <c r="E22" s="72"/>
      <c r="F22" s="36">
        <v>11600</v>
      </c>
      <c r="G22" s="11">
        <f t="shared" si="1"/>
        <v>0</v>
      </c>
      <c r="H22" s="1112"/>
      <c r="I22" s="1113"/>
      <c r="J22" s="1113"/>
      <c r="K22" s="1114"/>
      <c r="L22" s="111"/>
    </row>
    <row r="23" spans="1:12" ht="15" hidden="1" customHeight="1">
      <c r="A23" s="1005">
        <v>3</v>
      </c>
      <c r="B23" s="122" t="s">
        <v>36</v>
      </c>
      <c r="C23" s="95">
        <v>11900</v>
      </c>
      <c r="D23" s="95">
        <v>1</v>
      </c>
      <c r="E23" s="95"/>
      <c r="F23" s="36">
        <v>11600</v>
      </c>
      <c r="G23" s="11">
        <f t="shared" si="1"/>
        <v>0</v>
      </c>
      <c r="H23" s="1109" t="s">
        <v>45</v>
      </c>
      <c r="I23" s="1110"/>
      <c r="J23" s="1110"/>
      <c r="K23" s="1111"/>
      <c r="L23" s="667"/>
    </row>
    <row r="24" spans="1:12" ht="15" hidden="1" customHeight="1">
      <c r="A24" s="69">
        <v>3</v>
      </c>
      <c r="B24" s="8" t="s">
        <v>18</v>
      </c>
      <c r="C24" s="2">
        <v>11900</v>
      </c>
      <c r="D24" s="2">
        <v>1</v>
      </c>
      <c r="E24" s="2"/>
      <c r="F24" s="36">
        <v>11600</v>
      </c>
      <c r="G24" s="11">
        <f t="shared" si="1"/>
        <v>0</v>
      </c>
      <c r="H24" s="1064"/>
      <c r="I24" s="1053"/>
      <c r="J24" s="1053"/>
      <c r="K24" s="1054"/>
      <c r="L24" s="37"/>
    </row>
    <row r="25" spans="1:12" ht="15" hidden="1" customHeight="1">
      <c r="A25" s="992">
        <v>3</v>
      </c>
      <c r="B25" s="8" t="s">
        <v>46</v>
      </c>
      <c r="C25" s="2">
        <v>1000</v>
      </c>
      <c r="D25" s="2">
        <v>1</v>
      </c>
      <c r="E25" s="2"/>
      <c r="F25" s="36">
        <v>11600</v>
      </c>
      <c r="G25" s="11">
        <f t="shared" si="1"/>
        <v>0</v>
      </c>
      <c r="H25" s="1064"/>
      <c r="I25" s="1053"/>
      <c r="J25" s="1053"/>
      <c r="K25" s="1054"/>
      <c r="L25" s="37"/>
    </row>
    <row r="26" spans="1:12" ht="15" hidden="1" customHeight="1">
      <c r="A26" s="992">
        <v>3</v>
      </c>
      <c r="B26" s="8" t="s">
        <v>13</v>
      </c>
      <c r="C26" s="2">
        <v>12000</v>
      </c>
      <c r="D26" s="2">
        <v>3</v>
      </c>
      <c r="E26" s="9"/>
      <c r="F26" s="36">
        <v>11600</v>
      </c>
      <c r="G26" s="11">
        <f t="shared" si="1"/>
        <v>0</v>
      </c>
      <c r="H26" s="1064"/>
      <c r="I26" s="1053"/>
      <c r="J26" s="1053"/>
      <c r="K26" s="1054"/>
      <c r="L26" s="665"/>
    </row>
    <row r="27" spans="1:12" ht="15" hidden="1" customHeight="1">
      <c r="A27" s="992">
        <v>3</v>
      </c>
      <c r="B27" s="8" t="s">
        <v>29</v>
      </c>
      <c r="C27" s="2">
        <v>12000</v>
      </c>
      <c r="D27" s="2">
        <v>2</v>
      </c>
      <c r="E27" s="9"/>
      <c r="F27" s="36">
        <v>11600</v>
      </c>
      <c r="G27" s="11">
        <f t="shared" si="1"/>
        <v>0</v>
      </c>
      <c r="H27" s="990"/>
      <c r="I27" s="990"/>
      <c r="J27" s="990"/>
      <c r="K27" s="990"/>
      <c r="L27" s="665"/>
    </row>
    <row r="28" spans="1:12" ht="15" hidden="1" customHeight="1">
      <c r="A28" s="992">
        <v>3</v>
      </c>
      <c r="B28" s="8" t="s">
        <v>15</v>
      </c>
      <c r="C28" s="2">
        <v>30000</v>
      </c>
      <c r="D28" s="2">
        <v>3</v>
      </c>
      <c r="E28" s="2"/>
      <c r="F28" s="36">
        <v>11600</v>
      </c>
      <c r="G28" s="11">
        <f t="shared" si="1"/>
        <v>0</v>
      </c>
      <c r="H28" s="1064"/>
      <c r="I28" s="1053"/>
      <c r="J28" s="1053"/>
      <c r="K28" s="1054"/>
      <c r="L28" s="665"/>
    </row>
    <row r="29" spans="1:12" ht="15" hidden="1" customHeight="1">
      <c r="A29" s="992">
        <v>3</v>
      </c>
      <c r="B29" s="8" t="s">
        <v>16</v>
      </c>
      <c r="C29" s="2">
        <v>25400</v>
      </c>
      <c r="D29" s="2">
        <v>3</v>
      </c>
      <c r="E29" s="2"/>
      <c r="F29" s="36">
        <v>11600</v>
      </c>
      <c r="G29" s="11">
        <f t="shared" si="1"/>
        <v>0</v>
      </c>
      <c r="H29" s="1064"/>
      <c r="I29" s="1053"/>
      <c r="J29" s="1053"/>
      <c r="K29" s="1054"/>
      <c r="L29" s="665"/>
    </row>
    <row r="30" spans="1:12" ht="15" hidden="1" customHeight="1">
      <c r="A30" s="69">
        <v>3</v>
      </c>
      <c r="B30" s="8" t="s">
        <v>18</v>
      </c>
      <c r="C30" s="2">
        <v>5200</v>
      </c>
      <c r="D30" s="2">
        <v>1</v>
      </c>
      <c r="E30" s="2"/>
      <c r="F30" s="36">
        <v>11600</v>
      </c>
      <c r="G30" s="11">
        <f t="shared" si="1"/>
        <v>0</v>
      </c>
      <c r="H30" s="1064"/>
      <c r="I30" s="1053"/>
      <c r="J30" s="1053"/>
      <c r="K30" s="1054"/>
      <c r="L30" s="37"/>
    </row>
    <row r="31" spans="1:12" ht="15" hidden="1" customHeight="1">
      <c r="A31" s="992">
        <v>3</v>
      </c>
      <c r="B31" s="8" t="s">
        <v>46</v>
      </c>
      <c r="C31" s="2">
        <v>20000</v>
      </c>
      <c r="D31" s="2">
        <v>2</v>
      </c>
      <c r="E31" s="2"/>
      <c r="F31" s="36">
        <v>11600</v>
      </c>
      <c r="G31" s="11">
        <f t="shared" si="1"/>
        <v>0</v>
      </c>
      <c r="H31" s="1064"/>
      <c r="I31" s="1053"/>
      <c r="J31" s="1053"/>
      <c r="K31" s="1054"/>
      <c r="L31" s="37"/>
    </row>
    <row r="32" spans="1:12" ht="15" hidden="1" customHeight="1">
      <c r="A32" s="992">
        <v>3</v>
      </c>
      <c r="B32" s="8" t="s">
        <v>58</v>
      </c>
      <c r="C32" s="2">
        <v>20000</v>
      </c>
      <c r="D32" s="2">
        <v>1</v>
      </c>
      <c r="E32" s="2"/>
      <c r="F32" s="36">
        <v>11600</v>
      </c>
      <c r="G32" s="11">
        <f t="shared" si="1"/>
        <v>0</v>
      </c>
      <c r="H32" s="1136"/>
      <c r="I32" s="1137"/>
      <c r="J32" s="1137"/>
      <c r="K32" s="1138"/>
      <c r="L32" s="37"/>
    </row>
    <row r="33" spans="1:12" ht="15" hidden="1" customHeight="1">
      <c r="A33" s="1065" t="s">
        <v>19</v>
      </c>
      <c r="B33" s="1066"/>
      <c r="C33" s="991"/>
      <c r="D33" s="991"/>
      <c r="E33" s="991"/>
      <c r="F33" s="991"/>
      <c r="G33" s="991"/>
      <c r="H33" s="1061"/>
      <c r="I33" s="1062"/>
      <c r="J33" s="1062"/>
      <c r="K33" s="1063"/>
      <c r="L33" s="6"/>
    </row>
    <row r="34" spans="1:12" ht="15" hidden="1" customHeight="1">
      <c r="A34" s="70">
        <v>4</v>
      </c>
      <c r="B34" s="207" t="s">
        <v>38</v>
      </c>
      <c r="C34" s="72">
        <v>6000</v>
      </c>
      <c r="D34" s="70"/>
      <c r="E34" s="70"/>
      <c r="F34" s="113">
        <v>4000</v>
      </c>
      <c r="G34" s="11">
        <f t="shared" ref="G34:G40" si="2">E34/C34</f>
        <v>0</v>
      </c>
      <c r="H34" s="1115"/>
      <c r="I34" s="1116"/>
      <c r="J34" s="1116"/>
      <c r="K34" s="1117"/>
      <c r="L34" s="111"/>
    </row>
    <row r="35" spans="1:12" ht="15" hidden="1" customHeight="1">
      <c r="A35" s="70">
        <v>4</v>
      </c>
      <c r="B35" s="207" t="s">
        <v>39</v>
      </c>
      <c r="C35" s="72">
        <v>7500</v>
      </c>
      <c r="D35" s="70"/>
      <c r="E35" s="70"/>
      <c r="F35" s="113">
        <v>4000</v>
      </c>
      <c r="G35" s="11">
        <f t="shared" si="2"/>
        <v>0</v>
      </c>
      <c r="H35" s="1115" t="s">
        <v>47</v>
      </c>
      <c r="I35" s="1116"/>
      <c r="J35" s="1116"/>
      <c r="K35" s="1117"/>
      <c r="L35" s="111"/>
    </row>
    <row r="36" spans="1:12" ht="15" hidden="1" customHeight="1">
      <c r="A36" s="1005">
        <v>4</v>
      </c>
      <c r="B36" s="208" t="s">
        <v>48</v>
      </c>
      <c r="C36" s="95">
        <v>9000</v>
      </c>
      <c r="D36" s="1005">
        <v>2</v>
      </c>
      <c r="E36" s="1005"/>
      <c r="F36" s="97">
        <v>4000</v>
      </c>
      <c r="G36" s="11">
        <f t="shared" si="2"/>
        <v>0</v>
      </c>
      <c r="H36" s="1118"/>
      <c r="I36" s="1119"/>
      <c r="J36" s="1119"/>
      <c r="K36" s="1120"/>
      <c r="L36" s="667"/>
    </row>
    <row r="37" spans="1:12" ht="15" hidden="1" customHeight="1">
      <c r="A37" s="60">
        <v>4</v>
      </c>
      <c r="B37" s="8" t="s">
        <v>49</v>
      </c>
      <c r="C37" s="47">
        <v>9800</v>
      </c>
      <c r="D37" s="47">
        <v>1</v>
      </c>
      <c r="E37" s="48"/>
      <c r="F37" s="36">
        <v>4000</v>
      </c>
      <c r="G37" s="11">
        <f t="shared" si="2"/>
        <v>0</v>
      </c>
      <c r="H37" s="1043"/>
      <c r="I37" s="1044"/>
      <c r="J37" s="1044"/>
      <c r="K37" s="1045"/>
      <c r="L37" s="37"/>
    </row>
    <row r="38" spans="1:12" ht="15" hidden="1" customHeight="1">
      <c r="A38" s="69">
        <v>4</v>
      </c>
      <c r="B38" s="209" t="s">
        <v>37</v>
      </c>
      <c r="C38" s="2">
        <v>100</v>
      </c>
      <c r="D38" s="992">
        <v>1</v>
      </c>
      <c r="E38" s="992"/>
      <c r="F38" s="36">
        <v>4000</v>
      </c>
      <c r="G38" s="11">
        <f t="shared" si="2"/>
        <v>0</v>
      </c>
      <c r="H38" s="1043"/>
      <c r="I38" s="1044"/>
      <c r="J38" s="1044"/>
      <c r="K38" s="1045"/>
      <c r="L38" s="665"/>
    </row>
    <row r="39" spans="1:12" ht="15" hidden="1" customHeight="1">
      <c r="A39" s="60">
        <v>4</v>
      </c>
      <c r="B39" s="8" t="s">
        <v>53</v>
      </c>
      <c r="C39" s="47">
        <v>18700</v>
      </c>
      <c r="D39" s="47">
        <v>3</v>
      </c>
      <c r="E39" s="48"/>
      <c r="F39" s="78">
        <v>30000</v>
      </c>
      <c r="G39" s="11">
        <f t="shared" si="2"/>
        <v>0</v>
      </c>
      <c r="H39" s="1043"/>
      <c r="I39" s="1044"/>
      <c r="J39" s="1044"/>
      <c r="K39" s="1045"/>
      <c r="L39" s="37"/>
    </row>
    <row r="40" spans="1:12" ht="15" hidden="1" customHeight="1">
      <c r="A40" s="123">
        <v>4</v>
      </c>
      <c r="B40" s="8" t="s">
        <v>37</v>
      </c>
      <c r="C40" s="47">
        <v>4000</v>
      </c>
      <c r="D40" s="47">
        <v>2</v>
      </c>
      <c r="E40" s="48">
        <v>2858</v>
      </c>
      <c r="F40" s="78">
        <v>4000</v>
      </c>
      <c r="G40" s="11">
        <f t="shared" si="2"/>
        <v>0.71450000000000002</v>
      </c>
      <c r="H40" s="1043"/>
      <c r="I40" s="1044"/>
      <c r="J40" s="1044"/>
      <c r="K40" s="1045"/>
      <c r="L40" s="37"/>
    </row>
    <row r="41" spans="1:12" ht="15" hidden="1" customHeight="1">
      <c r="A41" s="1065" t="s">
        <v>24</v>
      </c>
      <c r="B41" s="1066"/>
      <c r="C41" s="991"/>
      <c r="D41" s="991"/>
      <c r="E41" s="991"/>
      <c r="F41" s="991"/>
      <c r="G41" s="991"/>
      <c r="H41" s="1061"/>
      <c r="I41" s="1062"/>
      <c r="J41" s="1062"/>
      <c r="K41" s="1063"/>
      <c r="L41" s="6"/>
    </row>
    <row r="42" spans="1:12" ht="15" hidden="1" customHeight="1">
      <c r="A42" s="45">
        <v>5</v>
      </c>
      <c r="B42" s="8" t="s">
        <v>33</v>
      </c>
      <c r="C42" s="47">
        <v>3000</v>
      </c>
      <c r="D42" s="47">
        <v>2</v>
      </c>
      <c r="E42" s="48"/>
      <c r="F42" s="53">
        <v>3000</v>
      </c>
      <c r="G42" s="11">
        <f t="shared" si="0"/>
        <v>0</v>
      </c>
      <c r="H42" s="1064" t="s">
        <v>40</v>
      </c>
      <c r="I42" s="1053"/>
      <c r="J42" s="1053"/>
      <c r="K42" s="1054"/>
      <c r="L42" s="1004" t="s">
        <v>59</v>
      </c>
    </row>
    <row r="43" spans="1:12">
      <c r="A43" s="69">
        <v>3</v>
      </c>
      <c r="B43" s="8" t="s">
        <v>73</v>
      </c>
      <c r="C43" s="9">
        <v>18000</v>
      </c>
      <c r="D43" s="2">
        <v>3</v>
      </c>
      <c r="E43" s="9">
        <v>9300</v>
      </c>
      <c r="F43" s="36">
        <v>6000</v>
      </c>
      <c r="G43" s="11">
        <f t="shared" si="0"/>
        <v>0.51666666666666672</v>
      </c>
      <c r="H43" s="1064"/>
      <c r="I43" s="1053"/>
      <c r="J43" s="1053"/>
      <c r="K43" s="1054"/>
      <c r="L43" s="665"/>
    </row>
    <row r="44" spans="1:12">
      <c r="A44" s="1065" t="s">
        <v>19</v>
      </c>
      <c r="B44" s="1066"/>
      <c r="C44" s="991"/>
      <c r="D44" s="991"/>
      <c r="E44" s="991"/>
      <c r="F44" s="991"/>
      <c r="G44" s="991"/>
      <c r="H44" s="1061"/>
      <c r="I44" s="1062"/>
      <c r="J44" s="1062"/>
      <c r="K44" s="1063"/>
      <c r="L44" s="6"/>
    </row>
    <row r="45" spans="1:12">
      <c r="A45" s="60">
        <v>4</v>
      </c>
      <c r="B45" s="8" t="s">
        <v>83</v>
      </c>
      <c r="C45" s="48">
        <v>8000</v>
      </c>
      <c r="D45" s="47">
        <v>1</v>
      </c>
      <c r="E45" s="48">
        <v>6122</v>
      </c>
      <c r="F45" s="36">
        <v>4000</v>
      </c>
      <c r="G45" s="11">
        <f t="shared" si="0"/>
        <v>0.76524999999999999</v>
      </c>
      <c r="H45" s="1043"/>
      <c r="I45" s="1044"/>
      <c r="J45" s="1044"/>
      <c r="K45" s="1045"/>
      <c r="L45" s="37"/>
    </row>
    <row r="46" spans="1:12">
      <c r="A46" s="1065" t="s">
        <v>24</v>
      </c>
      <c r="B46" s="1066"/>
      <c r="C46" s="991"/>
      <c r="D46" s="991"/>
      <c r="E46" s="991"/>
      <c r="F46" s="991"/>
      <c r="G46" s="991"/>
      <c r="H46" s="1061"/>
      <c r="I46" s="1062"/>
      <c r="J46" s="1062"/>
      <c r="K46" s="1063"/>
      <c r="L46" s="6"/>
    </row>
    <row r="47" spans="1:12">
      <c r="A47" s="60">
        <v>5</v>
      </c>
      <c r="B47" s="8" t="s">
        <v>63</v>
      </c>
      <c r="C47" s="48">
        <v>18480</v>
      </c>
      <c r="D47" s="47">
        <v>2</v>
      </c>
      <c r="E47" s="48">
        <v>5166</v>
      </c>
      <c r="F47" s="36">
        <v>4000</v>
      </c>
      <c r="G47" s="11">
        <f t="shared" si="0"/>
        <v>0.27954545454545454</v>
      </c>
      <c r="H47" s="1043"/>
      <c r="I47" s="1044"/>
      <c r="J47" s="1044"/>
      <c r="K47" s="1045"/>
      <c r="L47" s="37"/>
    </row>
  </sheetData>
  <mergeCells count="53">
    <mergeCell ref="A11:B11"/>
    <mergeCell ref="H11:K11"/>
    <mergeCell ref="H1:K1"/>
    <mergeCell ref="A2:B2"/>
    <mergeCell ref="H2:K2"/>
    <mergeCell ref="H3:K3"/>
    <mergeCell ref="H4:K4"/>
    <mergeCell ref="H5:K5"/>
    <mergeCell ref="H17:K17"/>
    <mergeCell ref="H6:K6"/>
    <mergeCell ref="H7:K7"/>
    <mergeCell ref="H8:K8"/>
    <mergeCell ref="H9:K9"/>
    <mergeCell ref="H10:K10"/>
    <mergeCell ref="H12:K12"/>
    <mergeCell ref="H13:K13"/>
    <mergeCell ref="H14:K14"/>
    <mergeCell ref="H15:K15"/>
    <mergeCell ref="H16:K16"/>
    <mergeCell ref="H29:K29"/>
    <mergeCell ref="A18:B18"/>
    <mergeCell ref="H18:K18"/>
    <mergeCell ref="H19:K19"/>
    <mergeCell ref="H20:K20"/>
    <mergeCell ref="H21:K21"/>
    <mergeCell ref="H22:K22"/>
    <mergeCell ref="H23:K23"/>
    <mergeCell ref="H24:K24"/>
    <mergeCell ref="H25:K25"/>
    <mergeCell ref="H26:K26"/>
    <mergeCell ref="H28:K28"/>
    <mergeCell ref="H40:K40"/>
    <mergeCell ref="H30:K30"/>
    <mergeCell ref="H31:K31"/>
    <mergeCell ref="H32:K32"/>
    <mergeCell ref="A33:B33"/>
    <mergeCell ref="H33:K33"/>
    <mergeCell ref="H34:K34"/>
    <mergeCell ref="H35:K35"/>
    <mergeCell ref="H36:K36"/>
    <mergeCell ref="H37:K37"/>
    <mergeCell ref="H38:K38"/>
    <mergeCell ref="H39:K39"/>
    <mergeCell ref="H45:K45"/>
    <mergeCell ref="A46:B46"/>
    <mergeCell ref="H46:K46"/>
    <mergeCell ref="H47:K47"/>
    <mergeCell ref="A41:B41"/>
    <mergeCell ref="H41:K41"/>
    <mergeCell ref="H42:K42"/>
    <mergeCell ref="H43:K43"/>
    <mergeCell ref="A44:B44"/>
    <mergeCell ref="H44:K4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EB81C-3E3B-4C71-B539-881A15DDFED0}">
  <dimension ref="A1:L48"/>
  <sheetViews>
    <sheetView workbookViewId="0">
      <selection activeCell="H3" sqref="H3:K3"/>
    </sheetView>
  </sheetViews>
  <sheetFormatPr defaultRowHeight="15"/>
  <cols>
    <col min="2" max="2" width="48.28515625" customWidth="1"/>
    <col min="5" max="5" width="18.7109375" customWidth="1"/>
    <col min="12" max="12" width="16" bestFit="1" customWidth="1"/>
  </cols>
  <sheetData>
    <row r="1" spans="1:12">
      <c r="A1" s="992"/>
      <c r="B1" s="106">
        <v>45897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t="15" customHeight="1">
      <c r="A3" s="69">
        <v>1</v>
      </c>
      <c r="B3" s="8" t="s">
        <v>84</v>
      </c>
      <c r="C3" s="9">
        <v>10500</v>
      </c>
      <c r="D3" s="2">
        <v>2</v>
      </c>
      <c r="E3" s="9">
        <v>9578</v>
      </c>
      <c r="F3" s="36">
        <v>5000</v>
      </c>
      <c r="G3" s="11">
        <f>E3/C3</f>
        <v>0.91219047619047622</v>
      </c>
      <c r="H3" s="1083" t="e">
        <f>-'09.01.2025'!#REF!</f>
        <v>#REF!</v>
      </c>
      <c r="I3" s="1083"/>
      <c r="J3" s="1083"/>
      <c r="K3" s="1083"/>
      <c r="L3" s="2"/>
    </row>
    <row r="4" spans="1:12" hidden="1">
      <c r="A4" s="992">
        <v>1</v>
      </c>
      <c r="B4" s="12" t="s">
        <v>80</v>
      </c>
      <c r="C4" s="9">
        <v>11000</v>
      </c>
      <c r="D4" s="2">
        <v>2</v>
      </c>
      <c r="E4" s="2">
        <v>2976</v>
      </c>
      <c r="F4" s="36">
        <v>5000</v>
      </c>
      <c r="G4" s="11">
        <f t="shared" ref="G4:G48" si="0">E4/C4</f>
        <v>0.27054545454545453</v>
      </c>
      <c r="H4" s="1083"/>
      <c r="I4" s="1083"/>
      <c r="J4" s="1083"/>
      <c r="K4" s="1083"/>
      <c r="L4" s="2"/>
    </row>
    <row r="5" spans="1:12" hidden="1">
      <c r="A5" s="992">
        <v>1</v>
      </c>
      <c r="B5" s="12" t="s">
        <v>82</v>
      </c>
      <c r="C5" s="9">
        <v>4200</v>
      </c>
      <c r="D5" s="2">
        <v>3</v>
      </c>
      <c r="E5" s="2"/>
      <c r="F5" s="36">
        <v>5000</v>
      </c>
      <c r="G5" s="11">
        <f t="shared" si="0"/>
        <v>0</v>
      </c>
      <c r="H5" s="1083"/>
      <c r="I5" s="1083"/>
      <c r="J5" s="1083"/>
      <c r="K5" s="1083"/>
      <c r="L5" s="2"/>
    </row>
    <row r="6" spans="1:12" ht="15" hidden="1" customHeight="1">
      <c r="A6" s="992">
        <v>1</v>
      </c>
      <c r="B6" s="71" t="s">
        <v>34</v>
      </c>
      <c r="C6" s="128">
        <v>1200</v>
      </c>
      <c r="D6" s="128">
        <v>1</v>
      </c>
      <c r="E6" s="72">
        <v>1289</v>
      </c>
      <c r="F6" s="113">
        <v>5000</v>
      </c>
      <c r="G6" s="100">
        <f t="shared" si="0"/>
        <v>1.0741666666666667</v>
      </c>
      <c r="H6" s="1090"/>
      <c r="I6" s="1090"/>
      <c r="J6" s="1090"/>
      <c r="K6" s="1090"/>
      <c r="L6" s="72"/>
    </row>
    <row r="7" spans="1:12" ht="15" hidden="1" customHeight="1">
      <c r="A7" s="992">
        <v>1</v>
      </c>
      <c r="B7" s="71" t="s">
        <v>60</v>
      </c>
      <c r="C7" s="128">
        <v>1500</v>
      </c>
      <c r="D7" s="72">
        <v>1</v>
      </c>
      <c r="E7" s="73"/>
      <c r="F7" s="113">
        <v>5000</v>
      </c>
      <c r="G7" s="100">
        <f t="shared" si="0"/>
        <v>0</v>
      </c>
      <c r="H7" s="1090"/>
      <c r="I7" s="1090"/>
      <c r="J7" s="1090"/>
      <c r="K7" s="1090"/>
      <c r="L7" s="72"/>
    </row>
    <row r="8" spans="1:12" ht="15" hidden="1" customHeight="1">
      <c r="A8" s="992">
        <v>1</v>
      </c>
      <c r="B8" s="12" t="s">
        <v>66</v>
      </c>
      <c r="C8" s="9">
        <v>4600</v>
      </c>
      <c r="D8" s="2">
        <v>2</v>
      </c>
      <c r="E8" s="9"/>
      <c r="F8" s="36">
        <v>5000</v>
      </c>
      <c r="G8" s="11">
        <f t="shared" si="0"/>
        <v>0</v>
      </c>
      <c r="H8" s="1083"/>
      <c r="I8" s="1083"/>
      <c r="J8" s="1083"/>
      <c r="K8" s="1083"/>
      <c r="L8" s="2"/>
    </row>
    <row r="9" spans="1:12" ht="15" hidden="1" customHeight="1">
      <c r="A9" s="992">
        <v>1</v>
      </c>
      <c r="B9" s="12" t="s">
        <v>61</v>
      </c>
      <c r="C9" s="2">
        <v>3500</v>
      </c>
      <c r="D9" s="2">
        <v>1</v>
      </c>
      <c r="E9" s="2"/>
      <c r="F9" s="36">
        <v>5000</v>
      </c>
      <c r="G9" s="11"/>
      <c r="H9" s="1083"/>
      <c r="I9" s="1083"/>
      <c r="J9" s="1083"/>
      <c r="K9" s="1083"/>
      <c r="L9" s="2"/>
    </row>
    <row r="10" spans="1:12">
      <c r="A10" s="1082" t="s">
        <v>10</v>
      </c>
      <c r="B10" s="1082"/>
      <c r="C10" s="991"/>
      <c r="D10" s="991"/>
      <c r="E10" s="991"/>
      <c r="F10" s="991"/>
      <c r="G10" s="991"/>
      <c r="H10" s="1082"/>
      <c r="I10" s="1082"/>
      <c r="J10" s="1082"/>
      <c r="K10" s="1082"/>
      <c r="L10" s="6"/>
    </row>
    <row r="11" spans="1:12" ht="15" hidden="1" customHeight="1">
      <c r="A11" s="1005">
        <v>2</v>
      </c>
      <c r="B11" s="115" t="s">
        <v>32</v>
      </c>
      <c r="C11" s="115">
        <v>27200</v>
      </c>
      <c r="D11" s="115">
        <v>2</v>
      </c>
      <c r="E11" s="115"/>
      <c r="F11" s="97">
        <v>25000</v>
      </c>
      <c r="G11" s="117">
        <f>E11/C11</f>
        <v>0</v>
      </c>
      <c r="H11" s="1131"/>
      <c r="I11" s="1131"/>
      <c r="J11" s="1131"/>
      <c r="K11" s="1131"/>
      <c r="L11" s="667"/>
    </row>
    <row r="12" spans="1:12" hidden="1">
      <c r="A12" s="7">
        <v>2</v>
      </c>
      <c r="B12" s="8" t="s">
        <v>81</v>
      </c>
      <c r="C12" s="9">
        <v>20000</v>
      </c>
      <c r="D12" s="2">
        <v>1</v>
      </c>
      <c r="E12" s="9">
        <v>10132</v>
      </c>
      <c r="F12" s="36">
        <v>25000</v>
      </c>
      <c r="G12" s="11">
        <f>E12/C12</f>
        <v>0.50660000000000005</v>
      </c>
      <c r="H12" s="1084"/>
      <c r="I12" s="1084"/>
      <c r="J12" s="1084"/>
      <c r="K12" s="1084"/>
      <c r="L12" s="37"/>
    </row>
    <row r="13" spans="1:12" ht="15" hidden="1" customHeight="1">
      <c r="A13" s="69">
        <v>2</v>
      </c>
      <c r="B13" s="1004" t="s">
        <v>35</v>
      </c>
      <c r="C13" s="9">
        <v>5000</v>
      </c>
      <c r="D13" s="1004">
        <v>1</v>
      </c>
      <c r="E13" s="665"/>
      <c r="F13" s="36">
        <v>25000</v>
      </c>
      <c r="G13" s="11">
        <f>E13/C13</f>
        <v>0</v>
      </c>
      <c r="H13" s="1130"/>
      <c r="I13" s="1130"/>
      <c r="J13" s="1130"/>
      <c r="K13" s="1130"/>
      <c r="L13" s="665"/>
    </row>
    <row r="14" spans="1:12" ht="15" hidden="1" customHeight="1">
      <c r="A14" s="69">
        <v>2</v>
      </c>
      <c r="B14" s="8" t="s">
        <v>28</v>
      </c>
      <c r="C14" s="9">
        <v>82500</v>
      </c>
      <c r="D14" s="2">
        <v>3</v>
      </c>
      <c r="E14" s="9"/>
      <c r="F14" s="36">
        <v>30000</v>
      </c>
      <c r="G14" s="11">
        <f t="shared" si="0"/>
        <v>0</v>
      </c>
      <c r="H14" s="1085" t="s">
        <v>64</v>
      </c>
      <c r="I14" s="1085"/>
      <c r="J14" s="1085"/>
      <c r="K14" s="1085"/>
      <c r="L14" s="37"/>
    </row>
    <row r="15" spans="1:12" ht="15" customHeight="1">
      <c r="A15" s="69">
        <v>2</v>
      </c>
      <c r="B15" s="1004" t="s">
        <v>85</v>
      </c>
      <c r="C15" s="144">
        <v>90000</v>
      </c>
      <c r="D15" s="1004">
        <v>3</v>
      </c>
      <c r="E15" s="144">
        <v>73275</v>
      </c>
      <c r="F15" s="36">
        <v>30000</v>
      </c>
      <c r="G15" s="11">
        <f t="shared" si="0"/>
        <v>0.81416666666666671</v>
      </c>
      <c r="H15" s="1130"/>
      <c r="I15" s="1130"/>
      <c r="J15" s="1130"/>
      <c r="K15" s="1130"/>
      <c r="L15" s="665"/>
    </row>
    <row r="16" spans="1:12" ht="15" hidden="1" customHeight="1">
      <c r="A16" s="992">
        <v>2</v>
      </c>
      <c r="B16" s="8" t="s">
        <v>11</v>
      </c>
      <c r="C16" s="1004">
        <v>50000</v>
      </c>
      <c r="D16" s="1004">
        <v>2</v>
      </c>
      <c r="E16" s="665"/>
      <c r="F16" s="36">
        <v>30000</v>
      </c>
      <c r="G16" s="11">
        <f t="shared" si="0"/>
        <v>0</v>
      </c>
      <c r="H16" s="1078"/>
      <c r="I16" s="1078"/>
      <c r="J16" s="1078"/>
      <c r="K16" s="1078"/>
      <c r="L16" s="665"/>
    </row>
    <row r="17" spans="1:12">
      <c r="A17" s="1082" t="s">
        <v>12</v>
      </c>
      <c r="B17" s="1082"/>
      <c r="C17" s="991"/>
      <c r="D17" s="991"/>
      <c r="E17" s="991"/>
      <c r="F17" s="991"/>
      <c r="G17" s="991"/>
      <c r="H17" s="1086"/>
      <c r="I17" s="1086"/>
      <c r="J17" s="1086"/>
      <c r="K17" s="1086"/>
      <c r="L17" s="6"/>
    </row>
    <row r="18" spans="1:12" ht="15" hidden="1" customHeight="1">
      <c r="A18" s="992">
        <v>3</v>
      </c>
      <c r="B18" s="8" t="s">
        <v>57</v>
      </c>
      <c r="C18" s="2">
        <v>9200</v>
      </c>
      <c r="D18" s="2">
        <v>1</v>
      </c>
      <c r="E18" s="2">
        <v>7377</v>
      </c>
      <c r="F18" s="36">
        <v>11600</v>
      </c>
      <c r="G18" s="11">
        <f t="shared" ref="G18:G31" si="1">E18/C18</f>
        <v>0.80184782608695648</v>
      </c>
      <c r="H18" s="1084"/>
      <c r="I18" s="1084"/>
      <c r="J18" s="1084"/>
      <c r="K18" s="1084"/>
      <c r="L18" s="37"/>
    </row>
    <row r="19" spans="1:12" ht="15" hidden="1" customHeight="1">
      <c r="A19" s="992">
        <v>3</v>
      </c>
      <c r="B19" s="8" t="s">
        <v>63</v>
      </c>
      <c r="C19" s="2">
        <v>10000</v>
      </c>
      <c r="D19" s="2">
        <v>1</v>
      </c>
      <c r="E19" s="2"/>
      <c r="F19" s="36">
        <v>11600</v>
      </c>
      <c r="G19" s="11">
        <f t="shared" si="1"/>
        <v>0</v>
      </c>
      <c r="H19" s="1084"/>
      <c r="I19" s="1084"/>
      <c r="J19" s="1084"/>
      <c r="K19" s="1084"/>
      <c r="L19" s="37"/>
    </row>
    <row r="20" spans="1:12" ht="15" hidden="1" customHeight="1">
      <c r="A20" s="69">
        <v>3</v>
      </c>
      <c r="B20" s="124" t="s">
        <v>51</v>
      </c>
      <c r="C20" s="2">
        <v>16300</v>
      </c>
      <c r="D20" s="2">
        <v>1</v>
      </c>
      <c r="E20" s="9"/>
      <c r="F20" s="36">
        <v>11600</v>
      </c>
      <c r="G20" s="11">
        <f t="shared" si="1"/>
        <v>0</v>
      </c>
      <c r="H20" s="1084"/>
      <c r="I20" s="1084"/>
      <c r="J20" s="1084"/>
      <c r="K20" s="1084"/>
      <c r="L20" s="37" t="s">
        <v>52</v>
      </c>
    </row>
    <row r="21" spans="1:12" ht="15" hidden="1" customHeight="1">
      <c r="A21" s="70">
        <v>3</v>
      </c>
      <c r="B21" s="71" t="s">
        <v>44</v>
      </c>
      <c r="C21" s="72">
        <v>2300</v>
      </c>
      <c r="D21" s="72">
        <v>1</v>
      </c>
      <c r="E21" s="72"/>
      <c r="F21" s="36">
        <v>11600</v>
      </c>
      <c r="G21" s="11">
        <f t="shared" si="1"/>
        <v>0</v>
      </c>
      <c r="H21" s="1129"/>
      <c r="I21" s="1129"/>
      <c r="J21" s="1129"/>
      <c r="K21" s="1129"/>
      <c r="L21" s="111"/>
    </row>
    <row r="22" spans="1:12" ht="15" hidden="1" customHeight="1">
      <c r="A22" s="1005">
        <v>3</v>
      </c>
      <c r="B22" s="122" t="s">
        <v>36</v>
      </c>
      <c r="C22" s="95">
        <v>11900</v>
      </c>
      <c r="D22" s="95">
        <v>1</v>
      </c>
      <c r="E22" s="95"/>
      <c r="F22" s="36">
        <v>11600</v>
      </c>
      <c r="G22" s="11">
        <f t="shared" si="1"/>
        <v>0</v>
      </c>
      <c r="H22" s="1091" t="s">
        <v>45</v>
      </c>
      <c r="I22" s="1091"/>
      <c r="J22" s="1091"/>
      <c r="K22" s="1091"/>
      <c r="L22" s="667"/>
    </row>
    <row r="23" spans="1:12" ht="15" hidden="1" customHeight="1">
      <c r="A23" s="69">
        <v>3</v>
      </c>
      <c r="B23" s="8" t="s">
        <v>18</v>
      </c>
      <c r="C23" s="2">
        <v>11900</v>
      </c>
      <c r="D23" s="2">
        <v>1</v>
      </c>
      <c r="E23" s="2"/>
      <c r="F23" s="36">
        <v>11600</v>
      </c>
      <c r="G23" s="11">
        <f t="shared" si="1"/>
        <v>0</v>
      </c>
      <c r="H23" s="1084"/>
      <c r="I23" s="1084"/>
      <c r="J23" s="1084"/>
      <c r="K23" s="1084"/>
      <c r="L23" s="37"/>
    </row>
    <row r="24" spans="1:12" ht="15" hidden="1" customHeight="1">
      <c r="A24" s="992">
        <v>3</v>
      </c>
      <c r="B24" s="8" t="s">
        <v>46</v>
      </c>
      <c r="C24" s="2">
        <v>1000</v>
      </c>
      <c r="D24" s="2">
        <v>1</v>
      </c>
      <c r="E24" s="2"/>
      <c r="F24" s="36">
        <v>11600</v>
      </c>
      <c r="G24" s="11">
        <f t="shared" si="1"/>
        <v>0</v>
      </c>
      <c r="H24" s="1084"/>
      <c r="I24" s="1084"/>
      <c r="J24" s="1084"/>
      <c r="K24" s="1084"/>
      <c r="L24" s="37"/>
    </row>
    <row r="25" spans="1:12" ht="15" hidden="1" customHeight="1">
      <c r="A25" s="992">
        <v>3</v>
      </c>
      <c r="B25" s="8" t="s">
        <v>13</v>
      </c>
      <c r="C25" s="2">
        <v>12000</v>
      </c>
      <c r="D25" s="2">
        <v>3</v>
      </c>
      <c r="E25" s="9"/>
      <c r="F25" s="36">
        <v>11600</v>
      </c>
      <c r="G25" s="11">
        <f t="shared" si="1"/>
        <v>0</v>
      </c>
      <c r="H25" s="1084"/>
      <c r="I25" s="1084"/>
      <c r="J25" s="1084"/>
      <c r="K25" s="1084"/>
      <c r="L25" s="665"/>
    </row>
    <row r="26" spans="1:12" ht="15" hidden="1" customHeight="1">
      <c r="A26" s="992">
        <v>3</v>
      </c>
      <c r="B26" s="8" t="s">
        <v>29</v>
      </c>
      <c r="C26" s="2">
        <v>12000</v>
      </c>
      <c r="D26" s="2">
        <v>2</v>
      </c>
      <c r="E26" s="9"/>
      <c r="F26" s="36">
        <v>11600</v>
      </c>
      <c r="G26" s="11">
        <f t="shared" si="1"/>
        <v>0</v>
      </c>
      <c r="H26" s="990"/>
      <c r="I26" s="990"/>
      <c r="J26" s="990"/>
      <c r="K26" s="990"/>
      <c r="L26" s="665"/>
    </row>
    <row r="27" spans="1:12" ht="15" hidden="1" customHeight="1">
      <c r="A27" s="992">
        <v>3</v>
      </c>
      <c r="B27" s="8" t="s">
        <v>15</v>
      </c>
      <c r="C27" s="2">
        <v>30000</v>
      </c>
      <c r="D27" s="2">
        <v>3</v>
      </c>
      <c r="E27" s="2"/>
      <c r="F27" s="36">
        <v>11600</v>
      </c>
      <c r="G27" s="11">
        <f t="shared" si="1"/>
        <v>0</v>
      </c>
      <c r="H27" s="1084"/>
      <c r="I27" s="1084"/>
      <c r="J27" s="1084"/>
      <c r="K27" s="1084"/>
      <c r="L27" s="665"/>
    </row>
    <row r="28" spans="1:12" ht="15" hidden="1" customHeight="1">
      <c r="A28" s="992">
        <v>3</v>
      </c>
      <c r="B28" s="8" t="s">
        <v>16</v>
      </c>
      <c r="C28" s="2">
        <v>25400</v>
      </c>
      <c r="D28" s="2">
        <v>3</v>
      </c>
      <c r="E28" s="2"/>
      <c r="F28" s="36">
        <v>11600</v>
      </c>
      <c r="G28" s="11">
        <f t="shared" si="1"/>
        <v>0</v>
      </c>
      <c r="H28" s="1084"/>
      <c r="I28" s="1084"/>
      <c r="J28" s="1084"/>
      <c r="K28" s="1084"/>
      <c r="L28" s="665"/>
    </row>
    <row r="29" spans="1:12" ht="15" hidden="1" customHeight="1">
      <c r="A29" s="69">
        <v>3</v>
      </c>
      <c r="B29" s="8" t="s">
        <v>18</v>
      </c>
      <c r="C29" s="2">
        <v>5200</v>
      </c>
      <c r="D29" s="2">
        <v>1</v>
      </c>
      <c r="E29" s="2"/>
      <c r="F29" s="36">
        <v>11600</v>
      </c>
      <c r="G29" s="11">
        <f t="shared" si="1"/>
        <v>0</v>
      </c>
      <c r="H29" s="1084"/>
      <c r="I29" s="1084"/>
      <c r="J29" s="1084"/>
      <c r="K29" s="1084"/>
      <c r="L29" s="37"/>
    </row>
    <row r="30" spans="1:12" ht="15" hidden="1" customHeight="1">
      <c r="A30" s="992">
        <v>3</v>
      </c>
      <c r="B30" s="8" t="s">
        <v>46</v>
      </c>
      <c r="C30" s="2">
        <v>20000</v>
      </c>
      <c r="D30" s="2">
        <v>2</v>
      </c>
      <c r="E30" s="2"/>
      <c r="F30" s="36">
        <v>11600</v>
      </c>
      <c r="G30" s="11">
        <f t="shared" si="1"/>
        <v>0</v>
      </c>
      <c r="H30" s="1084"/>
      <c r="I30" s="1084"/>
      <c r="J30" s="1084"/>
      <c r="K30" s="1084"/>
      <c r="L30" s="37"/>
    </row>
    <row r="31" spans="1:12" ht="15" hidden="1" customHeight="1">
      <c r="A31" s="992">
        <v>3</v>
      </c>
      <c r="B31" s="8" t="s">
        <v>58</v>
      </c>
      <c r="C31" s="2">
        <v>20000</v>
      </c>
      <c r="D31" s="2">
        <v>1</v>
      </c>
      <c r="E31" s="2"/>
      <c r="F31" s="36">
        <v>11600</v>
      </c>
      <c r="G31" s="11">
        <f t="shared" si="1"/>
        <v>0</v>
      </c>
      <c r="H31" s="1128"/>
      <c r="I31" s="1128"/>
      <c r="J31" s="1128"/>
      <c r="K31" s="1128"/>
      <c r="L31" s="37"/>
    </row>
    <row r="32" spans="1:12" ht="15" hidden="1" customHeight="1">
      <c r="A32" s="1082" t="s">
        <v>19</v>
      </c>
      <c r="B32" s="1082"/>
      <c r="C32" s="991"/>
      <c r="D32" s="991"/>
      <c r="E32" s="991"/>
      <c r="F32" s="991"/>
      <c r="G32" s="991"/>
      <c r="H32" s="1086"/>
      <c r="I32" s="1086"/>
      <c r="J32" s="1086"/>
      <c r="K32" s="1086"/>
      <c r="L32" s="6"/>
    </row>
    <row r="33" spans="1:12" ht="15" hidden="1" customHeight="1">
      <c r="A33" s="70">
        <v>4</v>
      </c>
      <c r="B33" s="207" t="s">
        <v>38</v>
      </c>
      <c r="C33" s="72">
        <v>6000</v>
      </c>
      <c r="D33" s="70"/>
      <c r="E33" s="70"/>
      <c r="F33" s="113">
        <v>4000</v>
      </c>
      <c r="G33" s="11">
        <f t="shared" ref="G33:G39" si="2">E33/C33</f>
        <v>0</v>
      </c>
      <c r="H33" s="1090"/>
      <c r="I33" s="1090"/>
      <c r="J33" s="1090"/>
      <c r="K33" s="1090"/>
      <c r="L33" s="111"/>
    </row>
    <row r="34" spans="1:12" ht="15" hidden="1" customHeight="1">
      <c r="A34" s="70">
        <v>4</v>
      </c>
      <c r="B34" s="207" t="s">
        <v>39</v>
      </c>
      <c r="C34" s="72">
        <v>7500</v>
      </c>
      <c r="D34" s="70"/>
      <c r="E34" s="70"/>
      <c r="F34" s="113">
        <v>4000</v>
      </c>
      <c r="G34" s="11">
        <f t="shared" si="2"/>
        <v>0</v>
      </c>
      <c r="H34" s="1090" t="s">
        <v>47</v>
      </c>
      <c r="I34" s="1090"/>
      <c r="J34" s="1090"/>
      <c r="K34" s="1090"/>
      <c r="L34" s="111"/>
    </row>
    <row r="35" spans="1:12" ht="15" hidden="1" customHeight="1">
      <c r="A35" s="1005">
        <v>4</v>
      </c>
      <c r="B35" s="208" t="s">
        <v>48</v>
      </c>
      <c r="C35" s="95">
        <v>9000</v>
      </c>
      <c r="D35" s="1005">
        <v>2</v>
      </c>
      <c r="E35" s="1005"/>
      <c r="F35" s="97">
        <v>4000</v>
      </c>
      <c r="G35" s="11">
        <f t="shared" si="2"/>
        <v>0</v>
      </c>
      <c r="H35" s="1127"/>
      <c r="I35" s="1127"/>
      <c r="J35" s="1127"/>
      <c r="K35" s="1127"/>
      <c r="L35" s="667"/>
    </row>
    <row r="36" spans="1:12" ht="15" hidden="1" customHeight="1">
      <c r="A36" s="60">
        <v>4</v>
      </c>
      <c r="B36" s="8" t="s">
        <v>49</v>
      </c>
      <c r="C36" s="47">
        <v>9800</v>
      </c>
      <c r="D36" s="47">
        <v>1</v>
      </c>
      <c r="E36" s="48"/>
      <c r="F36" s="36">
        <v>4000</v>
      </c>
      <c r="G36" s="11">
        <f t="shared" si="2"/>
        <v>0</v>
      </c>
      <c r="H36" s="1083"/>
      <c r="I36" s="1083"/>
      <c r="J36" s="1083"/>
      <c r="K36" s="1083"/>
      <c r="L36" s="37"/>
    </row>
    <row r="37" spans="1:12" ht="15" hidden="1" customHeight="1">
      <c r="A37" s="69">
        <v>4</v>
      </c>
      <c r="B37" s="209" t="s">
        <v>37</v>
      </c>
      <c r="C37" s="2">
        <v>100</v>
      </c>
      <c r="D37" s="992">
        <v>1</v>
      </c>
      <c r="E37" s="992"/>
      <c r="F37" s="36">
        <v>4000</v>
      </c>
      <c r="G37" s="11">
        <f t="shared" si="2"/>
        <v>0</v>
      </c>
      <c r="H37" s="1083"/>
      <c r="I37" s="1083"/>
      <c r="J37" s="1083"/>
      <c r="K37" s="1083"/>
      <c r="L37" s="665"/>
    </row>
    <row r="38" spans="1:12" ht="15" hidden="1" customHeight="1">
      <c r="A38" s="60">
        <v>4</v>
      </c>
      <c r="B38" s="8" t="s">
        <v>53</v>
      </c>
      <c r="C38" s="47">
        <v>18700</v>
      </c>
      <c r="D38" s="47">
        <v>3</v>
      </c>
      <c r="E38" s="48"/>
      <c r="F38" s="78">
        <v>30000</v>
      </c>
      <c r="G38" s="11">
        <f t="shared" si="2"/>
        <v>0</v>
      </c>
      <c r="H38" s="1083"/>
      <c r="I38" s="1083"/>
      <c r="J38" s="1083"/>
      <c r="K38" s="1083"/>
      <c r="L38" s="37"/>
    </row>
    <row r="39" spans="1:12" ht="15" hidden="1" customHeight="1">
      <c r="A39" s="123">
        <v>4</v>
      </c>
      <c r="B39" s="8" t="s">
        <v>37</v>
      </c>
      <c r="C39" s="47">
        <v>4000</v>
      </c>
      <c r="D39" s="47">
        <v>2</v>
      </c>
      <c r="E39" s="48">
        <v>2858</v>
      </c>
      <c r="F39" s="78">
        <v>4000</v>
      </c>
      <c r="G39" s="11">
        <f t="shared" si="2"/>
        <v>0.71450000000000002</v>
      </c>
      <c r="H39" s="1083"/>
      <c r="I39" s="1083"/>
      <c r="J39" s="1083"/>
      <c r="K39" s="1083"/>
      <c r="L39" s="37"/>
    </row>
    <row r="40" spans="1:12" ht="15" hidden="1" customHeight="1">
      <c r="A40" s="1082" t="s">
        <v>24</v>
      </c>
      <c r="B40" s="1082"/>
      <c r="C40" s="991"/>
      <c r="D40" s="991"/>
      <c r="E40" s="991"/>
      <c r="F40" s="991"/>
      <c r="G40" s="991"/>
      <c r="H40" s="1086"/>
      <c r="I40" s="1086"/>
      <c r="J40" s="1086"/>
      <c r="K40" s="1086"/>
      <c r="L40" s="6"/>
    </row>
    <row r="41" spans="1:12" ht="15" hidden="1" customHeight="1">
      <c r="A41" s="45">
        <v>5</v>
      </c>
      <c r="B41" s="8" t="s">
        <v>33</v>
      </c>
      <c r="C41" s="47">
        <v>3000</v>
      </c>
      <c r="D41" s="47">
        <v>2</v>
      </c>
      <c r="E41" s="48"/>
      <c r="F41" s="53">
        <v>3000</v>
      </c>
      <c r="G41" s="11">
        <f t="shared" si="0"/>
        <v>0</v>
      </c>
      <c r="H41" s="1084" t="s">
        <v>40</v>
      </c>
      <c r="I41" s="1084"/>
      <c r="J41" s="1084"/>
      <c r="K41" s="1084"/>
      <c r="L41" s="1004" t="s">
        <v>59</v>
      </c>
    </row>
    <row r="42" spans="1:12">
      <c r="A42" s="69">
        <v>3</v>
      </c>
      <c r="B42" s="8" t="s">
        <v>73</v>
      </c>
      <c r="C42" s="9">
        <v>18000</v>
      </c>
      <c r="D42" s="2">
        <v>3</v>
      </c>
      <c r="E42" s="9">
        <v>11343</v>
      </c>
      <c r="F42" s="36">
        <v>6000</v>
      </c>
      <c r="G42" s="11">
        <f t="shared" si="0"/>
        <v>0.63016666666666665</v>
      </c>
      <c r="H42" s="1084"/>
      <c r="I42" s="1084"/>
      <c r="J42" s="1084"/>
      <c r="K42" s="1084"/>
      <c r="L42" s="665"/>
    </row>
    <row r="43" spans="1:12">
      <c r="A43" s="992">
        <v>3</v>
      </c>
      <c r="B43" s="8" t="s">
        <v>86</v>
      </c>
      <c r="C43" s="9">
        <v>7000</v>
      </c>
      <c r="D43" s="2">
        <v>1</v>
      </c>
      <c r="E43" s="9"/>
      <c r="F43" s="36"/>
      <c r="G43" s="11"/>
      <c r="H43" s="1084"/>
      <c r="I43" s="1084"/>
      <c r="J43" s="1084"/>
      <c r="K43" s="1084"/>
      <c r="L43" s="665"/>
    </row>
    <row r="44" spans="1:12">
      <c r="A44" s="1082" t="s">
        <v>19</v>
      </c>
      <c r="B44" s="1082"/>
      <c r="C44" s="991"/>
      <c r="D44" s="991"/>
      <c r="E44" s="991"/>
      <c r="F44" s="991"/>
      <c r="G44" s="991"/>
      <c r="H44" s="1086"/>
      <c r="I44" s="1086"/>
      <c r="J44" s="1086"/>
      <c r="K44" s="1086"/>
      <c r="L44" s="6"/>
    </row>
    <row r="45" spans="1:12">
      <c r="A45" s="60">
        <v>4</v>
      </c>
      <c r="B45" s="8" t="s">
        <v>83</v>
      </c>
      <c r="C45" s="48">
        <v>3500</v>
      </c>
      <c r="D45" s="47">
        <v>1</v>
      </c>
      <c r="E45" s="48">
        <v>3448</v>
      </c>
      <c r="F45" s="36">
        <v>4000</v>
      </c>
      <c r="G45" s="11">
        <f t="shared" si="0"/>
        <v>0.9851428571428571</v>
      </c>
      <c r="H45" s="1083"/>
      <c r="I45" s="1083"/>
      <c r="J45" s="1083"/>
      <c r="K45" s="1083"/>
      <c r="L45" s="37"/>
    </row>
    <row r="46" spans="1:12">
      <c r="A46" s="123">
        <v>4</v>
      </c>
      <c r="B46" s="8" t="s">
        <v>70</v>
      </c>
      <c r="C46" s="48">
        <v>4500</v>
      </c>
      <c r="D46" s="47">
        <v>2</v>
      </c>
      <c r="E46" s="48">
        <v>1699</v>
      </c>
      <c r="F46" s="36"/>
      <c r="G46" s="11"/>
      <c r="H46" s="1083"/>
      <c r="I46" s="1083"/>
      <c r="J46" s="1083"/>
      <c r="K46" s="1083"/>
      <c r="L46" s="37"/>
    </row>
    <row r="47" spans="1:12">
      <c r="A47" s="1082" t="s">
        <v>24</v>
      </c>
      <c r="B47" s="1082"/>
      <c r="C47" s="991"/>
      <c r="D47" s="991"/>
      <c r="E47" s="991"/>
      <c r="F47" s="991"/>
      <c r="G47" s="991"/>
      <c r="H47" s="1086"/>
      <c r="I47" s="1086"/>
      <c r="J47" s="1086"/>
      <c r="K47" s="1086"/>
      <c r="L47" s="6"/>
    </row>
    <row r="48" spans="1:12">
      <c r="A48" s="60">
        <v>5</v>
      </c>
      <c r="B48" s="8" t="s">
        <v>63</v>
      </c>
      <c r="C48" s="48">
        <v>18480</v>
      </c>
      <c r="D48" s="47">
        <v>2</v>
      </c>
      <c r="E48" s="48">
        <v>2843</v>
      </c>
      <c r="F48" s="36">
        <v>4000</v>
      </c>
      <c r="G48" s="11">
        <f t="shared" si="0"/>
        <v>0.15384199134199134</v>
      </c>
      <c r="H48" s="1083"/>
      <c r="I48" s="1083"/>
      <c r="J48" s="1083"/>
      <c r="K48" s="1083"/>
      <c r="L48" s="37"/>
    </row>
  </sheetData>
  <mergeCells count="54">
    <mergeCell ref="H45:K45"/>
    <mergeCell ref="H46:K46"/>
    <mergeCell ref="A47:B47"/>
    <mergeCell ref="H47:K47"/>
    <mergeCell ref="H48:K48"/>
    <mergeCell ref="A32:B32"/>
    <mergeCell ref="H32:K32"/>
    <mergeCell ref="A44:B44"/>
    <mergeCell ref="H44:K44"/>
    <mergeCell ref="H34:K34"/>
    <mergeCell ref="H35:K35"/>
    <mergeCell ref="H36:K36"/>
    <mergeCell ref="H37:K37"/>
    <mergeCell ref="H38:K38"/>
    <mergeCell ref="H39:K39"/>
    <mergeCell ref="A40:B40"/>
    <mergeCell ref="H40:K40"/>
    <mergeCell ref="H41:K41"/>
    <mergeCell ref="H42:K42"/>
    <mergeCell ref="H43:K43"/>
    <mergeCell ref="H33:K33"/>
    <mergeCell ref="H28:K28"/>
    <mergeCell ref="H29:K29"/>
    <mergeCell ref="H30:K30"/>
    <mergeCell ref="H31:K31"/>
    <mergeCell ref="A17:B17"/>
    <mergeCell ref="H17:K17"/>
    <mergeCell ref="H18:K18"/>
    <mergeCell ref="H19:K19"/>
    <mergeCell ref="H20:K20"/>
    <mergeCell ref="H21:K21"/>
    <mergeCell ref="H22:K22"/>
    <mergeCell ref="H23:K23"/>
    <mergeCell ref="H24:K24"/>
    <mergeCell ref="H25:K25"/>
    <mergeCell ref="H27:K27"/>
    <mergeCell ref="H16:K16"/>
    <mergeCell ref="H6:K6"/>
    <mergeCell ref="H7:K7"/>
    <mergeCell ref="H8:K8"/>
    <mergeCell ref="H9:K9"/>
    <mergeCell ref="H11:K11"/>
    <mergeCell ref="H12:K12"/>
    <mergeCell ref="H13:K13"/>
    <mergeCell ref="H14:K14"/>
    <mergeCell ref="H15:K15"/>
    <mergeCell ref="A10:B10"/>
    <mergeCell ref="H10:K10"/>
    <mergeCell ref="H5:K5"/>
    <mergeCell ref="H1:K1"/>
    <mergeCell ref="A2:B2"/>
    <mergeCell ref="H2:K2"/>
    <mergeCell ref="H3:K3"/>
    <mergeCell ref="H4:K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79F9A-3EE1-4A1B-B25F-8310EA77FF47}">
  <dimension ref="A1:L48"/>
  <sheetViews>
    <sheetView workbookViewId="0">
      <selection activeCell="B53" sqref="B53"/>
    </sheetView>
  </sheetViews>
  <sheetFormatPr defaultRowHeight="15"/>
  <cols>
    <col min="2" max="2" width="48.28515625" customWidth="1"/>
    <col min="5" max="5" width="18.7109375" customWidth="1"/>
    <col min="12" max="12" width="16" bestFit="1" customWidth="1"/>
  </cols>
  <sheetData>
    <row r="1" spans="1:12">
      <c r="A1" s="992"/>
      <c r="B1" s="106">
        <v>45898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t="15" customHeight="1">
      <c r="A3" s="69">
        <v>1</v>
      </c>
      <c r="B3" s="8" t="s">
        <v>84</v>
      </c>
      <c r="C3" s="9">
        <v>2400</v>
      </c>
      <c r="D3" s="2">
        <v>2</v>
      </c>
      <c r="E3" s="9">
        <v>1931</v>
      </c>
      <c r="F3" s="36">
        <v>5000</v>
      </c>
      <c r="G3" s="11">
        <f>E3/C3</f>
        <v>0.80458333333333332</v>
      </c>
      <c r="H3" s="1083"/>
      <c r="I3" s="1083"/>
      <c r="J3" s="1083"/>
      <c r="K3" s="1083"/>
      <c r="L3" s="2"/>
    </row>
    <row r="4" spans="1:12" ht="15" customHeight="1">
      <c r="A4" s="992">
        <v>1</v>
      </c>
      <c r="B4" s="8" t="s">
        <v>87</v>
      </c>
      <c r="C4" s="9">
        <v>8000</v>
      </c>
      <c r="D4" s="2">
        <v>1</v>
      </c>
      <c r="E4" s="9">
        <v>1731</v>
      </c>
      <c r="F4" s="36">
        <v>5000</v>
      </c>
      <c r="G4" s="11"/>
      <c r="H4" s="1043"/>
      <c r="I4" s="1044"/>
      <c r="J4" s="1044"/>
      <c r="K4" s="1045"/>
      <c r="L4" s="2"/>
    </row>
    <row r="5" spans="1:12" hidden="1">
      <c r="A5" s="992">
        <v>1</v>
      </c>
      <c r="B5" s="12" t="s">
        <v>80</v>
      </c>
      <c r="C5" s="9">
        <v>11000</v>
      </c>
      <c r="D5" s="2">
        <v>2</v>
      </c>
      <c r="E5" s="2">
        <v>2976</v>
      </c>
      <c r="F5" s="36">
        <v>5000</v>
      </c>
      <c r="G5" s="11">
        <f t="shared" ref="G5:G48" si="0">E5/C5</f>
        <v>0.27054545454545453</v>
      </c>
      <c r="H5" s="1083"/>
      <c r="I5" s="1083"/>
      <c r="J5" s="1083"/>
      <c r="K5" s="1083"/>
      <c r="L5" s="2"/>
    </row>
    <row r="6" spans="1:12" hidden="1">
      <c r="A6" s="992">
        <v>1</v>
      </c>
      <c r="B6" s="12" t="s">
        <v>82</v>
      </c>
      <c r="C6" s="9">
        <v>4200</v>
      </c>
      <c r="D6" s="2">
        <v>3</v>
      </c>
      <c r="E6" s="2"/>
      <c r="F6" s="36">
        <v>5000</v>
      </c>
      <c r="G6" s="11">
        <f t="shared" si="0"/>
        <v>0</v>
      </c>
      <c r="H6" s="1083"/>
      <c r="I6" s="1083"/>
      <c r="J6" s="1083"/>
      <c r="K6" s="1083"/>
      <c r="L6" s="2"/>
    </row>
    <row r="7" spans="1:12" ht="15" hidden="1" customHeight="1">
      <c r="A7" s="992">
        <v>1</v>
      </c>
      <c r="B7" s="71" t="s">
        <v>34</v>
      </c>
      <c r="C7" s="128">
        <v>1200</v>
      </c>
      <c r="D7" s="128">
        <v>1</v>
      </c>
      <c r="E7" s="72">
        <v>1289</v>
      </c>
      <c r="F7" s="113">
        <v>5000</v>
      </c>
      <c r="G7" s="100">
        <f t="shared" si="0"/>
        <v>1.0741666666666667</v>
      </c>
      <c r="H7" s="1090"/>
      <c r="I7" s="1090"/>
      <c r="J7" s="1090"/>
      <c r="K7" s="1090"/>
      <c r="L7" s="72"/>
    </row>
    <row r="8" spans="1:12" ht="15" hidden="1" customHeight="1">
      <c r="A8" s="992">
        <v>1</v>
      </c>
      <c r="B8" s="71" t="s">
        <v>60</v>
      </c>
      <c r="C8" s="128">
        <v>1500</v>
      </c>
      <c r="D8" s="72">
        <v>1</v>
      </c>
      <c r="E8" s="73"/>
      <c r="F8" s="113">
        <v>5000</v>
      </c>
      <c r="G8" s="100">
        <f t="shared" si="0"/>
        <v>0</v>
      </c>
      <c r="H8" s="1090"/>
      <c r="I8" s="1090"/>
      <c r="J8" s="1090"/>
      <c r="K8" s="1090"/>
      <c r="L8" s="72"/>
    </row>
    <row r="9" spans="1:12" ht="15" hidden="1" customHeight="1">
      <c r="A9" s="992">
        <v>1</v>
      </c>
      <c r="B9" s="12" t="s">
        <v>66</v>
      </c>
      <c r="C9" s="9">
        <v>4600</v>
      </c>
      <c r="D9" s="2">
        <v>2</v>
      </c>
      <c r="E9" s="9"/>
      <c r="F9" s="36">
        <v>5000</v>
      </c>
      <c r="G9" s="11">
        <f t="shared" si="0"/>
        <v>0</v>
      </c>
      <c r="H9" s="1083"/>
      <c r="I9" s="1083"/>
      <c r="J9" s="1083"/>
      <c r="K9" s="1083"/>
      <c r="L9" s="2"/>
    </row>
    <row r="10" spans="1:12" ht="15" hidden="1" customHeight="1">
      <c r="A10" s="992">
        <v>1</v>
      </c>
      <c r="B10" s="12" t="s">
        <v>61</v>
      </c>
      <c r="C10" s="2">
        <v>3500</v>
      </c>
      <c r="D10" s="2">
        <v>1</v>
      </c>
      <c r="E10" s="2"/>
      <c r="F10" s="36">
        <v>5000</v>
      </c>
      <c r="G10" s="11"/>
      <c r="H10" s="1083"/>
      <c r="I10" s="1083"/>
      <c r="J10" s="1083"/>
      <c r="K10" s="1083"/>
      <c r="L10" s="2"/>
    </row>
    <row r="11" spans="1:12">
      <c r="A11" s="1082" t="s">
        <v>10</v>
      </c>
      <c r="B11" s="1082"/>
      <c r="C11" s="991"/>
      <c r="D11" s="991"/>
      <c r="E11" s="991"/>
      <c r="F11" s="991"/>
      <c r="G11" s="991"/>
      <c r="H11" s="1082"/>
      <c r="I11" s="1082"/>
      <c r="J11" s="1082"/>
      <c r="K11" s="1082"/>
      <c r="L11" s="6"/>
    </row>
    <row r="12" spans="1:12" ht="15" hidden="1" customHeight="1">
      <c r="A12" s="1005">
        <v>2</v>
      </c>
      <c r="B12" s="115" t="s">
        <v>32</v>
      </c>
      <c r="C12" s="115">
        <v>27200</v>
      </c>
      <c r="D12" s="115">
        <v>2</v>
      </c>
      <c r="E12" s="115"/>
      <c r="F12" s="97">
        <v>25000</v>
      </c>
      <c r="G12" s="117">
        <f>E12/C12</f>
        <v>0</v>
      </c>
      <c r="H12" s="1131"/>
      <c r="I12" s="1131"/>
      <c r="J12" s="1131"/>
      <c r="K12" s="1131"/>
      <c r="L12" s="667"/>
    </row>
    <row r="13" spans="1:12" hidden="1">
      <c r="A13" s="7">
        <v>2</v>
      </c>
      <c r="B13" s="8" t="s">
        <v>81</v>
      </c>
      <c r="C13" s="9">
        <v>20000</v>
      </c>
      <c r="D13" s="2">
        <v>1</v>
      </c>
      <c r="E13" s="9">
        <v>10132</v>
      </c>
      <c r="F13" s="36">
        <v>25000</v>
      </c>
      <c r="G13" s="11">
        <f>E13/C13</f>
        <v>0.50660000000000005</v>
      </c>
      <c r="H13" s="1084"/>
      <c r="I13" s="1084"/>
      <c r="J13" s="1084"/>
      <c r="K13" s="1084"/>
      <c r="L13" s="37"/>
    </row>
    <row r="14" spans="1:12" ht="15" hidden="1" customHeight="1">
      <c r="A14" s="69">
        <v>2</v>
      </c>
      <c r="B14" s="1004" t="s">
        <v>35</v>
      </c>
      <c r="C14" s="9">
        <v>5000</v>
      </c>
      <c r="D14" s="1004">
        <v>1</v>
      </c>
      <c r="E14" s="665"/>
      <c r="F14" s="36">
        <v>25000</v>
      </c>
      <c r="G14" s="11">
        <f>E14/C14</f>
        <v>0</v>
      </c>
      <c r="H14" s="1130"/>
      <c r="I14" s="1130"/>
      <c r="J14" s="1130"/>
      <c r="K14" s="1130"/>
      <c r="L14" s="665"/>
    </row>
    <row r="15" spans="1:12" ht="15" hidden="1" customHeight="1">
      <c r="A15" s="69">
        <v>2</v>
      </c>
      <c r="B15" s="8" t="s">
        <v>28</v>
      </c>
      <c r="C15" s="9">
        <v>82500</v>
      </c>
      <c r="D15" s="2">
        <v>3</v>
      </c>
      <c r="E15" s="9"/>
      <c r="F15" s="36">
        <v>30000</v>
      </c>
      <c r="G15" s="11">
        <f t="shared" si="0"/>
        <v>0</v>
      </c>
      <c r="H15" s="1085" t="s">
        <v>64</v>
      </c>
      <c r="I15" s="1085"/>
      <c r="J15" s="1085"/>
      <c r="K15" s="1085"/>
      <c r="L15" s="37"/>
    </row>
    <row r="16" spans="1:12" ht="15" customHeight="1">
      <c r="A16" s="69">
        <v>2</v>
      </c>
      <c r="B16" s="1004" t="s">
        <v>85</v>
      </c>
      <c r="C16" s="144">
        <v>90000</v>
      </c>
      <c r="D16" s="1004">
        <v>3</v>
      </c>
      <c r="E16" s="144">
        <v>68215</v>
      </c>
      <c r="F16" s="36">
        <v>30000</v>
      </c>
      <c r="G16" s="11">
        <f t="shared" si="0"/>
        <v>0.75794444444444442</v>
      </c>
      <c r="H16" s="1130"/>
      <c r="I16" s="1130"/>
      <c r="J16" s="1130"/>
      <c r="K16" s="1130"/>
      <c r="L16" s="665"/>
    </row>
    <row r="17" spans="1:12" ht="15" hidden="1" customHeight="1">
      <c r="A17" s="992">
        <v>2</v>
      </c>
      <c r="B17" s="8" t="s">
        <v>11</v>
      </c>
      <c r="C17" s="1004">
        <v>50000</v>
      </c>
      <c r="D17" s="1004">
        <v>2</v>
      </c>
      <c r="E17" s="665"/>
      <c r="F17" s="36">
        <v>30000</v>
      </c>
      <c r="G17" s="11">
        <f t="shared" si="0"/>
        <v>0</v>
      </c>
      <c r="H17" s="1078"/>
      <c r="I17" s="1078"/>
      <c r="J17" s="1078"/>
      <c r="K17" s="1078"/>
      <c r="L17" s="665"/>
    </row>
    <row r="18" spans="1:12">
      <c r="A18" s="1082" t="s">
        <v>12</v>
      </c>
      <c r="B18" s="1082"/>
      <c r="C18" s="991"/>
      <c r="D18" s="991"/>
      <c r="E18" s="991"/>
      <c r="F18" s="991"/>
      <c r="G18" s="991"/>
      <c r="H18" s="1086"/>
      <c r="I18" s="1086"/>
      <c r="J18" s="1086"/>
      <c r="K18" s="1086"/>
      <c r="L18" s="6"/>
    </row>
    <row r="19" spans="1:12" ht="15" hidden="1" customHeight="1">
      <c r="A19" s="992">
        <v>3</v>
      </c>
      <c r="B19" s="8" t="s">
        <v>57</v>
      </c>
      <c r="C19" s="2">
        <v>9200</v>
      </c>
      <c r="D19" s="2">
        <v>1</v>
      </c>
      <c r="E19" s="2">
        <v>7377</v>
      </c>
      <c r="F19" s="36">
        <v>11600</v>
      </c>
      <c r="G19" s="11">
        <f t="shared" ref="G19:G32" si="1">E19/C19</f>
        <v>0.80184782608695648</v>
      </c>
      <c r="H19" s="1084"/>
      <c r="I19" s="1084"/>
      <c r="J19" s="1084"/>
      <c r="K19" s="1084"/>
      <c r="L19" s="37"/>
    </row>
    <row r="20" spans="1:12" ht="15" hidden="1" customHeight="1">
      <c r="A20" s="992">
        <v>3</v>
      </c>
      <c r="B20" s="8" t="s">
        <v>63</v>
      </c>
      <c r="C20" s="2">
        <v>10000</v>
      </c>
      <c r="D20" s="2">
        <v>1</v>
      </c>
      <c r="E20" s="2"/>
      <c r="F20" s="36">
        <v>11600</v>
      </c>
      <c r="G20" s="11">
        <f t="shared" si="1"/>
        <v>0</v>
      </c>
      <c r="H20" s="1084"/>
      <c r="I20" s="1084"/>
      <c r="J20" s="1084"/>
      <c r="K20" s="1084"/>
      <c r="L20" s="37"/>
    </row>
    <row r="21" spans="1:12" ht="15" hidden="1" customHeight="1">
      <c r="A21" s="69">
        <v>3</v>
      </c>
      <c r="B21" s="124" t="s">
        <v>51</v>
      </c>
      <c r="C21" s="2">
        <v>16300</v>
      </c>
      <c r="D21" s="2">
        <v>1</v>
      </c>
      <c r="E21" s="9"/>
      <c r="F21" s="36">
        <v>11600</v>
      </c>
      <c r="G21" s="11">
        <f t="shared" si="1"/>
        <v>0</v>
      </c>
      <c r="H21" s="1084"/>
      <c r="I21" s="1084"/>
      <c r="J21" s="1084"/>
      <c r="K21" s="1084"/>
      <c r="L21" s="37" t="s">
        <v>52</v>
      </c>
    </row>
    <row r="22" spans="1:12" ht="15" hidden="1" customHeight="1">
      <c r="A22" s="70">
        <v>3</v>
      </c>
      <c r="B22" s="71" t="s">
        <v>44</v>
      </c>
      <c r="C22" s="72">
        <v>2300</v>
      </c>
      <c r="D22" s="72">
        <v>1</v>
      </c>
      <c r="E22" s="72"/>
      <c r="F22" s="36">
        <v>11600</v>
      </c>
      <c r="G22" s="11">
        <f t="shared" si="1"/>
        <v>0</v>
      </c>
      <c r="H22" s="1129"/>
      <c r="I22" s="1129"/>
      <c r="J22" s="1129"/>
      <c r="K22" s="1129"/>
      <c r="L22" s="111"/>
    </row>
    <row r="23" spans="1:12" ht="15" hidden="1" customHeight="1">
      <c r="A23" s="1005">
        <v>3</v>
      </c>
      <c r="B23" s="122" t="s">
        <v>36</v>
      </c>
      <c r="C23" s="95">
        <v>11900</v>
      </c>
      <c r="D23" s="95">
        <v>1</v>
      </c>
      <c r="E23" s="95"/>
      <c r="F23" s="36">
        <v>11600</v>
      </c>
      <c r="G23" s="11">
        <f t="shared" si="1"/>
        <v>0</v>
      </c>
      <c r="H23" s="1091" t="s">
        <v>45</v>
      </c>
      <c r="I23" s="1091"/>
      <c r="J23" s="1091"/>
      <c r="K23" s="1091"/>
      <c r="L23" s="667"/>
    </row>
    <row r="24" spans="1:12" ht="15" hidden="1" customHeight="1">
      <c r="A24" s="69">
        <v>3</v>
      </c>
      <c r="B24" s="8" t="s">
        <v>18</v>
      </c>
      <c r="C24" s="2">
        <v>11900</v>
      </c>
      <c r="D24" s="2">
        <v>1</v>
      </c>
      <c r="E24" s="2"/>
      <c r="F24" s="36">
        <v>11600</v>
      </c>
      <c r="G24" s="11">
        <f t="shared" si="1"/>
        <v>0</v>
      </c>
      <c r="H24" s="1084"/>
      <c r="I24" s="1084"/>
      <c r="J24" s="1084"/>
      <c r="K24" s="1084"/>
      <c r="L24" s="37"/>
    </row>
    <row r="25" spans="1:12" ht="15" hidden="1" customHeight="1">
      <c r="A25" s="992">
        <v>3</v>
      </c>
      <c r="B25" s="8" t="s">
        <v>46</v>
      </c>
      <c r="C25" s="2">
        <v>1000</v>
      </c>
      <c r="D25" s="2">
        <v>1</v>
      </c>
      <c r="E25" s="2"/>
      <c r="F25" s="36">
        <v>11600</v>
      </c>
      <c r="G25" s="11">
        <f t="shared" si="1"/>
        <v>0</v>
      </c>
      <c r="H25" s="1084"/>
      <c r="I25" s="1084"/>
      <c r="J25" s="1084"/>
      <c r="K25" s="1084"/>
      <c r="L25" s="37"/>
    </row>
    <row r="26" spans="1:12" ht="15" hidden="1" customHeight="1">
      <c r="A26" s="992">
        <v>3</v>
      </c>
      <c r="B26" s="8" t="s">
        <v>13</v>
      </c>
      <c r="C26" s="2">
        <v>12000</v>
      </c>
      <c r="D26" s="2">
        <v>3</v>
      </c>
      <c r="E26" s="9"/>
      <c r="F26" s="36">
        <v>11600</v>
      </c>
      <c r="G26" s="11">
        <f t="shared" si="1"/>
        <v>0</v>
      </c>
      <c r="H26" s="1084"/>
      <c r="I26" s="1084"/>
      <c r="J26" s="1084"/>
      <c r="K26" s="1084"/>
      <c r="L26" s="665"/>
    </row>
    <row r="27" spans="1:12" ht="15" hidden="1" customHeight="1">
      <c r="A27" s="992">
        <v>3</v>
      </c>
      <c r="B27" s="8" t="s">
        <v>29</v>
      </c>
      <c r="C27" s="2">
        <v>12000</v>
      </c>
      <c r="D27" s="2">
        <v>2</v>
      </c>
      <c r="E27" s="9"/>
      <c r="F27" s="36">
        <v>11600</v>
      </c>
      <c r="G27" s="11">
        <f t="shared" si="1"/>
        <v>0</v>
      </c>
      <c r="H27" s="990"/>
      <c r="I27" s="990"/>
      <c r="J27" s="990"/>
      <c r="K27" s="990"/>
      <c r="L27" s="665"/>
    </row>
    <row r="28" spans="1:12" ht="15" hidden="1" customHeight="1">
      <c r="A28" s="992">
        <v>3</v>
      </c>
      <c r="B28" s="8" t="s">
        <v>15</v>
      </c>
      <c r="C28" s="2">
        <v>30000</v>
      </c>
      <c r="D28" s="2">
        <v>3</v>
      </c>
      <c r="E28" s="2"/>
      <c r="F28" s="36">
        <v>11600</v>
      </c>
      <c r="G28" s="11">
        <f t="shared" si="1"/>
        <v>0</v>
      </c>
      <c r="H28" s="1084"/>
      <c r="I28" s="1084"/>
      <c r="J28" s="1084"/>
      <c r="K28" s="1084"/>
      <c r="L28" s="665"/>
    </row>
    <row r="29" spans="1:12" ht="15" hidden="1" customHeight="1">
      <c r="A29" s="992">
        <v>3</v>
      </c>
      <c r="B29" s="8" t="s">
        <v>16</v>
      </c>
      <c r="C29" s="2">
        <v>25400</v>
      </c>
      <c r="D29" s="2">
        <v>3</v>
      </c>
      <c r="E29" s="2"/>
      <c r="F29" s="36">
        <v>11600</v>
      </c>
      <c r="G29" s="11">
        <f t="shared" si="1"/>
        <v>0</v>
      </c>
      <c r="H29" s="1084"/>
      <c r="I29" s="1084"/>
      <c r="J29" s="1084"/>
      <c r="K29" s="1084"/>
      <c r="L29" s="665"/>
    </row>
    <row r="30" spans="1:12" ht="15" hidden="1" customHeight="1">
      <c r="A30" s="69">
        <v>3</v>
      </c>
      <c r="B30" s="8" t="s">
        <v>18</v>
      </c>
      <c r="C30" s="2">
        <v>5200</v>
      </c>
      <c r="D30" s="2">
        <v>1</v>
      </c>
      <c r="E30" s="2"/>
      <c r="F30" s="36">
        <v>11600</v>
      </c>
      <c r="G30" s="11">
        <f t="shared" si="1"/>
        <v>0</v>
      </c>
      <c r="H30" s="1084"/>
      <c r="I30" s="1084"/>
      <c r="J30" s="1084"/>
      <c r="K30" s="1084"/>
      <c r="L30" s="37"/>
    </row>
    <row r="31" spans="1:12" ht="15" hidden="1" customHeight="1">
      <c r="A31" s="992">
        <v>3</v>
      </c>
      <c r="B31" s="8" t="s">
        <v>46</v>
      </c>
      <c r="C31" s="2">
        <v>20000</v>
      </c>
      <c r="D31" s="2">
        <v>2</v>
      </c>
      <c r="E31" s="2"/>
      <c r="F31" s="36">
        <v>11600</v>
      </c>
      <c r="G31" s="11">
        <f t="shared" si="1"/>
        <v>0</v>
      </c>
      <c r="H31" s="1084"/>
      <c r="I31" s="1084"/>
      <c r="J31" s="1084"/>
      <c r="K31" s="1084"/>
      <c r="L31" s="37"/>
    </row>
    <row r="32" spans="1:12" ht="15" hidden="1" customHeight="1">
      <c r="A32" s="992">
        <v>3</v>
      </c>
      <c r="B32" s="8" t="s">
        <v>58</v>
      </c>
      <c r="C32" s="2">
        <v>20000</v>
      </c>
      <c r="D32" s="2">
        <v>1</v>
      </c>
      <c r="E32" s="2"/>
      <c r="F32" s="36">
        <v>11600</v>
      </c>
      <c r="G32" s="11">
        <f t="shared" si="1"/>
        <v>0</v>
      </c>
      <c r="H32" s="1128"/>
      <c r="I32" s="1128"/>
      <c r="J32" s="1128"/>
      <c r="K32" s="1128"/>
      <c r="L32" s="37"/>
    </row>
    <row r="33" spans="1:12" ht="15" hidden="1" customHeight="1">
      <c r="A33" s="1082" t="s">
        <v>19</v>
      </c>
      <c r="B33" s="1082"/>
      <c r="C33" s="991"/>
      <c r="D33" s="991"/>
      <c r="E33" s="991"/>
      <c r="F33" s="991"/>
      <c r="G33" s="991"/>
      <c r="H33" s="1086"/>
      <c r="I33" s="1086"/>
      <c r="J33" s="1086"/>
      <c r="K33" s="1086"/>
      <c r="L33" s="6"/>
    </row>
    <row r="34" spans="1:12" ht="15" hidden="1" customHeight="1">
      <c r="A34" s="70">
        <v>4</v>
      </c>
      <c r="B34" s="207" t="s">
        <v>38</v>
      </c>
      <c r="C34" s="72">
        <v>6000</v>
      </c>
      <c r="D34" s="70"/>
      <c r="E34" s="70"/>
      <c r="F34" s="113">
        <v>4000</v>
      </c>
      <c r="G34" s="11">
        <f t="shared" ref="G34:G40" si="2">E34/C34</f>
        <v>0</v>
      </c>
      <c r="H34" s="1090"/>
      <c r="I34" s="1090"/>
      <c r="J34" s="1090"/>
      <c r="K34" s="1090"/>
      <c r="L34" s="111"/>
    </row>
    <row r="35" spans="1:12" ht="15" hidden="1" customHeight="1">
      <c r="A35" s="70">
        <v>4</v>
      </c>
      <c r="B35" s="207" t="s">
        <v>39</v>
      </c>
      <c r="C35" s="72">
        <v>7500</v>
      </c>
      <c r="D35" s="70"/>
      <c r="E35" s="70"/>
      <c r="F35" s="113">
        <v>4000</v>
      </c>
      <c r="G35" s="11">
        <f t="shared" si="2"/>
        <v>0</v>
      </c>
      <c r="H35" s="1090" t="s">
        <v>47</v>
      </c>
      <c r="I35" s="1090"/>
      <c r="J35" s="1090"/>
      <c r="K35" s="1090"/>
      <c r="L35" s="111"/>
    </row>
    <row r="36" spans="1:12" ht="15" hidden="1" customHeight="1">
      <c r="A36" s="1005">
        <v>4</v>
      </c>
      <c r="B36" s="208" t="s">
        <v>48</v>
      </c>
      <c r="C36" s="95">
        <v>9000</v>
      </c>
      <c r="D36" s="1005">
        <v>2</v>
      </c>
      <c r="E36" s="1005"/>
      <c r="F36" s="97">
        <v>4000</v>
      </c>
      <c r="G36" s="11">
        <f t="shared" si="2"/>
        <v>0</v>
      </c>
      <c r="H36" s="1127"/>
      <c r="I36" s="1127"/>
      <c r="J36" s="1127"/>
      <c r="K36" s="1127"/>
      <c r="L36" s="667"/>
    </row>
    <row r="37" spans="1:12" ht="15" hidden="1" customHeight="1">
      <c r="A37" s="60">
        <v>4</v>
      </c>
      <c r="B37" s="8" t="s">
        <v>49</v>
      </c>
      <c r="C37" s="47">
        <v>9800</v>
      </c>
      <c r="D37" s="47">
        <v>1</v>
      </c>
      <c r="E37" s="48"/>
      <c r="F37" s="36">
        <v>4000</v>
      </c>
      <c r="G37" s="11">
        <f t="shared" si="2"/>
        <v>0</v>
      </c>
      <c r="H37" s="1083"/>
      <c r="I37" s="1083"/>
      <c r="J37" s="1083"/>
      <c r="K37" s="1083"/>
      <c r="L37" s="37"/>
    </row>
    <row r="38" spans="1:12" ht="15" hidden="1" customHeight="1">
      <c r="A38" s="69">
        <v>4</v>
      </c>
      <c r="B38" s="209" t="s">
        <v>37</v>
      </c>
      <c r="C38" s="2">
        <v>100</v>
      </c>
      <c r="D38" s="992">
        <v>1</v>
      </c>
      <c r="E38" s="992"/>
      <c r="F38" s="36">
        <v>4000</v>
      </c>
      <c r="G38" s="11">
        <f t="shared" si="2"/>
        <v>0</v>
      </c>
      <c r="H38" s="1083"/>
      <c r="I38" s="1083"/>
      <c r="J38" s="1083"/>
      <c r="K38" s="1083"/>
      <c r="L38" s="665"/>
    </row>
    <row r="39" spans="1:12" ht="15" hidden="1" customHeight="1">
      <c r="A39" s="60">
        <v>4</v>
      </c>
      <c r="B39" s="8" t="s">
        <v>53</v>
      </c>
      <c r="C39" s="47">
        <v>18700</v>
      </c>
      <c r="D39" s="47">
        <v>3</v>
      </c>
      <c r="E39" s="48"/>
      <c r="F39" s="78">
        <v>30000</v>
      </c>
      <c r="G39" s="11">
        <f t="shared" si="2"/>
        <v>0</v>
      </c>
      <c r="H39" s="1083"/>
      <c r="I39" s="1083"/>
      <c r="J39" s="1083"/>
      <c r="K39" s="1083"/>
      <c r="L39" s="37"/>
    </row>
    <row r="40" spans="1:12" ht="15" hidden="1" customHeight="1">
      <c r="A40" s="123">
        <v>4</v>
      </c>
      <c r="B40" s="8" t="s">
        <v>37</v>
      </c>
      <c r="C40" s="47">
        <v>4000</v>
      </c>
      <c r="D40" s="47">
        <v>2</v>
      </c>
      <c r="E40" s="48">
        <v>2858</v>
      </c>
      <c r="F40" s="78">
        <v>4000</v>
      </c>
      <c r="G40" s="11">
        <f t="shared" si="2"/>
        <v>0.71450000000000002</v>
      </c>
      <c r="H40" s="1083"/>
      <c r="I40" s="1083"/>
      <c r="J40" s="1083"/>
      <c r="K40" s="1083"/>
      <c r="L40" s="37"/>
    </row>
    <row r="41" spans="1:12" ht="15" hidden="1" customHeight="1">
      <c r="A41" s="1082" t="s">
        <v>24</v>
      </c>
      <c r="B41" s="1082"/>
      <c r="C41" s="991"/>
      <c r="D41" s="991"/>
      <c r="E41" s="991"/>
      <c r="F41" s="991"/>
      <c r="G41" s="991"/>
      <c r="H41" s="1086"/>
      <c r="I41" s="1086"/>
      <c r="J41" s="1086"/>
      <c r="K41" s="1086"/>
      <c r="L41" s="6"/>
    </row>
    <row r="42" spans="1:12" ht="15" hidden="1" customHeight="1">
      <c r="A42" s="45">
        <v>5</v>
      </c>
      <c r="B42" s="8" t="s">
        <v>33</v>
      </c>
      <c r="C42" s="47">
        <v>3000</v>
      </c>
      <c r="D42" s="47">
        <v>2</v>
      </c>
      <c r="E42" s="48"/>
      <c r="F42" s="53">
        <v>3000</v>
      </c>
      <c r="G42" s="11">
        <f t="shared" si="0"/>
        <v>0</v>
      </c>
      <c r="H42" s="1084" t="s">
        <v>40</v>
      </c>
      <c r="I42" s="1084"/>
      <c r="J42" s="1084"/>
      <c r="K42" s="1084"/>
      <c r="L42" s="1004" t="s">
        <v>59</v>
      </c>
    </row>
    <row r="43" spans="1:12">
      <c r="A43" s="69">
        <v>3</v>
      </c>
      <c r="B43" s="8" t="s">
        <v>73</v>
      </c>
      <c r="C43" s="9">
        <v>6500</v>
      </c>
      <c r="D43" s="2">
        <v>1</v>
      </c>
      <c r="E43" s="9">
        <v>6435</v>
      </c>
      <c r="F43" s="36">
        <v>6000</v>
      </c>
      <c r="G43" s="11">
        <f t="shared" si="0"/>
        <v>0.99</v>
      </c>
      <c r="H43" s="1084"/>
      <c r="I43" s="1084"/>
      <c r="J43" s="1084"/>
      <c r="K43" s="1084"/>
      <c r="L43" s="665"/>
    </row>
    <row r="44" spans="1:12">
      <c r="A44" s="992">
        <v>3</v>
      </c>
      <c r="B44" s="8" t="s">
        <v>86</v>
      </c>
      <c r="C44" s="9">
        <v>10000</v>
      </c>
      <c r="D44" s="2">
        <v>1</v>
      </c>
      <c r="E44" s="9">
        <v>817</v>
      </c>
      <c r="F44" s="36">
        <v>6000</v>
      </c>
      <c r="G44" s="11"/>
      <c r="H44" s="1084"/>
      <c r="I44" s="1084"/>
      <c r="J44" s="1084"/>
      <c r="K44" s="1084"/>
      <c r="L44" s="665"/>
    </row>
    <row r="45" spans="1:12">
      <c r="A45" s="1082" t="s">
        <v>19</v>
      </c>
      <c r="B45" s="1082"/>
      <c r="C45" s="991"/>
      <c r="D45" s="991"/>
      <c r="E45" s="991"/>
      <c r="F45" s="991"/>
      <c r="G45" s="991"/>
      <c r="H45" s="1086"/>
      <c r="I45" s="1086"/>
      <c r="J45" s="1086"/>
      <c r="K45" s="1086"/>
      <c r="L45" s="6"/>
    </row>
    <row r="46" spans="1:12">
      <c r="A46" s="69">
        <v>4</v>
      </c>
      <c r="B46" s="8" t="s">
        <v>70</v>
      </c>
      <c r="C46" s="48">
        <v>8000</v>
      </c>
      <c r="D46" s="47">
        <v>2</v>
      </c>
      <c r="E46" s="48">
        <v>5336</v>
      </c>
      <c r="F46" s="36">
        <v>4000</v>
      </c>
      <c r="G46" s="11"/>
      <c r="H46" s="1083"/>
      <c r="I46" s="1083"/>
      <c r="J46" s="1083"/>
      <c r="K46" s="1083"/>
      <c r="L46" s="37"/>
    </row>
    <row r="47" spans="1:12">
      <c r="A47" s="1082" t="s">
        <v>24</v>
      </c>
      <c r="B47" s="1082"/>
      <c r="C47" s="991"/>
      <c r="D47" s="991"/>
      <c r="E47" s="991"/>
      <c r="F47" s="991"/>
      <c r="G47" s="991"/>
      <c r="H47" s="1086"/>
      <c r="I47" s="1086"/>
      <c r="J47" s="1086"/>
      <c r="K47" s="1086"/>
      <c r="L47" s="6"/>
    </row>
    <row r="48" spans="1:12">
      <c r="A48" s="60">
        <v>5</v>
      </c>
      <c r="B48" s="8" t="s">
        <v>63</v>
      </c>
      <c r="C48" s="48">
        <v>18480</v>
      </c>
      <c r="D48" s="47">
        <v>2</v>
      </c>
      <c r="E48" s="48">
        <v>1811</v>
      </c>
      <c r="F48" s="36">
        <v>6160</v>
      </c>
      <c r="G48" s="11">
        <f t="shared" si="0"/>
        <v>9.79978354978355E-2</v>
      </c>
      <c r="H48" s="1083"/>
      <c r="I48" s="1083"/>
      <c r="J48" s="1083"/>
      <c r="K48" s="1083"/>
      <c r="L48" s="37"/>
    </row>
  </sheetData>
  <mergeCells count="54">
    <mergeCell ref="A11:B11"/>
    <mergeCell ref="H11:K11"/>
    <mergeCell ref="H1:K1"/>
    <mergeCell ref="A2:B2"/>
    <mergeCell ref="H2:K2"/>
    <mergeCell ref="H3:K3"/>
    <mergeCell ref="H4:K4"/>
    <mergeCell ref="H5:K5"/>
    <mergeCell ref="H17:K17"/>
    <mergeCell ref="H6:K6"/>
    <mergeCell ref="H7:K7"/>
    <mergeCell ref="H8:K8"/>
    <mergeCell ref="H9:K9"/>
    <mergeCell ref="H10:K10"/>
    <mergeCell ref="H12:K12"/>
    <mergeCell ref="H13:K13"/>
    <mergeCell ref="H14:K14"/>
    <mergeCell ref="H15:K15"/>
    <mergeCell ref="H16:K16"/>
    <mergeCell ref="H29:K29"/>
    <mergeCell ref="A18:B18"/>
    <mergeCell ref="H18:K18"/>
    <mergeCell ref="H19:K19"/>
    <mergeCell ref="H20:K20"/>
    <mergeCell ref="H21:K21"/>
    <mergeCell ref="H22:K22"/>
    <mergeCell ref="H23:K23"/>
    <mergeCell ref="H24:K24"/>
    <mergeCell ref="H25:K25"/>
    <mergeCell ref="H26:K26"/>
    <mergeCell ref="H28:K28"/>
    <mergeCell ref="H40:K40"/>
    <mergeCell ref="H30:K30"/>
    <mergeCell ref="H31:K31"/>
    <mergeCell ref="H32:K32"/>
    <mergeCell ref="A33:B33"/>
    <mergeCell ref="H33:K33"/>
    <mergeCell ref="H34:K34"/>
    <mergeCell ref="H35:K35"/>
    <mergeCell ref="H36:K36"/>
    <mergeCell ref="H37:K37"/>
    <mergeCell ref="H38:K38"/>
    <mergeCell ref="H39:K39"/>
    <mergeCell ref="H46:K46"/>
    <mergeCell ref="A47:B47"/>
    <mergeCell ref="H47:K47"/>
    <mergeCell ref="H48:K48"/>
    <mergeCell ref="A41:B41"/>
    <mergeCell ref="H41:K41"/>
    <mergeCell ref="H42:K42"/>
    <mergeCell ref="H43:K43"/>
    <mergeCell ref="H44:K44"/>
    <mergeCell ref="A45:B45"/>
    <mergeCell ref="H45:K45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A75F1-13B8-44A6-A343-37694CF841FC}">
  <dimension ref="A1:L47"/>
  <sheetViews>
    <sheetView workbookViewId="0">
      <selection activeCell="E47" sqref="E47"/>
    </sheetView>
  </sheetViews>
  <sheetFormatPr defaultRowHeight="15"/>
  <cols>
    <col min="2" max="2" width="48.28515625" customWidth="1"/>
    <col min="5" max="5" width="18.7109375" customWidth="1"/>
    <col min="12" max="12" width="16" bestFit="1" customWidth="1"/>
  </cols>
  <sheetData>
    <row r="1" spans="1:12">
      <c r="A1" s="992"/>
      <c r="B1" s="106">
        <v>45895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t="15" customHeight="1">
      <c r="A3" s="69">
        <v>1</v>
      </c>
      <c r="B3" s="8" t="s">
        <v>87</v>
      </c>
      <c r="C3" s="9">
        <v>8000</v>
      </c>
      <c r="D3" s="2">
        <v>1</v>
      </c>
      <c r="E3" s="9">
        <v>7173</v>
      </c>
      <c r="F3" s="36">
        <v>5000</v>
      </c>
      <c r="G3" s="11">
        <f t="shared" ref="G3:G47" si="0">E3/C3</f>
        <v>0.89662500000000001</v>
      </c>
      <c r="H3" s="1043"/>
      <c r="I3" s="1044"/>
      <c r="J3" s="1044"/>
      <c r="K3" s="1045"/>
      <c r="L3" s="2"/>
    </row>
    <row r="4" spans="1:12" hidden="1">
      <c r="A4" s="992">
        <v>1</v>
      </c>
      <c r="B4" s="12" t="s">
        <v>80</v>
      </c>
      <c r="C4" s="9">
        <v>11000</v>
      </c>
      <c r="D4" s="2">
        <v>2</v>
      </c>
      <c r="E4" s="2">
        <v>2976</v>
      </c>
      <c r="F4" s="36">
        <v>5000</v>
      </c>
      <c r="G4" s="11">
        <f t="shared" si="0"/>
        <v>0.27054545454545453</v>
      </c>
      <c r="H4" s="1083"/>
      <c r="I4" s="1083"/>
      <c r="J4" s="1083"/>
      <c r="K4" s="1083"/>
      <c r="L4" s="2"/>
    </row>
    <row r="5" spans="1:12" hidden="1">
      <c r="A5" s="992">
        <v>1</v>
      </c>
      <c r="B5" s="12" t="s">
        <v>82</v>
      </c>
      <c r="C5" s="9">
        <v>4200</v>
      </c>
      <c r="D5" s="2">
        <v>3</v>
      </c>
      <c r="E5" s="2"/>
      <c r="F5" s="36">
        <v>5000</v>
      </c>
      <c r="G5" s="11">
        <f t="shared" si="0"/>
        <v>0</v>
      </c>
      <c r="H5" s="1083"/>
      <c r="I5" s="1083"/>
      <c r="J5" s="1083"/>
      <c r="K5" s="1083"/>
      <c r="L5" s="2"/>
    </row>
    <row r="6" spans="1:12" ht="15" hidden="1" customHeight="1">
      <c r="A6" s="992">
        <v>1</v>
      </c>
      <c r="B6" s="71" t="s">
        <v>34</v>
      </c>
      <c r="C6" s="128">
        <v>1200</v>
      </c>
      <c r="D6" s="128">
        <v>1</v>
      </c>
      <c r="E6" s="72">
        <v>1289</v>
      </c>
      <c r="F6" s="113">
        <v>5000</v>
      </c>
      <c r="G6" s="100">
        <f t="shared" si="0"/>
        <v>1.0741666666666667</v>
      </c>
      <c r="H6" s="1090"/>
      <c r="I6" s="1090"/>
      <c r="J6" s="1090"/>
      <c r="K6" s="1090"/>
      <c r="L6" s="72"/>
    </row>
    <row r="7" spans="1:12" ht="15" hidden="1" customHeight="1">
      <c r="A7" s="992">
        <v>1</v>
      </c>
      <c r="B7" s="71" t="s">
        <v>60</v>
      </c>
      <c r="C7" s="128">
        <v>1500</v>
      </c>
      <c r="D7" s="72">
        <v>1</v>
      </c>
      <c r="E7" s="73"/>
      <c r="F7" s="113">
        <v>5000</v>
      </c>
      <c r="G7" s="100">
        <f t="shared" si="0"/>
        <v>0</v>
      </c>
      <c r="H7" s="1090"/>
      <c r="I7" s="1090"/>
      <c r="J7" s="1090"/>
      <c r="K7" s="1090"/>
      <c r="L7" s="72"/>
    </row>
    <row r="8" spans="1:12" ht="15" hidden="1" customHeight="1">
      <c r="A8" s="992">
        <v>1</v>
      </c>
      <c r="B8" s="12" t="s">
        <v>66</v>
      </c>
      <c r="C8" s="9">
        <v>4600</v>
      </c>
      <c r="D8" s="2">
        <v>2</v>
      </c>
      <c r="E8" s="9"/>
      <c r="F8" s="36">
        <v>5000</v>
      </c>
      <c r="G8" s="11">
        <f t="shared" si="0"/>
        <v>0</v>
      </c>
      <c r="H8" s="1083"/>
      <c r="I8" s="1083"/>
      <c r="J8" s="1083"/>
      <c r="K8" s="1083"/>
      <c r="L8" s="2"/>
    </row>
    <row r="9" spans="1:12" ht="15" hidden="1" customHeight="1">
      <c r="A9" s="992">
        <v>1</v>
      </c>
      <c r="B9" s="12" t="s">
        <v>61</v>
      </c>
      <c r="C9" s="2">
        <v>3500</v>
      </c>
      <c r="D9" s="2">
        <v>1</v>
      </c>
      <c r="E9" s="2"/>
      <c r="F9" s="36">
        <v>5000</v>
      </c>
      <c r="G9" s="11"/>
      <c r="H9" s="1083"/>
      <c r="I9" s="1083"/>
      <c r="J9" s="1083"/>
      <c r="K9" s="1083"/>
      <c r="L9" s="2"/>
    </row>
    <row r="10" spans="1:12">
      <c r="A10" s="1082" t="s">
        <v>10</v>
      </c>
      <c r="B10" s="1082"/>
      <c r="C10" s="991"/>
      <c r="D10" s="991"/>
      <c r="E10" s="991"/>
      <c r="F10" s="991"/>
      <c r="G10" s="991"/>
      <c r="H10" s="1082"/>
      <c r="I10" s="1082"/>
      <c r="J10" s="1082"/>
      <c r="K10" s="1082"/>
      <c r="L10" s="6"/>
    </row>
    <row r="11" spans="1:12" ht="15" hidden="1" customHeight="1">
      <c r="A11" s="1005">
        <v>2</v>
      </c>
      <c r="B11" s="115" t="s">
        <v>32</v>
      </c>
      <c r="C11" s="115">
        <v>27200</v>
      </c>
      <c r="D11" s="115">
        <v>2</v>
      </c>
      <c r="E11" s="115"/>
      <c r="F11" s="97">
        <v>25000</v>
      </c>
      <c r="G11" s="117">
        <f>E11/C11</f>
        <v>0</v>
      </c>
      <c r="H11" s="1131"/>
      <c r="I11" s="1131"/>
      <c r="J11" s="1131"/>
      <c r="K11" s="1131"/>
      <c r="L11" s="667"/>
    </row>
    <row r="12" spans="1:12" hidden="1">
      <c r="A12" s="7">
        <v>2</v>
      </c>
      <c r="B12" s="8" t="s">
        <v>81</v>
      </c>
      <c r="C12" s="9">
        <v>20000</v>
      </c>
      <c r="D12" s="2">
        <v>1</v>
      </c>
      <c r="E12" s="9">
        <v>10132</v>
      </c>
      <c r="F12" s="36">
        <v>25000</v>
      </c>
      <c r="G12" s="11">
        <f>E12/C12</f>
        <v>0.50660000000000005</v>
      </c>
      <c r="H12" s="1084"/>
      <c r="I12" s="1084"/>
      <c r="J12" s="1084"/>
      <c r="K12" s="1084"/>
      <c r="L12" s="37"/>
    </row>
    <row r="13" spans="1:12" ht="15" hidden="1" customHeight="1">
      <c r="A13" s="69">
        <v>2</v>
      </c>
      <c r="B13" s="1004" t="s">
        <v>35</v>
      </c>
      <c r="C13" s="9">
        <v>5000</v>
      </c>
      <c r="D13" s="1004">
        <v>1</v>
      </c>
      <c r="E13" s="665"/>
      <c r="F13" s="36">
        <v>25000</v>
      </c>
      <c r="G13" s="11">
        <f>E13/C13</f>
        <v>0</v>
      </c>
      <c r="H13" s="1130"/>
      <c r="I13" s="1130"/>
      <c r="J13" s="1130"/>
      <c r="K13" s="1130"/>
      <c r="L13" s="665"/>
    </row>
    <row r="14" spans="1:12" ht="15" hidden="1" customHeight="1">
      <c r="A14" s="69">
        <v>2</v>
      </c>
      <c r="B14" s="8" t="s">
        <v>28</v>
      </c>
      <c r="C14" s="9">
        <v>82500</v>
      </c>
      <c r="D14" s="2">
        <v>3</v>
      </c>
      <c r="E14" s="9"/>
      <c r="F14" s="36">
        <v>30000</v>
      </c>
      <c r="G14" s="11">
        <f t="shared" si="0"/>
        <v>0</v>
      </c>
      <c r="H14" s="1085" t="s">
        <v>64</v>
      </c>
      <c r="I14" s="1085"/>
      <c r="J14" s="1085"/>
      <c r="K14" s="1085"/>
      <c r="L14" s="37"/>
    </row>
    <row r="15" spans="1:12" ht="15" customHeight="1">
      <c r="A15" s="69">
        <v>2</v>
      </c>
      <c r="B15" s="1004" t="s">
        <v>85</v>
      </c>
      <c r="C15" s="144">
        <v>90000</v>
      </c>
      <c r="D15" s="1004">
        <v>3</v>
      </c>
      <c r="E15" s="144">
        <v>74830</v>
      </c>
      <c r="F15" s="36">
        <v>30000</v>
      </c>
      <c r="G15" s="11">
        <f t="shared" si="0"/>
        <v>0.83144444444444443</v>
      </c>
      <c r="H15" s="1130"/>
      <c r="I15" s="1130"/>
      <c r="J15" s="1130"/>
      <c r="K15" s="1130"/>
      <c r="L15" s="665"/>
    </row>
    <row r="16" spans="1:12" ht="15" hidden="1" customHeight="1">
      <c r="A16" s="992">
        <v>2</v>
      </c>
      <c r="B16" s="8" t="s">
        <v>11</v>
      </c>
      <c r="C16" s="1004">
        <v>50000</v>
      </c>
      <c r="D16" s="1004">
        <v>2</v>
      </c>
      <c r="E16" s="665"/>
      <c r="F16" s="36">
        <v>30000</v>
      </c>
      <c r="G16" s="11">
        <f t="shared" si="0"/>
        <v>0</v>
      </c>
      <c r="H16" s="1078"/>
      <c r="I16" s="1078"/>
      <c r="J16" s="1078"/>
      <c r="K16" s="1078"/>
      <c r="L16" s="665"/>
    </row>
    <row r="17" spans="1:12">
      <c r="A17" s="1082" t="s">
        <v>12</v>
      </c>
      <c r="B17" s="1082"/>
      <c r="C17" s="991"/>
      <c r="D17" s="991"/>
      <c r="E17" s="991"/>
      <c r="F17" s="991"/>
      <c r="G17" s="991"/>
      <c r="H17" s="1086"/>
      <c r="I17" s="1086"/>
      <c r="J17" s="1086"/>
      <c r="K17" s="1086"/>
      <c r="L17" s="6"/>
    </row>
    <row r="18" spans="1:12" ht="15" hidden="1" customHeight="1">
      <c r="A18" s="992">
        <v>3</v>
      </c>
      <c r="B18" s="8" t="s">
        <v>57</v>
      </c>
      <c r="C18" s="2">
        <v>9200</v>
      </c>
      <c r="D18" s="2">
        <v>1</v>
      </c>
      <c r="E18" s="2">
        <v>7377</v>
      </c>
      <c r="F18" s="36">
        <v>11600</v>
      </c>
      <c r="G18" s="11">
        <f t="shared" ref="G18:G31" si="1">E18/C18</f>
        <v>0.80184782608695648</v>
      </c>
      <c r="H18" s="1084"/>
      <c r="I18" s="1084"/>
      <c r="J18" s="1084"/>
      <c r="K18" s="1084"/>
      <c r="L18" s="37"/>
    </row>
    <row r="19" spans="1:12" ht="15" hidden="1" customHeight="1">
      <c r="A19" s="992">
        <v>3</v>
      </c>
      <c r="B19" s="8" t="s">
        <v>63</v>
      </c>
      <c r="C19" s="2">
        <v>10000</v>
      </c>
      <c r="D19" s="2">
        <v>1</v>
      </c>
      <c r="E19" s="2"/>
      <c r="F19" s="36">
        <v>11600</v>
      </c>
      <c r="G19" s="11">
        <f t="shared" si="1"/>
        <v>0</v>
      </c>
      <c r="H19" s="1084"/>
      <c r="I19" s="1084"/>
      <c r="J19" s="1084"/>
      <c r="K19" s="1084"/>
      <c r="L19" s="37"/>
    </row>
    <row r="20" spans="1:12" ht="15" hidden="1" customHeight="1">
      <c r="A20" s="69">
        <v>3</v>
      </c>
      <c r="B20" s="124" t="s">
        <v>51</v>
      </c>
      <c r="C20" s="2">
        <v>16300</v>
      </c>
      <c r="D20" s="2">
        <v>1</v>
      </c>
      <c r="E20" s="9"/>
      <c r="F20" s="36">
        <v>11600</v>
      </c>
      <c r="G20" s="11">
        <f t="shared" si="1"/>
        <v>0</v>
      </c>
      <c r="H20" s="1084"/>
      <c r="I20" s="1084"/>
      <c r="J20" s="1084"/>
      <c r="K20" s="1084"/>
      <c r="L20" s="37" t="s">
        <v>52</v>
      </c>
    </row>
    <row r="21" spans="1:12" ht="15" hidden="1" customHeight="1">
      <c r="A21" s="70">
        <v>3</v>
      </c>
      <c r="B21" s="71" t="s">
        <v>44</v>
      </c>
      <c r="C21" s="72">
        <v>2300</v>
      </c>
      <c r="D21" s="72">
        <v>1</v>
      </c>
      <c r="E21" s="72"/>
      <c r="F21" s="36">
        <v>11600</v>
      </c>
      <c r="G21" s="11">
        <f t="shared" si="1"/>
        <v>0</v>
      </c>
      <c r="H21" s="1129"/>
      <c r="I21" s="1129"/>
      <c r="J21" s="1129"/>
      <c r="K21" s="1129"/>
      <c r="L21" s="111"/>
    </row>
    <row r="22" spans="1:12" ht="15" hidden="1" customHeight="1">
      <c r="A22" s="1005">
        <v>3</v>
      </c>
      <c r="B22" s="122" t="s">
        <v>36</v>
      </c>
      <c r="C22" s="95">
        <v>11900</v>
      </c>
      <c r="D22" s="95">
        <v>1</v>
      </c>
      <c r="E22" s="95"/>
      <c r="F22" s="36">
        <v>11600</v>
      </c>
      <c r="G22" s="11">
        <f t="shared" si="1"/>
        <v>0</v>
      </c>
      <c r="H22" s="1091" t="s">
        <v>45</v>
      </c>
      <c r="I22" s="1091"/>
      <c r="J22" s="1091"/>
      <c r="K22" s="1091"/>
      <c r="L22" s="667"/>
    </row>
    <row r="23" spans="1:12" ht="15" hidden="1" customHeight="1">
      <c r="A23" s="69">
        <v>3</v>
      </c>
      <c r="B23" s="8" t="s">
        <v>18</v>
      </c>
      <c r="C23" s="2">
        <v>11900</v>
      </c>
      <c r="D23" s="2">
        <v>1</v>
      </c>
      <c r="E23" s="2"/>
      <c r="F23" s="36">
        <v>11600</v>
      </c>
      <c r="G23" s="11">
        <f t="shared" si="1"/>
        <v>0</v>
      </c>
      <c r="H23" s="1084"/>
      <c r="I23" s="1084"/>
      <c r="J23" s="1084"/>
      <c r="K23" s="1084"/>
      <c r="L23" s="37"/>
    </row>
    <row r="24" spans="1:12" ht="15" hidden="1" customHeight="1">
      <c r="A24" s="992">
        <v>3</v>
      </c>
      <c r="B24" s="8" t="s">
        <v>46</v>
      </c>
      <c r="C24" s="2">
        <v>1000</v>
      </c>
      <c r="D24" s="2">
        <v>1</v>
      </c>
      <c r="E24" s="2"/>
      <c r="F24" s="36">
        <v>11600</v>
      </c>
      <c r="G24" s="11">
        <f t="shared" si="1"/>
        <v>0</v>
      </c>
      <c r="H24" s="1084"/>
      <c r="I24" s="1084"/>
      <c r="J24" s="1084"/>
      <c r="K24" s="1084"/>
      <c r="L24" s="37"/>
    </row>
    <row r="25" spans="1:12" ht="15" hidden="1" customHeight="1">
      <c r="A25" s="992">
        <v>3</v>
      </c>
      <c r="B25" s="8" t="s">
        <v>13</v>
      </c>
      <c r="C25" s="2">
        <v>12000</v>
      </c>
      <c r="D25" s="2">
        <v>3</v>
      </c>
      <c r="E25" s="9"/>
      <c r="F25" s="36">
        <v>11600</v>
      </c>
      <c r="G25" s="11">
        <f t="shared" si="1"/>
        <v>0</v>
      </c>
      <c r="H25" s="1084"/>
      <c r="I25" s="1084"/>
      <c r="J25" s="1084"/>
      <c r="K25" s="1084"/>
      <c r="L25" s="665"/>
    </row>
    <row r="26" spans="1:12" ht="15" hidden="1" customHeight="1">
      <c r="A26" s="992">
        <v>3</v>
      </c>
      <c r="B26" s="8" t="s">
        <v>29</v>
      </c>
      <c r="C26" s="2">
        <v>12000</v>
      </c>
      <c r="D26" s="2">
        <v>2</v>
      </c>
      <c r="E26" s="9"/>
      <c r="F26" s="36">
        <v>11600</v>
      </c>
      <c r="G26" s="11">
        <f t="shared" si="1"/>
        <v>0</v>
      </c>
      <c r="H26" s="990"/>
      <c r="I26" s="990"/>
      <c r="J26" s="990"/>
      <c r="K26" s="990"/>
      <c r="L26" s="665"/>
    </row>
    <row r="27" spans="1:12" ht="15" hidden="1" customHeight="1">
      <c r="A27" s="992">
        <v>3</v>
      </c>
      <c r="B27" s="8" t="s">
        <v>15</v>
      </c>
      <c r="C27" s="2">
        <v>30000</v>
      </c>
      <c r="D27" s="2">
        <v>3</v>
      </c>
      <c r="E27" s="2"/>
      <c r="F27" s="36">
        <v>11600</v>
      </c>
      <c r="G27" s="11">
        <f t="shared" si="1"/>
        <v>0</v>
      </c>
      <c r="H27" s="1084"/>
      <c r="I27" s="1084"/>
      <c r="J27" s="1084"/>
      <c r="K27" s="1084"/>
      <c r="L27" s="665"/>
    </row>
    <row r="28" spans="1:12" ht="15" hidden="1" customHeight="1">
      <c r="A28" s="992">
        <v>3</v>
      </c>
      <c r="B28" s="8" t="s">
        <v>16</v>
      </c>
      <c r="C28" s="2">
        <v>25400</v>
      </c>
      <c r="D28" s="2">
        <v>3</v>
      </c>
      <c r="E28" s="2"/>
      <c r="F28" s="36">
        <v>11600</v>
      </c>
      <c r="G28" s="11">
        <f t="shared" si="1"/>
        <v>0</v>
      </c>
      <c r="H28" s="1084"/>
      <c r="I28" s="1084"/>
      <c r="J28" s="1084"/>
      <c r="K28" s="1084"/>
      <c r="L28" s="665"/>
    </row>
    <row r="29" spans="1:12" ht="15" hidden="1" customHeight="1">
      <c r="A29" s="69">
        <v>3</v>
      </c>
      <c r="B29" s="8" t="s">
        <v>18</v>
      </c>
      <c r="C29" s="2">
        <v>5200</v>
      </c>
      <c r="D29" s="2">
        <v>1</v>
      </c>
      <c r="E29" s="2"/>
      <c r="F29" s="36">
        <v>11600</v>
      </c>
      <c r="G29" s="11">
        <f t="shared" si="1"/>
        <v>0</v>
      </c>
      <c r="H29" s="1084"/>
      <c r="I29" s="1084"/>
      <c r="J29" s="1084"/>
      <c r="K29" s="1084"/>
      <c r="L29" s="37"/>
    </row>
    <row r="30" spans="1:12" ht="15" hidden="1" customHeight="1">
      <c r="A30" s="992">
        <v>3</v>
      </c>
      <c r="B30" s="8" t="s">
        <v>46</v>
      </c>
      <c r="C30" s="2">
        <v>20000</v>
      </c>
      <c r="D30" s="2">
        <v>2</v>
      </c>
      <c r="E30" s="2"/>
      <c r="F30" s="36">
        <v>11600</v>
      </c>
      <c r="G30" s="11">
        <f t="shared" si="1"/>
        <v>0</v>
      </c>
      <c r="H30" s="1084"/>
      <c r="I30" s="1084"/>
      <c r="J30" s="1084"/>
      <c r="K30" s="1084"/>
      <c r="L30" s="37"/>
    </row>
    <row r="31" spans="1:12" ht="15" hidden="1" customHeight="1">
      <c r="A31" s="992">
        <v>3</v>
      </c>
      <c r="B31" s="8" t="s">
        <v>58</v>
      </c>
      <c r="C31" s="2">
        <v>20000</v>
      </c>
      <c r="D31" s="2">
        <v>1</v>
      </c>
      <c r="E31" s="2"/>
      <c r="F31" s="36">
        <v>11600</v>
      </c>
      <c r="G31" s="11">
        <f t="shared" si="1"/>
        <v>0</v>
      </c>
      <c r="H31" s="1128"/>
      <c r="I31" s="1128"/>
      <c r="J31" s="1128"/>
      <c r="K31" s="1128"/>
      <c r="L31" s="37"/>
    </row>
    <row r="32" spans="1:12" ht="15" hidden="1" customHeight="1">
      <c r="A32" s="1082" t="s">
        <v>19</v>
      </c>
      <c r="B32" s="1082"/>
      <c r="C32" s="991"/>
      <c r="D32" s="991"/>
      <c r="E32" s="991"/>
      <c r="F32" s="991"/>
      <c r="G32" s="991"/>
      <c r="H32" s="1086"/>
      <c r="I32" s="1086"/>
      <c r="J32" s="1086"/>
      <c r="K32" s="1086"/>
      <c r="L32" s="6"/>
    </row>
    <row r="33" spans="1:12" ht="15" hidden="1" customHeight="1">
      <c r="A33" s="70">
        <v>4</v>
      </c>
      <c r="B33" s="207" t="s">
        <v>38</v>
      </c>
      <c r="C33" s="72">
        <v>6000</v>
      </c>
      <c r="D33" s="70"/>
      <c r="E33" s="70"/>
      <c r="F33" s="113">
        <v>4000</v>
      </c>
      <c r="G33" s="11">
        <f t="shared" ref="G33:G39" si="2">E33/C33</f>
        <v>0</v>
      </c>
      <c r="H33" s="1090"/>
      <c r="I33" s="1090"/>
      <c r="J33" s="1090"/>
      <c r="K33" s="1090"/>
      <c r="L33" s="111"/>
    </row>
    <row r="34" spans="1:12" ht="15" hidden="1" customHeight="1">
      <c r="A34" s="70">
        <v>4</v>
      </c>
      <c r="B34" s="207" t="s">
        <v>39</v>
      </c>
      <c r="C34" s="72">
        <v>7500</v>
      </c>
      <c r="D34" s="70"/>
      <c r="E34" s="70"/>
      <c r="F34" s="113">
        <v>4000</v>
      </c>
      <c r="G34" s="11">
        <f t="shared" si="2"/>
        <v>0</v>
      </c>
      <c r="H34" s="1090" t="s">
        <v>47</v>
      </c>
      <c r="I34" s="1090"/>
      <c r="J34" s="1090"/>
      <c r="K34" s="1090"/>
      <c r="L34" s="111"/>
    </row>
    <row r="35" spans="1:12" ht="15" hidden="1" customHeight="1">
      <c r="A35" s="1005">
        <v>4</v>
      </c>
      <c r="B35" s="208" t="s">
        <v>48</v>
      </c>
      <c r="C35" s="95">
        <v>9000</v>
      </c>
      <c r="D35" s="1005">
        <v>2</v>
      </c>
      <c r="E35" s="1005"/>
      <c r="F35" s="97">
        <v>4000</v>
      </c>
      <c r="G35" s="11">
        <f t="shared" si="2"/>
        <v>0</v>
      </c>
      <c r="H35" s="1127"/>
      <c r="I35" s="1127"/>
      <c r="J35" s="1127"/>
      <c r="K35" s="1127"/>
      <c r="L35" s="667"/>
    </row>
    <row r="36" spans="1:12" ht="15" hidden="1" customHeight="1">
      <c r="A36" s="60">
        <v>4</v>
      </c>
      <c r="B36" s="8" t="s">
        <v>49</v>
      </c>
      <c r="C36" s="47">
        <v>9800</v>
      </c>
      <c r="D36" s="47">
        <v>1</v>
      </c>
      <c r="E36" s="48"/>
      <c r="F36" s="36">
        <v>4000</v>
      </c>
      <c r="G36" s="11">
        <f t="shared" si="2"/>
        <v>0</v>
      </c>
      <c r="H36" s="1083"/>
      <c r="I36" s="1083"/>
      <c r="J36" s="1083"/>
      <c r="K36" s="1083"/>
      <c r="L36" s="37"/>
    </row>
    <row r="37" spans="1:12" ht="15" hidden="1" customHeight="1">
      <c r="A37" s="69">
        <v>4</v>
      </c>
      <c r="B37" s="209" t="s">
        <v>37</v>
      </c>
      <c r="C37" s="2">
        <v>100</v>
      </c>
      <c r="D37" s="992">
        <v>1</v>
      </c>
      <c r="E37" s="992"/>
      <c r="F37" s="36">
        <v>4000</v>
      </c>
      <c r="G37" s="11">
        <f t="shared" si="2"/>
        <v>0</v>
      </c>
      <c r="H37" s="1083"/>
      <c r="I37" s="1083"/>
      <c r="J37" s="1083"/>
      <c r="K37" s="1083"/>
      <c r="L37" s="665"/>
    </row>
    <row r="38" spans="1:12" ht="15" hidden="1" customHeight="1">
      <c r="A38" s="60">
        <v>4</v>
      </c>
      <c r="B38" s="8" t="s">
        <v>53</v>
      </c>
      <c r="C38" s="47">
        <v>18700</v>
      </c>
      <c r="D38" s="47">
        <v>3</v>
      </c>
      <c r="E38" s="48"/>
      <c r="F38" s="78">
        <v>30000</v>
      </c>
      <c r="G38" s="11">
        <f t="shared" si="2"/>
        <v>0</v>
      </c>
      <c r="H38" s="1083"/>
      <c r="I38" s="1083"/>
      <c r="J38" s="1083"/>
      <c r="K38" s="1083"/>
      <c r="L38" s="37"/>
    </row>
    <row r="39" spans="1:12" ht="15" hidden="1" customHeight="1">
      <c r="A39" s="123">
        <v>4</v>
      </c>
      <c r="B39" s="8" t="s">
        <v>37</v>
      </c>
      <c r="C39" s="47">
        <v>4000</v>
      </c>
      <c r="D39" s="47">
        <v>2</v>
      </c>
      <c r="E39" s="48">
        <v>2858</v>
      </c>
      <c r="F39" s="78">
        <v>4000</v>
      </c>
      <c r="G39" s="11">
        <f t="shared" si="2"/>
        <v>0.71450000000000002</v>
      </c>
      <c r="H39" s="1083"/>
      <c r="I39" s="1083"/>
      <c r="J39" s="1083"/>
      <c r="K39" s="1083"/>
      <c r="L39" s="37"/>
    </row>
    <row r="40" spans="1:12" ht="15" hidden="1" customHeight="1">
      <c r="A40" s="1082" t="s">
        <v>24</v>
      </c>
      <c r="B40" s="1082"/>
      <c r="C40" s="991"/>
      <c r="D40" s="991"/>
      <c r="E40" s="991"/>
      <c r="F40" s="991"/>
      <c r="G40" s="991"/>
      <c r="H40" s="1086"/>
      <c r="I40" s="1086"/>
      <c r="J40" s="1086"/>
      <c r="K40" s="1086"/>
      <c r="L40" s="6"/>
    </row>
    <row r="41" spans="1:12" ht="15" hidden="1" customHeight="1">
      <c r="A41" s="45">
        <v>5</v>
      </c>
      <c r="B41" s="8" t="s">
        <v>33</v>
      </c>
      <c r="C41" s="47">
        <v>3000</v>
      </c>
      <c r="D41" s="47">
        <v>2</v>
      </c>
      <c r="E41" s="48"/>
      <c r="F41" s="53">
        <v>3000</v>
      </c>
      <c r="G41" s="11">
        <f t="shared" si="0"/>
        <v>0</v>
      </c>
      <c r="H41" s="1084" t="s">
        <v>40</v>
      </c>
      <c r="I41" s="1084"/>
      <c r="J41" s="1084"/>
      <c r="K41" s="1084"/>
      <c r="L41" s="1004" t="s">
        <v>59</v>
      </c>
    </row>
    <row r="42" spans="1:12">
      <c r="A42" s="69">
        <v>3</v>
      </c>
      <c r="B42" s="8" t="s">
        <v>86</v>
      </c>
      <c r="C42" s="9">
        <v>12000</v>
      </c>
      <c r="D42" s="2">
        <v>1</v>
      </c>
      <c r="E42" s="9">
        <v>4074</v>
      </c>
      <c r="F42" s="36">
        <v>6000</v>
      </c>
      <c r="G42" s="11">
        <f t="shared" si="0"/>
        <v>0.33950000000000002</v>
      </c>
      <c r="H42" s="1084"/>
      <c r="I42" s="1084"/>
      <c r="J42" s="1084"/>
      <c r="K42" s="1084"/>
      <c r="L42" s="665"/>
    </row>
    <row r="43" spans="1:12">
      <c r="A43" s="1082" t="s">
        <v>19</v>
      </c>
      <c r="B43" s="1082"/>
      <c r="C43" s="991"/>
      <c r="D43" s="991"/>
      <c r="E43" s="991"/>
      <c r="F43" s="991"/>
      <c r="G43" s="991"/>
      <c r="H43" s="1086"/>
      <c r="I43" s="1086"/>
      <c r="J43" s="1086"/>
      <c r="K43" s="1086"/>
      <c r="L43" s="6"/>
    </row>
    <row r="44" spans="1:12">
      <c r="A44" s="69">
        <v>4</v>
      </c>
      <c r="B44" s="8" t="s">
        <v>70</v>
      </c>
      <c r="C44" s="48">
        <v>7700</v>
      </c>
      <c r="D44" s="47">
        <v>2</v>
      </c>
      <c r="E44" s="48">
        <v>4578</v>
      </c>
      <c r="F44" s="36">
        <v>4000</v>
      </c>
      <c r="G44" s="11">
        <f t="shared" si="0"/>
        <v>0.5945454545454546</v>
      </c>
      <c r="H44" s="1083"/>
      <c r="I44" s="1083"/>
      <c r="J44" s="1083"/>
      <c r="K44" s="1083"/>
      <c r="L44" s="37"/>
    </row>
    <row r="45" spans="1:12">
      <c r="A45" s="992">
        <v>4</v>
      </c>
      <c r="B45" s="8" t="s">
        <v>88</v>
      </c>
      <c r="C45" s="48">
        <v>300</v>
      </c>
      <c r="D45" s="47"/>
      <c r="E45" s="48"/>
      <c r="F45" s="36">
        <v>4000</v>
      </c>
      <c r="G45" s="11">
        <f t="shared" si="0"/>
        <v>0</v>
      </c>
      <c r="H45" s="1043"/>
      <c r="I45" s="1044"/>
      <c r="J45" s="1044"/>
      <c r="K45" s="1045"/>
      <c r="L45" s="37"/>
    </row>
    <row r="46" spans="1:12">
      <c r="A46" s="1082" t="s">
        <v>24</v>
      </c>
      <c r="B46" s="1082"/>
      <c r="C46" s="991"/>
      <c r="D46" s="991"/>
      <c r="E46" s="991"/>
      <c r="F46" s="991"/>
      <c r="G46" s="991"/>
      <c r="H46" s="1086"/>
      <c r="I46" s="1086"/>
      <c r="J46" s="1086"/>
      <c r="K46" s="1086"/>
      <c r="L46" s="6"/>
    </row>
    <row r="47" spans="1:12">
      <c r="A47" s="60">
        <v>5</v>
      </c>
      <c r="B47" s="8" t="s">
        <v>63</v>
      </c>
      <c r="C47" s="48">
        <v>18480</v>
      </c>
      <c r="D47" s="47">
        <v>2</v>
      </c>
      <c r="E47" s="48">
        <v>438</v>
      </c>
      <c r="F47" s="36">
        <v>6160</v>
      </c>
      <c r="G47" s="11">
        <f t="shared" si="0"/>
        <v>2.3701298701298702E-2</v>
      </c>
      <c r="H47" s="1083"/>
      <c r="I47" s="1083"/>
      <c r="J47" s="1083"/>
      <c r="K47" s="1083"/>
      <c r="L47" s="37"/>
    </row>
  </sheetData>
  <mergeCells count="53">
    <mergeCell ref="A10:B10"/>
    <mergeCell ref="H10:K10"/>
    <mergeCell ref="H1:K1"/>
    <mergeCell ref="A2:B2"/>
    <mergeCell ref="H2:K2"/>
    <mergeCell ref="H3:K3"/>
    <mergeCell ref="H4:K4"/>
    <mergeCell ref="H5:K5"/>
    <mergeCell ref="H16:K16"/>
    <mergeCell ref="H6:K6"/>
    <mergeCell ref="H7:K7"/>
    <mergeCell ref="H8:K8"/>
    <mergeCell ref="H9:K9"/>
    <mergeCell ref="H11:K11"/>
    <mergeCell ref="H12:K12"/>
    <mergeCell ref="H13:K13"/>
    <mergeCell ref="H14:K14"/>
    <mergeCell ref="H15:K15"/>
    <mergeCell ref="H28:K28"/>
    <mergeCell ref="A17:B17"/>
    <mergeCell ref="H17:K17"/>
    <mergeCell ref="H18:K18"/>
    <mergeCell ref="H19:K19"/>
    <mergeCell ref="H20:K20"/>
    <mergeCell ref="H21:K21"/>
    <mergeCell ref="H22:K22"/>
    <mergeCell ref="H23:K23"/>
    <mergeCell ref="H24:K24"/>
    <mergeCell ref="H25:K25"/>
    <mergeCell ref="H27:K27"/>
    <mergeCell ref="H39:K39"/>
    <mergeCell ref="H29:K29"/>
    <mergeCell ref="H30:K30"/>
    <mergeCell ref="H31:K31"/>
    <mergeCell ref="A32:B32"/>
    <mergeCell ref="H32:K32"/>
    <mergeCell ref="H33:K33"/>
    <mergeCell ref="H34:K34"/>
    <mergeCell ref="H35:K35"/>
    <mergeCell ref="H36:K36"/>
    <mergeCell ref="H37:K37"/>
    <mergeCell ref="H38:K38"/>
    <mergeCell ref="A40:B40"/>
    <mergeCell ref="H40:K40"/>
    <mergeCell ref="H41:K41"/>
    <mergeCell ref="H42:K42"/>
    <mergeCell ref="A43:B43"/>
    <mergeCell ref="H43:K43"/>
    <mergeCell ref="H44:K44"/>
    <mergeCell ref="H45:K45"/>
    <mergeCell ref="A46:B46"/>
    <mergeCell ref="H46:K46"/>
    <mergeCell ref="H47:K47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A3FEA-8642-43AD-80E2-4121E4266792}">
  <dimension ref="A1:L47"/>
  <sheetViews>
    <sheetView workbookViewId="0">
      <selection activeCell="B47" sqref="B47"/>
    </sheetView>
  </sheetViews>
  <sheetFormatPr defaultRowHeight="15"/>
  <cols>
    <col min="2" max="2" width="48.28515625" customWidth="1"/>
    <col min="5" max="5" width="18.7109375" customWidth="1"/>
    <col min="12" max="12" width="16" bestFit="1" customWidth="1"/>
  </cols>
  <sheetData>
    <row r="1" spans="1:12">
      <c r="A1" s="992"/>
      <c r="B1" s="106">
        <v>45895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t="15" customHeight="1">
      <c r="A3" s="69">
        <v>1</v>
      </c>
      <c r="B3" s="8" t="s">
        <v>87</v>
      </c>
      <c r="C3" s="9">
        <v>0</v>
      </c>
      <c r="D3" s="2">
        <v>1</v>
      </c>
      <c r="E3" s="9"/>
      <c r="F3" s="36">
        <v>5000</v>
      </c>
      <c r="G3" s="11" t="e">
        <f t="shared" ref="G3:G47" si="0">E3/C3</f>
        <v>#DIV/0!</v>
      </c>
      <c r="H3" s="1043"/>
      <c r="I3" s="1044"/>
      <c r="J3" s="1044"/>
      <c r="K3" s="1045"/>
      <c r="L3" s="2"/>
    </row>
    <row r="4" spans="1:12" hidden="1">
      <c r="A4" s="992">
        <v>1</v>
      </c>
      <c r="B4" s="12" t="s">
        <v>80</v>
      </c>
      <c r="C4" s="9">
        <v>11000</v>
      </c>
      <c r="D4" s="2">
        <v>2</v>
      </c>
      <c r="E4" s="2">
        <v>2976</v>
      </c>
      <c r="F4" s="36">
        <v>5000</v>
      </c>
      <c r="G4" s="11">
        <f t="shared" si="0"/>
        <v>0.27054545454545453</v>
      </c>
      <c r="H4" s="1083"/>
      <c r="I4" s="1083"/>
      <c r="J4" s="1083"/>
      <c r="K4" s="1083"/>
      <c r="L4" s="2"/>
    </row>
    <row r="5" spans="1:12" hidden="1">
      <c r="A5" s="992">
        <v>1</v>
      </c>
      <c r="B5" s="12" t="s">
        <v>82</v>
      </c>
      <c r="C5" s="9">
        <v>4200</v>
      </c>
      <c r="D5" s="2">
        <v>3</v>
      </c>
      <c r="E5" s="2"/>
      <c r="F5" s="36">
        <v>5000</v>
      </c>
      <c r="G5" s="11">
        <f t="shared" si="0"/>
        <v>0</v>
      </c>
      <c r="H5" s="1083"/>
      <c r="I5" s="1083"/>
      <c r="J5" s="1083"/>
      <c r="K5" s="1083"/>
      <c r="L5" s="2"/>
    </row>
    <row r="6" spans="1:12" ht="15" hidden="1" customHeight="1">
      <c r="A6" s="992">
        <v>1</v>
      </c>
      <c r="B6" s="71" t="s">
        <v>34</v>
      </c>
      <c r="C6" s="128">
        <v>1200</v>
      </c>
      <c r="D6" s="128">
        <v>1</v>
      </c>
      <c r="E6" s="72">
        <v>1289</v>
      </c>
      <c r="F6" s="113">
        <v>5000</v>
      </c>
      <c r="G6" s="100">
        <f t="shared" si="0"/>
        <v>1.0741666666666667</v>
      </c>
      <c r="H6" s="1090"/>
      <c r="I6" s="1090"/>
      <c r="J6" s="1090"/>
      <c r="K6" s="1090"/>
      <c r="L6" s="72"/>
    </row>
    <row r="7" spans="1:12" ht="15" hidden="1" customHeight="1">
      <c r="A7" s="992">
        <v>1</v>
      </c>
      <c r="B7" s="71" t="s">
        <v>60</v>
      </c>
      <c r="C7" s="128">
        <v>1500</v>
      </c>
      <c r="D7" s="72">
        <v>1</v>
      </c>
      <c r="E7" s="73"/>
      <c r="F7" s="113">
        <v>5000</v>
      </c>
      <c r="G7" s="100">
        <f t="shared" si="0"/>
        <v>0</v>
      </c>
      <c r="H7" s="1090"/>
      <c r="I7" s="1090"/>
      <c r="J7" s="1090"/>
      <c r="K7" s="1090"/>
      <c r="L7" s="72"/>
    </row>
    <row r="8" spans="1:12" ht="15" hidden="1" customHeight="1">
      <c r="A8" s="992">
        <v>1</v>
      </c>
      <c r="B8" s="12" t="s">
        <v>66</v>
      </c>
      <c r="C8" s="9">
        <v>4600</v>
      </c>
      <c r="D8" s="2">
        <v>2</v>
      </c>
      <c r="E8" s="9"/>
      <c r="F8" s="36">
        <v>5000</v>
      </c>
      <c r="G8" s="11">
        <f t="shared" si="0"/>
        <v>0</v>
      </c>
      <c r="H8" s="1083"/>
      <c r="I8" s="1083"/>
      <c r="J8" s="1083"/>
      <c r="K8" s="1083"/>
      <c r="L8" s="2"/>
    </row>
    <row r="9" spans="1:12" ht="15" hidden="1" customHeight="1">
      <c r="A9" s="992">
        <v>1</v>
      </c>
      <c r="B9" s="12" t="s">
        <v>61</v>
      </c>
      <c r="C9" s="2">
        <v>3500</v>
      </c>
      <c r="D9" s="2">
        <v>1</v>
      </c>
      <c r="E9" s="2"/>
      <c r="F9" s="36">
        <v>5000</v>
      </c>
      <c r="G9" s="11"/>
      <c r="H9" s="1083"/>
      <c r="I9" s="1083"/>
      <c r="J9" s="1083"/>
      <c r="K9" s="1083"/>
      <c r="L9" s="2"/>
    </row>
    <row r="10" spans="1:12">
      <c r="A10" s="1082" t="s">
        <v>10</v>
      </c>
      <c r="B10" s="1082"/>
      <c r="C10" s="991"/>
      <c r="D10" s="991"/>
      <c r="E10" s="991"/>
      <c r="F10" s="991"/>
      <c r="G10" s="991"/>
      <c r="H10" s="1082"/>
      <c r="I10" s="1082"/>
      <c r="J10" s="1082"/>
      <c r="K10" s="1082"/>
      <c r="L10" s="6"/>
    </row>
    <row r="11" spans="1:12" ht="15" hidden="1" customHeight="1">
      <c r="A11" s="1005">
        <v>2</v>
      </c>
      <c r="B11" s="115" t="s">
        <v>32</v>
      </c>
      <c r="C11" s="115">
        <v>27200</v>
      </c>
      <c r="D11" s="115">
        <v>2</v>
      </c>
      <c r="E11" s="115"/>
      <c r="F11" s="97">
        <v>25000</v>
      </c>
      <c r="G11" s="117">
        <f>E11/C11</f>
        <v>0</v>
      </c>
      <c r="H11" s="1131"/>
      <c r="I11" s="1131"/>
      <c r="J11" s="1131"/>
      <c r="K11" s="1131"/>
      <c r="L11" s="667"/>
    </row>
    <row r="12" spans="1:12" hidden="1">
      <c r="A12" s="7">
        <v>2</v>
      </c>
      <c r="B12" s="8" t="s">
        <v>81</v>
      </c>
      <c r="C12" s="9">
        <v>20000</v>
      </c>
      <c r="D12" s="2">
        <v>1</v>
      </c>
      <c r="E12" s="9">
        <v>10132</v>
      </c>
      <c r="F12" s="36">
        <v>25000</v>
      </c>
      <c r="G12" s="11">
        <f>E12/C12</f>
        <v>0.50660000000000005</v>
      </c>
      <c r="H12" s="1084"/>
      <c r="I12" s="1084"/>
      <c r="J12" s="1084"/>
      <c r="K12" s="1084"/>
      <c r="L12" s="37"/>
    </row>
    <row r="13" spans="1:12" ht="15" hidden="1" customHeight="1">
      <c r="A13" s="69">
        <v>2</v>
      </c>
      <c r="B13" s="1004" t="s">
        <v>35</v>
      </c>
      <c r="C13" s="9">
        <v>5000</v>
      </c>
      <c r="D13" s="1004">
        <v>1</v>
      </c>
      <c r="E13" s="665"/>
      <c r="F13" s="36">
        <v>25000</v>
      </c>
      <c r="G13" s="11">
        <f>E13/C13</f>
        <v>0</v>
      </c>
      <c r="H13" s="1130"/>
      <c r="I13" s="1130"/>
      <c r="J13" s="1130"/>
      <c r="K13" s="1130"/>
      <c r="L13" s="665"/>
    </row>
    <row r="14" spans="1:12" ht="15" hidden="1" customHeight="1">
      <c r="A14" s="69">
        <v>2</v>
      </c>
      <c r="B14" s="8" t="s">
        <v>28</v>
      </c>
      <c r="C14" s="9">
        <v>82500</v>
      </c>
      <c r="D14" s="2">
        <v>3</v>
      </c>
      <c r="E14" s="9"/>
      <c r="F14" s="36">
        <v>30000</v>
      </c>
      <c r="G14" s="11">
        <f t="shared" si="0"/>
        <v>0</v>
      </c>
      <c r="H14" s="1085" t="s">
        <v>64</v>
      </c>
      <c r="I14" s="1085"/>
      <c r="J14" s="1085"/>
      <c r="K14" s="1085"/>
      <c r="L14" s="37"/>
    </row>
    <row r="15" spans="1:12" ht="15" customHeight="1">
      <c r="A15" s="69">
        <v>2</v>
      </c>
      <c r="B15" s="1004" t="s">
        <v>85</v>
      </c>
      <c r="C15" s="144">
        <v>30000</v>
      </c>
      <c r="D15" s="1004">
        <v>1</v>
      </c>
      <c r="E15" s="144"/>
      <c r="F15" s="36">
        <v>30000</v>
      </c>
      <c r="G15" s="11">
        <f t="shared" si="0"/>
        <v>0</v>
      </c>
      <c r="H15" s="1130"/>
      <c r="I15" s="1130"/>
      <c r="J15" s="1130"/>
      <c r="K15" s="1130"/>
      <c r="L15" s="665"/>
    </row>
    <row r="16" spans="1:12" ht="15" customHeight="1">
      <c r="A16" s="992">
        <v>2</v>
      </c>
      <c r="B16" s="1004" t="s">
        <v>89</v>
      </c>
      <c r="C16" s="144">
        <v>55000</v>
      </c>
      <c r="D16" s="1004">
        <v>2</v>
      </c>
      <c r="E16" s="144"/>
      <c r="F16" s="36">
        <v>30000</v>
      </c>
      <c r="G16" s="11">
        <f t="shared" si="0"/>
        <v>0</v>
      </c>
      <c r="H16" s="1097"/>
      <c r="I16" s="1098"/>
      <c r="J16" s="1098"/>
      <c r="K16" s="1099"/>
      <c r="L16" s="665"/>
    </row>
    <row r="17" spans="1:12" ht="15" hidden="1" customHeight="1">
      <c r="A17" s="992">
        <v>2</v>
      </c>
      <c r="B17" s="8" t="s">
        <v>11</v>
      </c>
      <c r="C17" s="1004">
        <v>50000</v>
      </c>
      <c r="D17" s="1004">
        <v>2</v>
      </c>
      <c r="E17" s="665"/>
      <c r="F17" s="36">
        <v>30000</v>
      </c>
      <c r="G17" s="11">
        <f t="shared" si="0"/>
        <v>0</v>
      </c>
      <c r="H17" s="1078"/>
      <c r="I17" s="1078"/>
      <c r="J17" s="1078"/>
      <c r="K17" s="1078"/>
      <c r="L17" s="665"/>
    </row>
    <row r="18" spans="1:12">
      <c r="A18" s="1082" t="s">
        <v>12</v>
      </c>
      <c r="B18" s="1082"/>
      <c r="C18" s="991"/>
      <c r="D18" s="991"/>
      <c r="E18" s="991"/>
      <c r="F18" s="991"/>
      <c r="G18" s="991"/>
      <c r="H18" s="1086"/>
      <c r="I18" s="1086"/>
      <c r="J18" s="1086"/>
      <c r="K18" s="1086"/>
      <c r="L18" s="6"/>
    </row>
    <row r="19" spans="1:12" ht="15" hidden="1" customHeight="1">
      <c r="A19" s="992">
        <v>3</v>
      </c>
      <c r="B19" s="8" t="s">
        <v>57</v>
      </c>
      <c r="C19" s="2">
        <v>9200</v>
      </c>
      <c r="D19" s="2">
        <v>1</v>
      </c>
      <c r="E19" s="2">
        <v>7377</v>
      </c>
      <c r="F19" s="36">
        <v>11600</v>
      </c>
      <c r="G19" s="11">
        <f t="shared" ref="G19:G32" si="1">E19/C19</f>
        <v>0.80184782608695648</v>
      </c>
      <c r="H19" s="1084"/>
      <c r="I19" s="1084"/>
      <c r="J19" s="1084"/>
      <c r="K19" s="1084"/>
      <c r="L19" s="37"/>
    </row>
    <row r="20" spans="1:12" ht="15" hidden="1" customHeight="1">
      <c r="A20" s="992">
        <v>3</v>
      </c>
      <c r="B20" s="8" t="s">
        <v>63</v>
      </c>
      <c r="C20" s="2">
        <v>10000</v>
      </c>
      <c r="D20" s="2">
        <v>1</v>
      </c>
      <c r="E20" s="2"/>
      <c r="F20" s="36">
        <v>11600</v>
      </c>
      <c r="G20" s="11">
        <f t="shared" si="1"/>
        <v>0</v>
      </c>
      <c r="H20" s="1084"/>
      <c r="I20" s="1084"/>
      <c r="J20" s="1084"/>
      <c r="K20" s="1084"/>
      <c r="L20" s="37"/>
    </row>
    <row r="21" spans="1:12" ht="15" hidden="1" customHeight="1">
      <c r="A21" s="69">
        <v>3</v>
      </c>
      <c r="B21" s="124" t="s">
        <v>51</v>
      </c>
      <c r="C21" s="2">
        <v>16300</v>
      </c>
      <c r="D21" s="2">
        <v>1</v>
      </c>
      <c r="E21" s="9"/>
      <c r="F21" s="36">
        <v>11600</v>
      </c>
      <c r="G21" s="11">
        <f t="shared" si="1"/>
        <v>0</v>
      </c>
      <c r="H21" s="1084"/>
      <c r="I21" s="1084"/>
      <c r="J21" s="1084"/>
      <c r="K21" s="1084"/>
      <c r="L21" s="37" t="s">
        <v>52</v>
      </c>
    </row>
    <row r="22" spans="1:12" ht="15" hidden="1" customHeight="1">
      <c r="A22" s="70">
        <v>3</v>
      </c>
      <c r="B22" s="71" t="s">
        <v>44</v>
      </c>
      <c r="C22" s="72">
        <v>2300</v>
      </c>
      <c r="D22" s="72">
        <v>1</v>
      </c>
      <c r="E22" s="72"/>
      <c r="F22" s="36">
        <v>11600</v>
      </c>
      <c r="G22" s="11">
        <f t="shared" si="1"/>
        <v>0</v>
      </c>
      <c r="H22" s="1129"/>
      <c r="I22" s="1129"/>
      <c r="J22" s="1129"/>
      <c r="K22" s="1129"/>
      <c r="L22" s="111"/>
    </row>
    <row r="23" spans="1:12" ht="15" hidden="1" customHeight="1">
      <c r="A23" s="1005">
        <v>3</v>
      </c>
      <c r="B23" s="122" t="s">
        <v>36</v>
      </c>
      <c r="C23" s="95">
        <v>11900</v>
      </c>
      <c r="D23" s="95">
        <v>1</v>
      </c>
      <c r="E23" s="95"/>
      <c r="F23" s="36">
        <v>11600</v>
      </c>
      <c r="G23" s="11">
        <f t="shared" si="1"/>
        <v>0</v>
      </c>
      <c r="H23" s="1091" t="s">
        <v>45</v>
      </c>
      <c r="I23" s="1091"/>
      <c r="J23" s="1091"/>
      <c r="K23" s="1091"/>
      <c r="L23" s="667"/>
    </row>
    <row r="24" spans="1:12" ht="15" hidden="1" customHeight="1">
      <c r="A24" s="69">
        <v>3</v>
      </c>
      <c r="B24" s="8" t="s">
        <v>18</v>
      </c>
      <c r="C24" s="2">
        <v>11900</v>
      </c>
      <c r="D24" s="2">
        <v>1</v>
      </c>
      <c r="E24" s="2"/>
      <c r="F24" s="36">
        <v>11600</v>
      </c>
      <c r="G24" s="11">
        <f t="shared" si="1"/>
        <v>0</v>
      </c>
      <c r="H24" s="1084"/>
      <c r="I24" s="1084"/>
      <c r="J24" s="1084"/>
      <c r="K24" s="1084"/>
      <c r="L24" s="37"/>
    </row>
    <row r="25" spans="1:12" ht="15" hidden="1" customHeight="1">
      <c r="A25" s="992">
        <v>3</v>
      </c>
      <c r="B25" s="8" t="s">
        <v>46</v>
      </c>
      <c r="C25" s="2">
        <v>1000</v>
      </c>
      <c r="D25" s="2">
        <v>1</v>
      </c>
      <c r="E25" s="2"/>
      <c r="F25" s="36">
        <v>11600</v>
      </c>
      <c r="G25" s="11">
        <f t="shared" si="1"/>
        <v>0</v>
      </c>
      <c r="H25" s="1084"/>
      <c r="I25" s="1084"/>
      <c r="J25" s="1084"/>
      <c r="K25" s="1084"/>
      <c r="L25" s="37"/>
    </row>
    <row r="26" spans="1:12" ht="15" hidden="1" customHeight="1">
      <c r="A26" s="992">
        <v>3</v>
      </c>
      <c r="B26" s="8" t="s">
        <v>13</v>
      </c>
      <c r="C26" s="2">
        <v>12000</v>
      </c>
      <c r="D26" s="2">
        <v>3</v>
      </c>
      <c r="E26" s="9"/>
      <c r="F26" s="36">
        <v>11600</v>
      </c>
      <c r="G26" s="11">
        <f t="shared" si="1"/>
        <v>0</v>
      </c>
      <c r="H26" s="1084"/>
      <c r="I26" s="1084"/>
      <c r="J26" s="1084"/>
      <c r="K26" s="1084"/>
      <c r="L26" s="665"/>
    </row>
    <row r="27" spans="1:12" ht="15" hidden="1" customHeight="1">
      <c r="A27" s="992">
        <v>3</v>
      </c>
      <c r="B27" s="8" t="s">
        <v>29</v>
      </c>
      <c r="C27" s="2">
        <v>12000</v>
      </c>
      <c r="D27" s="2">
        <v>2</v>
      </c>
      <c r="E27" s="9"/>
      <c r="F27" s="36">
        <v>11600</v>
      </c>
      <c r="G27" s="11">
        <f t="shared" si="1"/>
        <v>0</v>
      </c>
      <c r="H27" s="990"/>
      <c r="I27" s="990"/>
      <c r="J27" s="990"/>
      <c r="K27" s="990"/>
      <c r="L27" s="665"/>
    </row>
    <row r="28" spans="1:12" ht="15" hidden="1" customHeight="1">
      <c r="A28" s="992">
        <v>3</v>
      </c>
      <c r="B28" s="8" t="s">
        <v>15</v>
      </c>
      <c r="C28" s="2">
        <v>30000</v>
      </c>
      <c r="D28" s="2">
        <v>3</v>
      </c>
      <c r="E28" s="2"/>
      <c r="F28" s="36">
        <v>11600</v>
      </c>
      <c r="G28" s="11">
        <f t="shared" si="1"/>
        <v>0</v>
      </c>
      <c r="H28" s="1084"/>
      <c r="I28" s="1084"/>
      <c r="J28" s="1084"/>
      <c r="K28" s="1084"/>
      <c r="L28" s="665"/>
    </row>
    <row r="29" spans="1:12" ht="15" hidden="1" customHeight="1">
      <c r="A29" s="992">
        <v>3</v>
      </c>
      <c r="B29" s="8" t="s">
        <v>16</v>
      </c>
      <c r="C29" s="2">
        <v>25400</v>
      </c>
      <c r="D29" s="2">
        <v>3</v>
      </c>
      <c r="E29" s="2"/>
      <c r="F29" s="36">
        <v>11600</v>
      </c>
      <c r="G29" s="11">
        <f t="shared" si="1"/>
        <v>0</v>
      </c>
      <c r="H29" s="1084"/>
      <c r="I29" s="1084"/>
      <c r="J29" s="1084"/>
      <c r="K29" s="1084"/>
      <c r="L29" s="665"/>
    </row>
    <row r="30" spans="1:12" ht="15" hidden="1" customHeight="1">
      <c r="A30" s="69">
        <v>3</v>
      </c>
      <c r="B30" s="8" t="s">
        <v>18</v>
      </c>
      <c r="C30" s="2">
        <v>5200</v>
      </c>
      <c r="D30" s="2">
        <v>1</v>
      </c>
      <c r="E30" s="2"/>
      <c r="F30" s="36">
        <v>11600</v>
      </c>
      <c r="G30" s="11">
        <f t="shared" si="1"/>
        <v>0</v>
      </c>
      <c r="H30" s="1084"/>
      <c r="I30" s="1084"/>
      <c r="J30" s="1084"/>
      <c r="K30" s="1084"/>
      <c r="L30" s="37"/>
    </row>
    <row r="31" spans="1:12" ht="15" hidden="1" customHeight="1">
      <c r="A31" s="992">
        <v>3</v>
      </c>
      <c r="B31" s="8" t="s">
        <v>46</v>
      </c>
      <c r="C31" s="2">
        <v>20000</v>
      </c>
      <c r="D31" s="2">
        <v>2</v>
      </c>
      <c r="E31" s="2"/>
      <c r="F31" s="36">
        <v>11600</v>
      </c>
      <c r="G31" s="11">
        <f t="shared" si="1"/>
        <v>0</v>
      </c>
      <c r="H31" s="1084"/>
      <c r="I31" s="1084"/>
      <c r="J31" s="1084"/>
      <c r="K31" s="1084"/>
      <c r="L31" s="37"/>
    </row>
    <row r="32" spans="1:12" ht="15" hidden="1" customHeight="1">
      <c r="A32" s="992">
        <v>3</v>
      </c>
      <c r="B32" s="8" t="s">
        <v>58</v>
      </c>
      <c r="C32" s="2">
        <v>20000</v>
      </c>
      <c r="D32" s="2">
        <v>1</v>
      </c>
      <c r="E32" s="2"/>
      <c r="F32" s="36">
        <v>11600</v>
      </c>
      <c r="G32" s="11">
        <f t="shared" si="1"/>
        <v>0</v>
      </c>
      <c r="H32" s="1128"/>
      <c r="I32" s="1128"/>
      <c r="J32" s="1128"/>
      <c r="K32" s="1128"/>
      <c r="L32" s="37"/>
    </row>
    <row r="33" spans="1:12" ht="15" hidden="1" customHeight="1">
      <c r="A33" s="1082" t="s">
        <v>19</v>
      </c>
      <c r="B33" s="1082"/>
      <c r="C33" s="991"/>
      <c r="D33" s="991"/>
      <c r="E33" s="991"/>
      <c r="F33" s="991"/>
      <c r="G33" s="991"/>
      <c r="H33" s="1086"/>
      <c r="I33" s="1086"/>
      <c r="J33" s="1086"/>
      <c r="K33" s="1086"/>
      <c r="L33" s="6"/>
    </row>
    <row r="34" spans="1:12" ht="15" hidden="1" customHeight="1">
      <c r="A34" s="70">
        <v>4</v>
      </c>
      <c r="B34" s="207" t="s">
        <v>38</v>
      </c>
      <c r="C34" s="72">
        <v>6000</v>
      </c>
      <c r="D34" s="70"/>
      <c r="E34" s="70"/>
      <c r="F34" s="113">
        <v>4000</v>
      </c>
      <c r="G34" s="11">
        <f t="shared" ref="G34:G40" si="2">E34/C34</f>
        <v>0</v>
      </c>
      <c r="H34" s="1090"/>
      <c r="I34" s="1090"/>
      <c r="J34" s="1090"/>
      <c r="K34" s="1090"/>
      <c r="L34" s="111"/>
    </row>
    <row r="35" spans="1:12" ht="15" hidden="1" customHeight="1">
      <c r="A35" s="70">
        <v>4</v>
      </c>
      <c r="B35" s="207" t="s">
        <v>39</v>
      </c>
      <c r="C35" s="72">
        <v>7500</v>
      </c>
      <c r="D35" s="70"/>
      <c r="E35" s="70"/>
      <c r="F35" s="113">
        <v>4000</v>
      </c>
      <c r="G35" s="11">
        <f t="shared" si="2"/>
        <v>0</v>
      </c>
      <c r="H35" s="1090" t="s">
        <v>47</v>
      </c>
      <c r="I35" s="1090"/>
      <c r="J35" s="1090"/>
      <c r="K35" s="1090"/>
      <c r="L35" s="111"/>
    </row>
    <row r="36" spans="1:12" ht="15" hidden="1" customHeight="1">
      <c r="A36" s="1005">
        <v>4</v>
      </c>
      <c r="B36" s="208" t="s">
        <v>48</v>
      </c>
      <c r="C36" s="95">
        <v>9000</v>
      </c>
      <c r="D36" s="1005">
        <v>2</v>
      </c>
      <c r="E36" s="1005"/>
      <c r="F36" s="97">
        <v>4000</v>
      </c>
      <c r="G36" s="11">
        <f t="shared" si="2"/>
        <v>0</v>
      </c>
      <c r="H36" s="1127"/>
      <c r="I36" s="1127"/>
      <c r="J36" s="1127"/>
      <c r="K36" s="1127"/>
      <c r="L36" s="667"/>
    </row>
    <row r="37" spans="1:12" ht="15" hidden="1" customHeight="1">
      <c r="A37" s="60">
        <v>4</v>
      </c>
      <c r="B37" s="8" t="s">
        <v>49</v>
      </c>
      <c r="C37" s="47">
        <v>9800</v>
      </c>
      <c r="D37" s="47">
        <v>1</v>
      </c>
      <c r="E37" s="48"/>
      <c r="F37" s="36">
        <v>4000</v>
      </c>
      <c r="G37" s="11">
        <f t="shared" si="2"/>
        <v>0</v>
      </c>
      <c r="H37" s="1083"/>
      <c r="I37" s="1083"/>
      <c r="J37" s="1083"/>
      <c r="K37" s="1083"/>
      <c r="L37" s="37"/>
    </row>
    <row r="38" spans="1:12" ht="15" hidden="1" customHeight="1">
      <c r="A38" s="69">
        <v>4</v>
      </c>
      <c r="B38" s="209" t="s">
        <v>37</v>
      </c>
      <c r="C38" s="2">
        <v>100</v>
      </c>
      <c r="D38" s="992">
        <v>1</v>
      </c>
      <c r="E38" s="992"/>
      <c r="F38" s="36">
        <v>4000</v>
      </c>
      <c r="G38" s="11">
        <f t="shared" si="2"/>
        <v>0</v>
      </c>
      <c r="H38" s="1083"/>
      <c r="I38" s="1083"/>
      <c r="J38" s="1083"/>
      <c r="K38" s="1083"/>
      <c r="L38" s="665"/>
    </row>
    <row r="39" spans="1:12" ht="15" hidden="1" customHeight="1">
      <c r="A39" s="60">
        <v>4</v>
      </c>
      <c r="B39" s="8" t="s">
        <v>53</v>
      </c>
      <c r="C39" s="47">
        <v>18700</v>
      </c>
      <c r="D39" s="47">
        <v>3</v>
      </c>
      <c r="E39" s="48"/>
      <c r="F39" s="78">
        <v>30000</v>
      </c>
      <c r="G39" s="11">
        <f t="shared" si="2"/>
        <v>0</v>
      </c>
      <c r="H39" s="1083"/>
      <c r="I39" s="1083"/>
      <c r="J39" s="1083"/>
      <c r="K39" s="1083"/>
      <c r="L39" s="37"/>
    </row>
    <row r="40" spans="1:12" ht="15" hidden="1" customHeight="1">
      <c r="A40" s="123">
        <v>4</v>
      </c>
      <c r="B40" s="8" t="s">
        <v>37</v>
      </c>
      <c r="C40" s="47">
        <v>4000</v>
      </c>
      <c r="D40" s="47">
        <v>2</v>
      </c>
      <c r="E40" s="48">
        <v>2858</v>
      </c>
      <c r="F40" s="78">
        <v>4000</v>
      </c>
      <c r="G40" s="11">
        <f t="shared" si="2"/>
        <v>0.71450000000000002</v>
      </c>
      <c r="H40" s="1083"/>
      <c r="I40" s="1083"/>
      <c r="J40" s="1083"/>
      <c r="K40" s="1083"/>
      <c r="L40" s="37"/>
    </row>
    <row r="41" spans="1:12" ht="15" hidden="1" customHeight="1">
      <c r="A41" s="1082" t="s">
        <v>24</v>
      </c>
      <c r="B41" s="1082"/>
      <c r="C41" s="991"/>
      <c r="D41" s="991"/>
      <c r="E41" s="991"/>
      <c r="F41" s="991"/>
      <c r="G41" s="991"/>
      <c r="H41" s="1086"/>
      <c r="I41" s="1086"/>
      <c r="J41" s="1086"/>
      <c r="K41" s="1086"/>
      <c r="L41" s="6"/>
    </row>
    <row r="42" spans="1:12" ht="15" hidden="1" customHeight="1">
      <c r="A42" s="45">
        <v>5</v>
      </c>
      <c r="B42" s="8" t="s">
        <v>33</v>
      </c>
      <c r="C42" s="47">
        <v>3000</v>
      </c>
      <c r="D42" s="47">
        <v>2</v>
      </c>
      <c r="E42" s="48"/>
      <c r="F42" s="53">
        <v>3000</v>
      </c>
      <c r="G42" s="11">
        <f t="shared" si="0"/>
        <v>0</v>
      </c>
      <c r="H42" s="1084" t="s">
        <v>40</v>
      </c>
      <c r="I42" s="1084"/>
      <c r="J42" s="1084"/>
      <c r="K42" s="1084"/>
      <c r="L42" s="1004" t="s">
        <v>59</v>
      </c>
    </row>
    <row r="43" spans="1:12">
      <c r="A43" s="69">
        <v>3</v>
      </c>
      <c r="B43" s="8" t="s">
        <v>86</v>
      </c>
      <c r="C43" s="9">
        <v>6000</v>
      </c>
      <c r="D43" s="2">
        <v>1</v>
      </c>
      <c r="E43" s="9"/>
      <c r="F43" s="36">
        <v>6000</v>
      </c>
      <c r="G43" s="11">
        <f t="shared" si="0"/>
        <v>0</v>
      </c>
      <c r="H43" s="1084"/>
      <c r="I43" s="1084"/>
      <c r="J43" s="1084"/>
      <c r="K43" s="1084"/>
      <c r="L43" s="665"/>
    </row>
    <row r="44" spans="1:12">
      <c r="A44" s="1082" t="s">
        <v>19</v>
      </c>
      <c r="B44" s="1082"/>
      <c r="C44" s="991"/>
      <c r="D44" s="991"/>
      <c r="E44" s="991"/>
      <c r="F44" s="991"/>
      <c r="G44" s="991"/>
      <c r="H44" s="1086"/>
      <c r="I44" s="1086"/>
      <c r="J44" s="1086"/>
      <c r="K44" s="1086"/>
      <c r="L44" s="6"/>
    </row>
    <row r="45" spans="1:12">
      <c r="A45" s="69">
        <v>4</v>
      </c>
      <c r="B45" s="8" t="s">
        <v>88</v>
      </c>
      <c r="C45" s="48">
        <v>4000</v>
      </c>
      <c r="D45" s="47">
        <v>1</v>
      </c>
      <c r="E45" s="48"/>
      <c r="F45" s="36">
        <v>4000</v>
      </c>
      <c r="G45" s="11">
        <f t="shared" si="0"/>
        <v>0</v>
      </c>
      <c r="H45" s="1043"/>
      <c r="I45" s="1044"/>
      <c r="J45" s="1044"/>
      <c r="K45" s="1045"/>
      <c r="L45" s="37"/>
    </row>
    <row r="46" spans="1:12">
      <c r="A46" s="1082" t="s">
        <v>24</v>
      </c>
      <c r="B46" s="1082"/>
      <c r="C46" s="991"/>
      <c r="D46" s="991"/>
      <c r="E46" s="991"/>
      <c r="F46" s="991"/>
      <c r="G46" s="991"/>
      <c r="H46" s="1086"/>
      <c r="I46" s="1086"/>
      <c r="J46" s="1086"/>
      <c r="K46" s="1086"/>
      <c r="L46" s="6"/>
    </row>
    <row r="47" spans="1:12">
      <c r="A47" s="60">
        <v>5</v>
      </c>
      <c r="B47" s="8" t="s">
        <v>90</v>
      </c>
      <c r="C47" s="48">
        <v>1000</v>
      </c>
      <c r="D47" s="47">
        <v>1</v>
      </c>
      <c r="E47" s="48"/>
      <c r="F47" s="36">
        <v>6160</v>
      </c>
      <c r="G47" s="11">
        <f t="shared" si="0"/>
        <v>0</v>
      </c>
      <c r="H47" s="1083"/>
      <c r="I47" s="1083"/>
      <c r="J47" s="1083"/>
      <c r="K47" s="1083"/>
      <c r="L47" s="37"/>
    </row>
  </sheetData>
  <mergeCells count="53">
    <mergeCell ref="A10:B10"/>
    <mergeCell ref="H10:K10"/>
    <mergeCell ref="H5:K5"/>
    <mergeCell ref="H1:K1"/>
    <mergeCell ref="A2:B2"/>
    <mergeCell ref="H2:K2"/>
    <mergeCell ref="H3:K3"/>
    <mergeCell ref="H4:K4"/>
    <mergeCell ref="H16:K16"/>
    <mergeCell ref="H17:K17"/>
    <mergeCell ref="H6:K6"/>
    <mergeCell ref="H7:K7"/>
    <mergeCell ref="H8:K8"/>
    <mergeCell ref="H9:K9"/>
    <mergeCell ref="H11:K11"/>
    <mergeCell ref="H12:K12"/>
    <mergeCell ref="H13:K13"/>
    <mergeCell ref="H14:K14"/>
    <mergeCell ref="H15:K15"/>
    <mergeCell ref="A18:B18"/>
    <mergeCell ref="H18:K18"/>
    <mergeCell ref="H19:K19"/>
    <mergeCell ref="H20:K20"/>
    <mergeCell ref="A33:B33"/>
    <mergeCell ref="H33:K33"/>
    <mergeCell ref="H22:K22"/>
    <mergeCell ref="H23:K23"/>
    <mergeCell ref="H24:K24"/>
    <mergeCell ref="H25:K25"/>
    <mergeCell ref="H26:K26"/>
    <mergeCell ref="H28:K28"/>
    <mergeCell ref="H21:K21"/>
    <mergeCell ref="H39:K39"/>
    <mergeCell ref="H29:K29"/>
    <mergeCell ref="H30:K30"/>
    <mergeCell ref="H31:K31"/>
    <mergeCell ref="H32:K32"/>
    <mergeCell ref="H34:K34"/>
    <mergeCell ref="H35:K35"/>
    <mergeCell ref="H36:K36"/>
    <mergeCell ref="H37:K37"/>
    <mergeCell ref="H38:K38"/>
    <mergeCell ref="H45:K45"/>
    <mergeCell ref="A46:B46"/>
    <mergeCell ref="H46:K46"/>
    <mergeCell ref="H47:K47"/>
    <mergeCell ref="H40:K40"/>
    <mergeCell ref="A41:B41"/>
    <mergeCell ref="H41:K41"/>
    <mergeCell ref="H42:K42"/>
    <mergeCell ref="H43:K43"/>
    <mergeCell ref="A44:B44"/>
    <mergeCell ref="H44:K4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1BB79-30A2-40B4-A503-01CA7774438B}">
  <dimension ref="A1:L47"/>
  <sheetViews>
    <sheetView workbookViewId="0">
      <selection activeCell="H46" sqref="H46:K46"/>
    </sheetView>
  </sheetViews>
  <sheetFormatPr defaultRowHeight="15"/>
  <cols>
    <col min="2" max="2" width="48.28515625" customWidth="1"/>
    <col min="5" max="5" width="18.7109375" customWidth="1"/>
    <col min="12" max="12" width="16" bestFit="1" customWidth="1"/>
  </cols>
  <sheetData>
    <row r="1" spans="1:12">
      <c r="A1" s="992"/>
      <c r="B1" s="106">
        <v>45895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t="15" customHeight="1">
      <c r="A3" s="69">
        <v>1</v>
      </c>
      <c r="B3" s="8" t="s">
        <v>87</v>
      </c>
      <c r="C3" s="9">
        <v>8000</v>
      </c>
      <c r="D3" s="2">
        <v>1</v>
      </c>
      <c r="E3" s="9">
        <v>7500</v>
      </c>
      <c r="F3" s="36">
        <v>5000</v>
      </c>
      <c r="G3" s="11">
        <f t="shared" ref="G3:G46" si="0">E3/C3</f>
        <v>0.9375</v>
      </c>
      <c r="H3" s="1043"/>
      <c r="I3" s="1044"/>
      <c r="J3" s="1044"/>
      <c r="K3" s="1045"/>
      <c r="L3" s="2"/>
    </row>
    <row r="4" spans="1:12" hidden="1">
      <c r="A4" s="992">
        <v>1</v>
      </c>
      <c r="B4" s="12" t="s">
        <v>80</v>
      </c>
      <c r="C4" s="9">
        <v>11000</v>
      </c>
      <c r="D4" s="2">
        <v>2</v>
      </c>
      <c r="E4" s="2">
        <v>2976</v>
      </c>
      <c r="F4" s="36">
        <v>5000</v>
      </c>
      <c r="G4" s="11">
        <f t="shared" si="0"/>
        <v>0.27054545454545453</v>
      </c>
      <c r="H4" s="1083"/>
      <c r="I4" s="1083"/>
      <c r="J4" s="1083"/>
      <c r="K4" s="1083"/>
      <c r="L4" s="2"/>
    </row>
    <row r="5" spans="1:12" hidden="1">
      <c r="A5" s="992">
        <v>1</v>
      </c>
      <c r="B5" s="12" t="s">
        <v>82</v>
      </c>
      <c r="C5" s="9">
        <v>4200</v>
      </c>
      <c r="D5" s="2">
        <v>3</v>
      </c>
      <c r="E5" s="2"/>
      <c r="F5" s="36">
        <v>5000</v>
      </c>
      <c r="G5" s="11">
        <f t="shared" si="0"/>
        <v>0</v>
      </c>
      <c r="H5" s="1083"/>
      <c r="I5" s="1083"/>
      <c r="J5" s="1083"/>
      <c r="K5" s="1083"/>
      <c r="L5" s="2"/>
    </row>
    <row r="6" spans="1:12" ht="15" hidden="1" customHeight="1">
      <c r="A6" s="992">
        <v>1</v>
      </c>
      <c r="B6" s="71" t="s">
        <v>34</v>
      </c>
      <c r="C6" s="128">
        <v>1200</v>
      </c>
      <c r="D6" s="128">
        <v>1</v>
      </c>
      <c r="E6" s="72">
        <v>1289</v>
      </c>
      <c r="F6" s="113">
        <v>5000</v>
      </c>
      <c r="G6" s="100">
        <f t="shared" si="0"/>
        <v>1.0741666666666667</v>
      </c>
      <c r="H6" s="1090"/>
      <c r="I6" s="1090"/>
      <c r="J6" s="1090"/>
      <c r="K6" s="1090"/>
      <c r="L6" s="72"/>
    </row>
    <row r="7" spans="1:12" ht="15" hidden="1" customHeight="1">
      <c r="A7" s="992">
        <v>1</v>
      </c>
      <c r="B7" s="71" t="s">
        <v>60</v>
      </c>
      <c r="C7" s="128">
        <v>1500</v>
      </c>
      <c r="D7" s="72">
        <v>1</v>
      </c>
      <c r="E7" s="73"/>
      <c r="F7" s="113">
        <v>5000</v>
      </c>
      <c r="G7" s="100">
        <f t="shared" si="0"/>
        <v>0</v>
      </c>
      <c r="H7" s="1090"/>
      <c r="I7" s="1090"/>
      <c r="J7" s="1090"/>
      <c r="K7" s="1090"/>
      <c r="L7" s="72"/>
    </row>
    <row r="8" spans="1:12" ht="15" hidden="1" customHeight="1">
      <c r="A8" s="992">
        <v>1</v>
      </c>
      <c r="B8" s="12" t="s">
        <v>66</v>
      </c>
      <c r="C8" s="9">
        <v>4600</v>
      </c>
      <c r="D8" s="2">
        <v>2</v>
      </c>
      <c r="E8" s="9"/>
      <c r="F8" s="36">
        <v>5000</v>
      </c>
      <c r="G8" s="11">
        <f t="shared" si="0"/>
        <v>0</v>
      </c>
      <c r="H8" s="1083"/>
      <c r="I8" s="1083"/>
      <c r="J8" s="1083"/>
      <c r="K8" s="1083"/>
      <c r="L8" s="2"/>
    </row>
    <row r="9" spans="1:12" ht="15" hidden="1" customHeight="1">
      <c r="A9" s="992">
        <v>1</v>
      </c>
      <c r="B9" s="12" t="s">
        <v>61</v>
      </c>
      <c r="C9" s="2">
        <v>3500</v>
      </c>
      <c r="D9" s="2">
        <v>1</v>
      </c>
      <c r="E9" s="2"/>
      <c r="F9" s="36">
        <v>5000</v>
      </c>
      <c r="G9" s="11"/>
      <c r="H9" s="1083"/>
      <c r="I9" s="1083"/>
      <c r="J9" s="1083"/>
      <c r="K9" s="1083"/>
      <c r="L9" s="2"/>
    </row>
    <row r="10" spans="1:12">
      <c r="A10" s="1082" t="s">
        <v>10</v>
      </c>
      <c r="B10" s="1082"/>
      <c r="C10" s="991"/>
      <c r="D10" s="991"/>
      <c r="E10" s="991"/>
      <c r="F10" s="991"/>
      <c r="G10" s="991"/>
      <c r="H10" s="1082"/>
      <c r="I10" s="1082"/>
      <c r="J10" s="1082"/>
      <c r="K10" s="1082"/>
      <c r="L10" s="6"/>
    </row>
    <row r="11" spans="1:12" ht="15" hidden="1" customHeight="1">
      <c r="A11" s="1005">
        <v>2</v>
      </c>
      <c r="B11" s="115" t="s">
        <v>32</v>
      </c>
      <c r="C11" s="115">
        <v>27200</v>
      </c>
      <c r="D11" s="115">
        <v>2</v>
      </c>
      <c r="E11" s="115"/>
      <c r="F11" s="97">
        <v>25000</v>
      </c>
      <c r="G11" s="117">
        <f>E11/C11</f>
        <v>0</v>
      </c>
      <c r="H11" s="1131"/>
      <c r="I11" s="1131"/>
      <c r="J11" s="1131"/>
      <c r="K11" s="1131"/>
      <c r="L11" s="667"/>
    </row>
    <row r="12" spans="1:12" hidden="1">
      <c r="A12" s="7">
        <v>2</v>
      </c>
      <c r="B12" s="8" t="s">
        <v>81</v>
      </c>
      <c r="C12" s="9">
        <v>20000</v>
      </c>
      <c r="D12" s="2">
        <v>1</v>
      </c>
      <c r="E12" s="9">
        <v>10132</v>
      </c>
      <c r="F12" s="36">
        <v>25000</v>
      </c>
      <c r="G12" s="11">
        <f>E12/C12</f>
        <v>0.50660000000000005</v>
      </c>
      <c r="H12" s="1084"/>
      <c r="I12" s="1084"/>
      <c r="J12" s="1084"/>
      <c r="K12" s="1084"/>
      <c r="L12" s="37"/>
    </row>
    <row r="13" spans="1:12" ht="15" hidden="1" customHeight="1">
      <c r="A13" s="69">
        <v>2</v>
      </c>
      <c r="B13" s="1004" t="s">
        <v>35</v>
      </c>
      <c r="C13" s="9">
        <v>5000</v>
      </c>
      <c r="D13" s="1004">
        <v>1</v>
      </c>
      <c r="E13" s="665"/>
      <c r="F13" s="36">
        <v>25000</v>
      </c>
      <c r="G13" s="11">
        <f>E13/C13</f>
        <v>0</v>
      </c>
      <c r="H13" s="1130"/>
      <c r="I13" s="1130"/>
      <c r="J13" s="1130"/>
      <c r="K13" s="1130"/>
      <c r="L13" s="665"/>
    </row>
    <row r="14" spans="1:12" ht="15" hidden="1" customHeight="1">
      <c r="A14" s="69">
        <v>2</v>
      </c>
      <c r="B14" s="8" t="s">
        <v>28</v>
      </c>
      <c r="C14" s="9">
        <v>82500</v>
      </c>
      <c r="D14" s="2">
        <v>3</v>
      </c>
      <c r="E14" s="9"/>
      <c r="F14" s="36">
        <v>30000</v>
      </c>
      <c r="G14" s="11">
        <f t="shared" si="0"/>
        <v>0</v>
      </c>
      <c r="H14" s="1085" t="s">
        <v>64</v>
      </c>
      <c r="I14" s="1085"/>
      <c r="J14" s="1085"/>
      <c r="K14" s="1085"/>
      <c r="L14" s="37"/>
    </row>
    <row r="15" spans="1:12" ht="15" customHeight="1">
      <c r="A15" s="69">
        <v>2</v>
      </c>
      <c r="B15" s="1004" t="s">
        <v>89</v>
      </c>
      <c r="C15" s="144">
        <v>90000</v>
      </c>
      <c r="D15" s="1004">
        <v>2</v>
      </c>
      <c r="E15" s="144">
        <v>81601</v>
      </c>
      <c r="F15" s="36">
        <v>30000</v>
      </c>
      <c r="G15" s="11">
        <f t="shared" si="0"/>
        <v>0.9066777777777778</v>
      </c>
      <c r="H15" s="1097"/>
      <c r="I15" s="1098"/>
      <c r="J15" s="1098"/>
      <c r="K15" s="1099"/>
      <c r="L15" s="665"/>
    </row>
    <row r="16" spans="1:12" ht="15" hidden="1" customHeight="1">
      <c r="A16" s="992">
        <v>2</v>
      </c>
      <c r="B16" s="8" t="s">
        <v>11</v>
      </c>
      <c r="C16" s="1004">
        <v>50000</v>
      </c>
      <c r="D16" s="1004">
        <v>2</v>
      </c>
      <c r="E16" s="665"/>
      <c r="F16" s="36">
        <v>30000</v>
      </c>
      <c r="G16" s="11">
        <f t="shared" si="0"/>
        <v>0</v>
      </c>
      <c r="H16" s="1078"/>
      <c r="I16" s="1078"/>
      <c r="J16" s="1078"/>
      <c r="K16" s="1078"/>
      <c r="L16" s="665"/>
    </row>
    <row r="17" spans="1:12">
      <c r="A17" s="1082" t="s">
        <v>12</v>
      </c>
      <c r="B17" s="1082"/>
      <c r="C17" s="991"/>
      <c r="D17" s="991"/>
      <c r="E17" s="991"/>
      <c r="F17" s="991"/>
      <c r="G17" s="991"/>
      <c r="H17" s="1086"/>
      <c r="I17" s="1086"/>
      <c r="J17" s="1086"/>
      <c r="K17" s="1086"/>
      <c r="L17" s="6"/>
    </row>
    <row r="18" spans="1:12" ht="15" hidden="1" customHeight="1">
      <c r="A18" s="992">
        <v>3</v>
      </c>
      <c r="B18" s="8" t="s">
        <v>57</v>
      </c>
      <c r="C18" s="2">
        <v>9200</v>
      </c>
      <c r="D18" s="2">
        <v>1</v>
      </c>
      <c r="E18" s="2">
        <v>7377</v>
      </c>
      <c r="F18" s="36">
        <v>11600</v>
      </c>
      <c r="G18" s="11">
        <f t="shared" ref="G18:G31" si="1">E18/C18</f>
        <v>0.80184782608695648</v>
      </c>
      <c r="H18" s="1084"/>
      <c r="I18" s="1084"/>
      <c r="J18" s="1084"/>
      <c r="K18" s="1084"/>
      <c r="L18" s="37"/>
    </row>
    <row r="19" spans="1:12" ht="15" hidden="1" customHeight="1">
      <c r="A19" s="992">
        <v>3</v>
      </c>
      <c r="B19" s="8" t="s">
        <v>63</v>
      </c>
      <c r="C19" s="2">
        <v>10000</v>
      </c>
      <c r="D19" s="2">
        <v>1</v>
      </c>
      <c r="E19" s="2"/>
      <c r="F19" s="36">
        <v>11600</v>
      </c>
      <c r="G19" s="11">
        <f t="shared" si="1"/>
        <v>0</v>
      </c>
      <c r="H19" s="1084"/>
      <c r="I19" s="1084"/>
      <c r="J19" s="1084"/>
      <c r="K19" s="1084"/>
      <c r="L19" s="37"/>
    </row>
    <row r="20" spans="1:12" ht="15" hidden="1" customHeight="1">
      <c r="A20" s="69">
        <v>3</v>
      </c>
      <c r="B20" s="124" t="s">
        <v>51</v>
      </c>
      <c r="C20" s="2">
        <v>16300</v>
      </c>
      <c r="D20" s="2">
        <v>1</v>
      </c>
      <c r="E20" s="9"/>
      <c r="F20" s="36">
        <v>11600</v>
      </c>
      <c r="G20" s="11">
        <f t="shared" si="1"/>
        <v>0</v>
      </c>
      <c r="H20" s="1084"/>
      <c r="I20" s="1084"/>
      <c r="J20" s="1084"/>
      <c r="K20" s="1084"/>
      <c r="L20" s="37" t="s">
        <v>52</v>
      </c>
    </row>
    <row r="21" spans="1:12" ht="15" hidden="1" customHeight="1">
      <c r="A21" s="70">
        <v>3</v>
      </c>
      <c r="B21" s="71" t="s">
        <v>44</v>
      </c>
      <c r="C21" s="72">
        <v>2300</v>
      </c>
      <c r="D21" s="72">
        <v>1</v>
      </c>
      <c r="E21" s="72"/>
      <c r="F21" s="36">
        <v>11600</v>
      </c>
      <c r="G21" s="11">
        <f t="shared" si="1"/>
        <v>0</v>
      </c>
      <c r="H21" s="1129"/>
      <c r="I21" s="1129"/>
      <c r="J21" s="1129"/>
      <c r="K21" s="1129"/>
      <c r="L21" s="111"/>
    </row>
    <row r="22" spans="1:12" ht="15" hidden="1" customHeight="1">
      <c r="A22" s="1005">
        <v>3</v>
      </c>
      <c r="B22" s="122" t="s">
        <v>36</v>
      </c>
      <c r="C22" s="95">
        <v>11900</v>
      </c>
      <c r="D22" s="95">
        <v>1</v>
      </c>
      <c r="E22" s="95"/>
      <c r="F22" s="36">
        <v>11600</v>
      </c>
      <c r="G22" s="11">
        <f t="shared" si="1"/>
        <v>0</v>
      </c>
      <c r="H22" s="1091" t="s">
        <v>45</v>
      </c>
      <c r="I22" s="1091"/>
      <c r="J22" s="1091"/>
      <c r="K22" s="1091"/>
      <c r="L22" s="667"/>
    </row>
    <row r="23" spans="1:12" ht="15" hidden="1" customHeight="1">
      <c r="A23" s="69">
        <v>3</v>
      </c>
      <c r="B23" s="8" t="s">
        <v>18</v>
      </c>
      <c r="C23" s="2">
        <v>11900</v>
      </c>
      <c r="D23" s="2">
        <v>1</v>
      </c>
      <c r="E23" s="2"/>
      <c r="F23" s="36">
        <v>11600</v>
      </c>
      <c r="G23" s="11">
        <f t="shared" si="1"/>
        <v>0</v>
      </c>
      <c r="H23" s="1084"/>
      <c r="I23" s="1084"/>
      <c r="J23" s="1084"/>
      <c r="K23" s="1084"/>
      <c r="L23" s="37"/>
    </row>
    <row r="24" spans="1:12" ht="15" hidden="1" customHeight="1">
      <c r="A24" s="992">
        <v>3</v>
      </c>
      <c r="B24" s="8" t="s">
        <v>46</v>
      </c>
      <c r="C24" s="2">
        <v>1000</v>
      </c>
      <c r="D24" s="2">
        <v>1</v>
      </c>
      <c r="E24" s="2"/>
      <c r="F24" s="36">
        <v>11600</v>
      </c>
      <c r="G24" s="11">
        <f t="shared" si="1"/>
        <v>0</v>
      </c>
      <c r="H24" s="1084"/>
      <c r="I24" s="1084"/>
      <c r="J24" s="1084"/>
      <c r="K24" s="1084"/>
      <c r="L24" s="37"/>
    </row>
    <row r="25" spans="1:12" ht="15" hidden="1" customHeight="1">
      <c r="A25" s="992">
        <v>3</v>
      </c>
      <c r="B25" s="8" t="s">
        <v>13</v>
      </c>
      <c r="C25" s="2">
        <v>12000</v>
      </c>
      <c r="D25" s="2">
        <v>3</v>
      </c>
      <c r="E25" s="9"/>
      <c r="F25" s="36">
        <v>11600</v>
      </c>
      <c r="G25" s="11">
        <f t="shared" si="1"/>
        <v>0</v>
      </c>
      <c r="H25" s="1084"/>
      <c r="I25" s="1084"/>
      <c r="J25" s="1084"/>
      <c r="K25" s="1084"/>
      <c r="L25" s="665"/>
    </row>
    <row r="26" spans="1:12" ht="15" hidden="1" customHeight="1">
      <c r="A26" s="992">
        <v>3</v>
      </c>
      <c r="B26" s="8" t="s">
        <v>29</v>
      </c>
      <c r="C26" s="2">
        <v>12000</v>
      </c>
      <c r="D26" s="2">
        <v>2</v>
      </c>
      <c r="E26" s="9"/>
      <c r="F26" s="36">
        <v>11600</v>
      </c>
      <c r="G26" s="11">
        <f t="shared" si="1"/>
        <v>0</v>
      </c>
      <c r="H26" s="990"/>
      <c r="I26" s="990"/>
      <c r="J26" s="990"/>
      <c r="K26" s="990"/>
      <c r="L26" s="665"/>
    </row>
    <row r="27" spans="1:12" ht="15" hidden="1" customHeight="1">
      <c r="A27" s="992">
        <v>3</v>
      </c>
      <c r="B27" s="8" t="s">
        <v>15</v>
      </c>
      <c r="C27" s="2">
        <v>30000</v>
      </c>
      <c r="D27" s="2">
        <v>3</v>
      </c>
      <c r="E27" s="2"/>
      <c r="F27" s="36">
        <v>11600</v>
      </c>
      <c r="G27" s="11">
        <f t="shared" si="1"/>
        <v>0</v>
      </c>
      <c r="H27" s="1084"/>
      <c r="I27" s="1084"/>
      <c r="J27" s="1084"/>
      <c r="K27" s="1084"/>
      <c r="L27" s="665"/>
    </row>
    <row r="28" spans="1:12" ht="15" hidden="1" customHeight="1">
      <c r="A28" s="992">
        <v>3</v>
      </c>
      <c r="B28" s="8" t="s">
        <v>16</v>
      </c>
      <c r="C28" s="2">
        <v>25400</v>
      </c>
      <c r="D28" s="2">
        <v>3</v>
      </c>
      <c r="E28" s="2"/>
      <c r="F28" s="36">
        <v>11600</v>
      </c>
      <c r="G28" s="11">
        <f t="shared" si="1"/>
        <v>0</v>
      </c>
      <c r="H28" s="1084"/>
      <c r="I28" s="1084"/>
      <c r="J28" s="1084"/>
      <c r="K28" s="1084"/>
      <c r="L28" s="665"/>
    </row>
    <row r="29" spans="1:12" ht="15" hidden="1" customHeight="1">
      <c r="A29" s="69">
        <v>3</v>
      </c>
      <c r="B29" s="8" t="s">
        <v>18</v>
      </c>
      <c r="C29" s="2">
        <v>5200</v>
      </c>
      <c r="D29" s="2">
        <v>1</v>
      </c>
      <c r="E29" s="2"/>
      <c r="F29" s="36">
        <v>11600</v>
      </c>
      <c r="G29" s="11">
        <f t="shared" si="1"/>
        <v>0</v>
      </c>
      <c r="H29" s="1084"/>
      <c r="I29" s="1084"/>
      <c r="J29" s="1084"/>
      <c r="K29" s="1084"/>
      <c r="L29" s="37"/>
    </row>
    <row r="30" spans="1:12" ht="15" hidden="1" customHeight="1">
      <c r="A30" s="992">
        <v>3</v>
      </c>
      <c r="B30" s="8" t="s">
        <v>46</v>
      </c>
      <c r="C30" s="2">
        <v>20000</v>
      </c>
      <c r="D30" s="2">
        <v>2</v>
      </c>
      <c r="E30" s="2"/>
      <c r="F30" s="36">
        <v>11600</v>
      </c>
      <c r="G30" s="11">
        <f t="shared" si="1"/>
        <v>0</v>
      </c>
      <c r="H30" s="1084"/>
      <c r="I30" s="1084"/>
      <c r="J30" s="1084"/>
      <c r="K30" s="1084"/>
      <c r="L30" s="37"/>
    </row>
    <row r="31" spans="1:12" ht="15" hidden="1" customHeight="1">
      <c r="A31" s="992">
        <v>3</v>
      </c>
      <c r="B31" s="8" t="s">
        <v>58</v>
      </c>
      <c r="C31" s="2">
        <v>20000</v>
      </c>
      <c r="D31" s="2">
        <v>1</v>
      </c>
      <c r="E31" s="2"/>
      <c r="F31" s="36">
        <v>11600</v>
      </c>
      <c r="G31" s="11">
        <f t="shared" si="1"/>
        <v>0</v>
      </c>
      <c r="H31" s="1128"/>
      <c r="I31" s="1128"/>
      <c r="J31" s="1128"/>
      <c r="K31" s="1128"/>
      <c r="L31" s="37"/>
    </row>
    <row r="32" spans="1:12" ht="15" hidden="1" customHeight="1">
      <c r="A32" s="1082" t="s">
        <v>19</v>
      </c>
      <c r="B32" s="1082"/>
      <c r="C32" s="991"/>
      <c r="D32" s="991"/>
      <c r="E32" s="991"/>
      <c r="F32" s="991"/>
      <c r="G32" s="991"/>
      <c r="H32" s="1086"/>
      <c r="I32" s="1086"/>
      <c r="J32" s="1086"/>
      <c r="K32" s="1086"/>
      <c r="L32" s="6"/>
    </row>
    <row r="33" spans="1:12" ht="15" hidden="1" customHeight="1">
      <c r="A33" s="70">
        <v>4</v>
      </c>
      <c r="B33" s="207" t="s">
        <v>38</v>
      </c>
      <c r="C33" s="72">
        <v>6000</v>
      </c>
      <c r="D33" s="70"/>
      <c r="E33" s="70"/>
      <c r="F33" s="113">
        <v>4000</v>
      </c>
      <c r="G33" s="11">
        <f t="shared" ref="G33:G39" si="2">E33/C33</f>
        <v>0</v>
      </c>
      <c r="H33" s="1090"/>
      <c r="I33" s="1090"/>
      <c r="J33" s="1090"/>
      <c r="K33" s="1090"/>
      <c r="L33" s="111"/>
    </row>
    <row r="34" spans="1:12" ht="15" hidden="1" customHeight="1">
      <c r="A34" s="70">
        <v>4</v>
      </c>
      <c r="B34" s="207" t="s">
        <v>39</v>
      </c>
      <c r="C34" s="72">
        <v>7500</v>
      </c>
      <c r="D34" s="70"/>
      <c r="E34" s="70"/>
      <c r="F34" s="113">
        <v>4000</v>
      </c>
      <c r="G34" s="11">
        <f t="shared" si="2"/>
        <v>0</v>
      </c>
      <c r="H34" s="1090" t="s">
        <v>47</v>
      </c>
      <c r="I34" s="1090"/>
      <c r="J34" s="1090"/>
      <c r="K34" s="1090"/>
      <c r="L34" s="111"/>
    </row>
    <row r="35" spans="1:12" ht="15" hidden="1" customHeight="1">
      <c r="A35" s="1005">
        <v>4</v>
      </c>
      <c r="B35" s="208" t="s">
        <v>48</v>
      </c>
      <c r="C35" s="95">
        <v>9000</v>
      </c>
      <c r="D35" s="1005">
        <v>2</v>
      </c>
      <c r="E35" s="1005"/>
      <c r="F35" s="97">
        <v>4000</v>
      </c>
      <c r="G35" s="11">
        <f t="shared" si="2"/>
        <v>0</v>
      </c>
      <c r="H35" s="1127"/>
      <c r="I35" s="1127"/>
      <c r="J35" s="1127"/>
      <c r="K35" s="1127"/>
      <c r="L35" s="667"/>
    </row>
    <row r="36" spans="1:12" ht="15" hidden="1" customHeight="1">
      <c r="A36" s="60">
        <v>4</v>
      </c>
      <c r="B36" s="8" t="s">
        <v>49</v>
      </c>
      <c r="C36" s="47">
        <v>9800</v>
      </c>
      <c r="D36" s="47">
        <v>1</v>
      </c>
      <c r="E36" s="48"/>
      <c r="F36" s="36">
        <v>4000</v>
      </c>
      <c r="G36" s="11">
        <f t="shared" si="2"/>
        <v>0</v>
      </c>
      <c r="H36" s="1083"/>
      <c r="I36" s="1083"/>
      <c r="J36" s="1083"/>
      <c r="K36" s="1083"/>
      <c r="L36" s="37"/>
    </row>
    <row r="37" spans="1:12" ht="15" hidden="1" customHeight="1">
      <c r="A37" s="69">
        <v>4</v>
      </c>
      <c r="B37" s="209" t="s">
        <v>37</v>
      </c>
      <c r="C37" s="2">
        <v>100</v>
      </c>
      <c r="D37" s="992">
        <v>1</v>
      </c>
      <c r="E37" s="992"/>
      <c r="F37" s="36">
        <v>4000</v>
      </c>
      <c r="G37" s="11">
        <f t="shared" si="2"/>
        <v>0</v>
      </c>
      <c r="H37" s="1083"/>
      <c r="I37" s="1083"/>
      <c r="J37" s="1083"/>
      <c r="K37" s="1083"/>
      <c r="L37" s="665"/>
    </row>
    <row r="38" spans="1:12" ht="15" hidden="1" customHeight="1">
      <c r="A38" s="60">
        <v>4</v>
      </c>
      <c r="B38" s="8" t="s">
        <v>53</v>
      </c>
      <c r="C38" s="47">
        <v>18700</v>
      </c>
      <c r="D38" s="47">
        <v>3</v>
      </c>
      <c r="E38" s="48"/>
      <c r="F38" s="78">
        <v>30000</v>
      </c>
      <c r="G38" s="11">
        <f t="shared" si="2"/>
        <v>0</v>
      </c>
      <c r="H38" s="1083"/>
      <c r="I38" s="1083"/>
      <c r="J38" s="1083"/>
      <c r="K38" s="1083"/>
      <c r="L38" s="37"/>
    </row>
    <row r="39" spans="1:12" ht="15" hidden="1" customHeight="1">
      <c r="A39" s="123">
        <v>4</v>
      </c>
      <c r="B39" s="8" t="s">
        <v>37</v>
      </c>
      <c r="C39" s="47">
        <v>4000</v>
      </c>
      <c r="D39" s="47">
        <v>2</v>
      </c>
      <c r="E39" s="48">
        <v>2858</v>
      </c>
      <c r="F39" s="78">
        <v>4000</v>
      </c>
      <c r="G39" s="11">
        <f t="shared" si="2"/>
        <v>0.71450000000000002</v>
      </c>
      <c r="H39" s="1083"/>
      <c r="I39" s="1083"/>
      <c r="J39" s="1083"/>
      <c r="K39" s="1083"/>
      <c r="L39" s="37"/>
    </row>
    <row r="40" spans="1:12" ht="15" hidden="1" customHeight="1">
      <c r="A40" s="1082" t="s">
        <v>24</v>
      </c>
      <c r="B40" s="1082"/>
      <c r="C40" s="991"/>
      <c r="D40" s="991"/>
      <c r="E40" s="991"/>
      <c r="F40" s="991"/>
      <c r="G40" s="991"/>
      <c r="H40" s="1086"/>
      <c r="I40" s="1086"/>
      <c r="J40" s="1086"/>
      <c r="K40" s="1086"/>
      <c r="L40" s="6"/>
    </row>
    <row r="41" spans="1:12" ht="15" hidden="1" customHeight="1">
      <c r="A41" s="45">
        <v>5</v>
      </c>
      <c r="B41" s="8" t="s">
        <v>33</v>
      </c>
      <c r="C41" s="47">
        <v>3000</v>
      </c>
      <c r="D41" s="47">
        <v>2</v>
      </c>
      <c r="E41" s="48"/>
      <c r="F41" s="53">
        <v>3000</v>
      </c>
      <c r="G41" s="11">
        <f t="shared" si="0"/>
        <v>0</v>
      </c>
      <c r="H41" s="1084" t="s">
        <v>40</v>
      </c>
      <c r="I41" s="1084"/>
      <c r="J41" s="1084"/>
      <c r="K41" s="1084"/>
      <c r="L41" s="1004" t="s">
        <v>59</v>
      </c>
    </row>
    <row r="42" spans="1:12">
      <c r="A42" s="69">
        <v>3</v>
      </c>
      <c r="B42" s="8" t="s">
        <v>86</v>
      </c>
      <c r="C42" s="9">
        <v>18000</v>
      </c>
      <c r="D42" s="2">
        <v>2</v>
      </c>
      <c r="E42" s="9">
        <v>13583</v>
      </c>
      <c r="F42" s="36">
        <v>6000</v>
      </c>
      <c r="G42" s="11">
        <f t="shared" si="0"/>
        <v>0.75461111111111112</v>
      </c>
      <c r="H42" s="1084"/>
      <c r="I42" s="1084"/>
      <c r="J42" s="1084"/>
      <c r="K42" s="1084"/>
      <c r="L42" s="665"/>
    </row>
    <row r="43" spans="1:12">
      <c r="A43" s="1082" t="s">
        <v>19</v>
      </c>
      <c r="B43" s="1082"/>
      <c r="C43" s="991"/>
      <c r="D43" s="991"/>
      <c r="E43" s="991"/>
      <c r="F43" s="991"/>
      <c r="G43" s="991"/>
      <c r="H43" s="1086"/>
      <c r="I43" s="1086"/>
      <c r="J43" s="1086"/>
      <c r="K43" s="1086"/>
      <c r="L43" s="6"/>
    </row>
    <row r="44" spans="1:12">
      <c r="A44" s="69">
        <v>4</v>
      </c>
      <c r="B44" s="8" t="s">
        <v>88</v>
      </c>
      <c r="C44" s="48">
        <v>12000</v>
      </c>
      <c r="D44" s="47">
        <v>1</v>
      </c>
      <c r="E44" s="48">
        <v>2000</v>
      </c>
      <c r="F44" s="36">
        <v>4000</v>
      </c>
      <c r="G44" s="11">
        <f t="shared" si="0"/>
        <v>0.16666666666666666</v>
      </c>
      <c r="H44" s="1043"/>
      <c r="I44" s="1044"/>
      <c r="J44" s="1044"/>
      <c r="K44" s="1045"/>
      <c r="L44" s="37"/>
    </row>
    <row r="45" spans="1:12">
      <c r="A45" s="1082" t="s">
        <v>24</v>
      </c>
      <c r="B45" s="1082"/>
      <c r="C45" s="991"/>
      <c r="D45" s="991"/>
      <c r="E45" s="991"/>
      <c r="F45" s="991"/>
      <c r="G45" s="991"/>
      <c r="H45" s="1086"/>
      <c r="I45" s="1086"/>
      <c r="J45" s="1086"/>
      <c r="K45" s="1086"/>
      <c r="L45" s="6"/>
    </row>
    <row r="46" spans="1:12">
      <c r="A46" s="60">
        <v>5</v>
      </c>
      <c r="B46" s="8" t="s">
        <v>90</v>
      </c>
      <c r="C46" s="48">
        <v>17000</v>
      </c>
      <c r="D46" s="47">
        <v>3</v>
      </c>
      <c r="E46" s="48">
        <v>2300</v>
      </c>
      <c r="F46" s="36">
        <v>6160</v>
      </c>
      <c r="G46" s="11">
        <f t="shared" si="0"/>
        <v>0.13529411764705881</v>
      </c>
      <c r="H46" s="1083"/>
      <c r="I46" s="1083"/>
      <c r="J46" s="1083"/>
      <c r="K46" s="1083"/>
      <c r="L46" s="37"/>
    </row>
    <row r="47" spans="1:12">
      <c r="A47" s="123">
        <v>5</v>
      </c>
      <c r="B47" s="8" t="s">
        <v>91</v>
      </c>
      <c r="C47" s="48">
        <v>3500</v>
      </c>
      <c r="D47" s="47">
        <v>1</v>
      </c>
      <c r="E47" s="48"/>
      <c r="F47" s="36">
        <v>6160</v>
      </c>
      <c r="G47" s="11">
        <f t="shared" ref="G47" si="3">E47/C47</f>
        <v>0</v>
      </c>
      <c r="H47" s="1083"/>
      <c r="I47" s="1083"/>
      <c r="J47" s="1083"/>
      <c r="K47" s="1083"/>
      <c r="L47" s="37"/>
    </row>
  </sheetData>
  <mergeCells count="53">
    <mergeCell ref="A45:B45"/>
    <mergeCell ref="H45:K45"/>
    <mergeCell ref="H44:K44"/>
    <mergeCell ref="A43:B43"/>
    <mergeCell ref="H43:K43"/>
    <mergeCell ref="H39:K39"/>
    <mergeCell ref="A40:B40"/>
    <mergeCell ref="H40:K40"/>
    <mergeCell ref="A32:B32"/>
    <mergeCell ref="H32:K32"/>
    <mergeCell ref="H33:K33"/>
    <mergeCell ref="H30:K30"/>
    <mergeCell ref="H31:K31"/>
    <mergeCell ref="A17:B17"/>
    <mergeCell ref="H17:K17"/>
    <mergeCell ref="H23:K23"/>
    <mergeCell ref="H18:K18"/>
    <mergeCell ref="H19:K19"/>
    <mergeCell ref="H20:K20"/>
    <mergeCell ref="H21:K21"/>
    <mergeCell ref="H22:K22"/>
    <mergeCell ref="A10:B10"/>
    <mergeCell ref="H10:K10"/>
    <mergeCell ref="A2:B2"/>
    <mergeCell ref="H2:K2"/>
    <mergeCell ref="H4:K4"/>
    <mergeCell ref="H3:K3"/>
    <mergeCell ref="H1:K1"/>
    <mergeCell ref="H7:K7"/>
    <mergeCell ref="H8:K8"/>
    <mergeCell ref="H9:K9"/>
    <mergeCell ref="H24:K24"/>
    <mergeCell ref="H12:K12"/>
    <mergeCell ref="H13:K13"/>
    <mergeCell ref="H14:K14"/>
    <mergeCell ref="H16:K16"/>
    <mergeCell ref="H15:K15"/>
    <mergeCell ref="H47:K47"/>
    <mergeCell ref="H11:K11"/>
    <mergeCell ref="H5:K5"/>
    <mergeCell ref="H6:K6"/>
    <mergeCell ref="H42:K42"/>
    <mergeCell ref="H25:K25"/>
    <mergeCell ref="H27:K27"/>
    <mergeCell ref="H28:K28"/>
    <mergeCell ref="H29:K29"/>
    <mergeCell ref="H34:K34"/>
    <mergeCell ref="H36:K36"/>
    <mergeCell ref="H35:K35"/>
    <mergeCell ref="H37:K37"/>
    <mergeCell ref="H38:K38"/>
    <mergeCell ref="H46:K46"/>
    <mergeCell ref="H41:K4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90598-9ECB-43E4-BC07-604551A3E17B}">
  <dimension ref="A1:L48"/>
  <sheetViews>
    <sheetView workbookViewId="0">
      <selection activeCell="B43" sqref="B43"/>
    </sheetView>
  </sheetViews>
  <sheetFormatPr defaultRowHeight="15"/>
  <cols>
    <col min="2" max="2" width="48.28515625" customWidth="1"/>
    <col min="5" max="5" width="18.7109375" customWidth="1"/>
    <col min="12" max="12" width="16" bestFit="1" customWidth="1"/>
  </cols>
  <sheetData>
    <row r="1" spans="1:12">
      <c r="A1" s="992"/>
      <c r="B1" s="106">
        <v>45895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t="15" customHeight="1">
      <c r="A3" s="69">
        <v>1</v>
      </c>
      <c r="B3" s="8" t="s">
        <v>87</v>
      </c>
      <c r="C3" s="9">
        <v>9900</v>
      </c>
      <c r="D3" s="2">
        <v>1</v>
      </c>
      <c r="E3" s="9">
        <v>9144</v>
      </c>
      <c r="F3" s="36">
        <v>5000</v>
      </c>
      <c r="G3" s="11">
        <f t="shared" ref="G3:G48" si="0">E3/C3</f>
        <v>0.92363636363636359</v>
      </c>
      <c r="H3" s="1043"/>
      <c r="I3" s="1044"/>
      <c r="J3" s="1044"/>
      <c r="K3" s="1045"/>
      <c r="L3" s="2"/>
    </row>
    <row r="4" spans="1:12" hidden="1">
      <c r="A4" s="992">
        <v>1</v>
      </c>
      <c r="B4" s="12" t="s">
        <v>80</v>
      </c>
      <c r="C4" s="9">
        <v>11000</v>
      </c>
      <c r="D4" s="2">
        <v>2</v>
      </c>
      <c r="E4" s="2">
        <v>2976</v>
      </c>
      <c r="F4" s="36">
        <v>5000</v>
      </c>
      <c r="G4" s="11">
        <f t="shared" si="0"/>
        <v>0.27054545454545453</v>
      </c>
      <c r="H4" s="1083"/>
      <c r="I4" s="1083"/>
      <c r="J4" s="1083"/>
      <c r="K4" s="1083"/>
      <c r="L4" s="2"/>
    </row>
    <row r="5" spans="1:12" hidden="1">
      <c r="A5" s="992">
        <v>1</v>
      </c>
      <c r="B5" s="12" t="s">
        <v>82</v>
      </c>
      <c r="C5" s="9">
        <v>4200</v>
      </c>
      <c r="D5" s="2">
        <v>3</v>
      </c>
      <c r="E5" s="2"/>
      <c r="F5" s="36">
        <v>5000</v>
      </c>
      <c r="G5" s="11">
        <f t="shared" si="0"/>
        <v>0</v>
      </c>
      <c r="H5" s="1083"/>
      <c r="I5" s="1083"/>
      <c r="J5" s="1083"/>
      <c r="K5" s="1083"/>
      <c r="L5" s="2"/>
    </row>
    <row r="6" spans="1:12" ht="15" hidden="1" customHeight="1">
      <c r="A6" s="992">
        <v>1</v>
      </c>
      <c r="B6" s="71" t="s">
        <v>34</v>
      </c>
      <c r="C6" s="128">
        <v>1200</v>
      </c>
      <c r="D6" s="128">
        <v>1</v>
      </c>
      <c r="E6" s="72">
        <v>1289</v>
      </c>
      <c r="F6" s="113">
        <v>5000</v>
      </c>
      <c r="G6" s="100">
        <f t="shared" si="0"/>
        <v>1.0741666666666667</v>
      </c>
      <c r="H6" s="1090"/>
      <c r="I6" s="1090"/>
      <c r="J6" s="1090"/>
      <c r="K6" s="1090"/>
      <c r="L6" s="72"/>
    </row>
    <row r="7" spans="1:12" ht="15" hidden="1" customHeight="1">
      <c r="A7" s="992">
        <v>1</v>
      </c>
      <c r="B7" s="71" t="s">
        <v>60</v>
      </c>
      <c r="C7" s="128">
        <v>1500</v>
      </c>
      <c r="D7" s="72">
        <v>1</v>
      </c>
      <c r="E7" s="73"/>
      <c r="F7" s="113">
        <v>5000</v>
      </c>
      <c r="G7" s="100">
        <f t="shared" si="0"/>
        <v>0</v>
      </c>
      <c r="H7" s="1090"/>
      <c r="I7" s="1090"/>
      <c r="J7" s="1090"/>
      <c r="K7" s="1090"/>
      <c r="L7" s="72"/>
    </row>
    <row r="8" spans="1:12" ht="15" hidden="1" customHeight="1">
      <c r="A8" s="992">
        <v>1</v>
      </c>
      <c r="B8" s="12" t="s">
        <v>66</v>
      </c>
      <c r="C8" s="9">
        <v>4600</v>
      </c>
      <c r="D8" s="2">
        <v>2</v>
      </c>
      <c r="E8" s="9"/>
      <c r="F8" s="36">
        <v>5000</v>
      </c>
      <c r="G8" s="11">
        <f t="shared" si="0"/>
        <v>0</v>
      </c>
      <c r="H8" s="1083"/>
      <c r="I8" s="1083"/>
      <c r="J8" s="1083"/>
      <c r="K8" s="1083"/>
      <c r="L8" s="2"/>
    </row>
    <row r="9" spans="1:12" ht="15" hidden="1" customHeight="1">
      <c r="A9" s="992">
        <v>1</v>
      </c>
      <c r="B9" s="12" t="s">
        <v>61</v>
      </c>
      <c r="C9" s="2">
        <v>3500</v>
      </c>
      <c r="D9" s="2">
        <v>1</v>
      </c>
      <c r="E9" s="2"/>
      <c r="F9" s="36">
        <v>5000</v>
      </c>
      <c r="G9" s="11"/>
      <c r="H9" s="1083"/>
      <c r="I9" s="1083"/>
      <c r="J9" s="1083"/>
      <c r="K9" s="1083"/>
      <c r="L9" s="2"/>
    </row>
    <row r="10" spans="1:12">
      <c r="A10" s="1082" t="s">
        <v>10</v>
      </c>
      <c r="B10" s="1082"/>
      <c r="C10" s="991"/>
      <c r="D10" s="991"/>
      <c r="E10" s="991"/>
      <c r="F10" s="991"/>
      <c r="G10" s="991"/>
      <c r="H10" s="1082"/>
      <c r="I10" s="1082"/>
      <c r="J10" s="1082"/>
      <c r="K10" s="1082"/>
      <c r="L10" s="6"/>
    </row>
    <row r="11" spans="1:12" ht="15" hidden="1" customHeight="1">
      <c r="A11" s="1005">
        <v>2</v>
      </c>
      <c r="B11" s="115" t="s">
        <v>32</v>
      </c>
      <c r="C11" s="115">
        <v>27200</v>
      </c>
      <c r="D11" s="115">
        <v>2</v>
      </c>
      <c r="E11" s="115"/>
      <c r="F11" s="97">
        <v>25000</v>
      </c>
      <c r="G11" s="117">
        <f>E11/C11</f>
        <v>0</v>
      </c>
      <c r="H11" s="1131"/>
      <c r="I11" s="1131"/>
      <c r="J11" s="1131"/>
      <c r="K11" s="1131"/>
      <c r="L11" s="667"/>
    </row>
    <row r="12" spans="1:12" hidden="1">
      <c r="A12" s="7">
        <v>2</v>
      </c>
      <c r="B12" s="8" t="s">
        <v>81</v>
      </c>
      <c r="C12" s="9">
        <v>20000</v>
      </c>
      <c r="D12" s="2">
        <v>1</v>
      </c>
      <c r="E12" s="9">
        <v>10132</v>
      </c>
      <c r="F12" s="36">
        <v>25000</v>
      </c>
      <c r="G12" s="11">
        <f>E12/C12</f>
        <v>0.50660000000000005</v>
      </c>
      <c r="H12" s="1084"/>
      <c r="I12" s="1084"/>
      <c r="J12" s="1084"/>
      <c r="K12" s="1084"/>
      <c r="L12" s="37"/>
    </row>
    <row r="13" spans="1:12" ht="15" hidden="1" customHeight="1">
      <c r="A13" s="69">
        <v>2</v>
      </c>
      <c r="B13" s="1004" t="s">
        <v>35</v>
      </c>
      <c r="C13" s="9">
        <v>5000</v>
      </c>
      <c r="D13" s="1004">
        <v>1</v>
      </c>
      <c r="E13" s="665"/>
      <c r="F13" s="36">
        <v>25000</v>
      </c>
      <c r="G13" s="11">
        <f>E13/C13</f>
        <v>0</v>
      </c>
      <c r="H13" s="1130"/>
      <c r="I13" s="1130"/>
      <c r="J13" s="1130"/>
      <c r="K13" s="1130"/>
      <c r="L13" s="665"/>
    </row>
    <row r="14" spans="1:12" ht="15" hidden="1" customHeight="1">
      <c r="A14" s="69">
        <v>2</v>
      </c>
      <c r="B14" s="8" t="s">
        <v>28</v>
      </c>
      <c r="C14" s="9">
        <v>82500</v>
      </c>
      <c r="D14" s="2">
        <v>3</v>
      </c>
      <c r="E14" s="9"/>
      <c r="F14" s="36">
        <v>30000</v>
      </c>
      <c r="G14" s="11">
        <f t="shared" si="0"/>
        <v>0</v>
      </c>
      <c r="H14" s="1085" t="s">
        <v>64</v>
      </c>
      <c r="I14" s="1085"/>
      <c r="J14" s="1085"/>
      <c r="K14" s="1085"/>
      <c r="L14" s="37"/>
    </row>
    <row r="15" spans="1:12" ht="15" customHeight="1">
      <c r="A15" s="69">
        <v>2</v>
      </c>
      <c r="B15" s="1004" t="s">
        <v>89</v>
      </c>
      <c r="C15" s="144">
        <v>90000</v>
      </c>
      <c r="D15" s="1004">
        <v>2</v>
      </c>
      <c r="E15" s="144">
        <v>31667</v>
      </c>
      <c r="F15" s="36">
        <v>30000</v>
      </c>
      <c r="G15" s="11">
        <f t="shared" si="0"/>
        <v>0.35185555555555553</v>
      </c>
      <c r="H15" s="1097"/>
      <c r="I15" s="1098"/>
      <c r="J15" s="1098"/>
      <c r="K15" s="1099"/>
      <c r="L15" s="665"/>
    </row>
    <row r="16" spans="1:12" ht="15" hidden="1" customHeight="1">
      <c r="A16" s="992">
        <v>2</v>
      </c>
      <c r="B16" s="8" t="s">
        <v>11</v>
      </c>
      <c r="C16" s="1004">
        <v>50000</v>
      </c>
      <c r="D16" s="1004">
        <v>2</v>
      </c>
      <c r="E16" s="665"/>
      <c r="F16" s="36">
        <v>30000</v>
      </c>
      <c r="G16" s="11">
        <f t="shared" si="0"/>
        <v>0</v>
      </c>
      <c r="H16" s="1078"/>
      <c r="I16" s="1078"/>
      <c r="J16" s="1078"/>
      <c r="K16" s="1078"/>
      <c r="L16" s="665"/>
    </row>
    <row r="17" spans="1:12">
      <c r="A17" s="1082" t="s">
        <v>12</v>
      </c>
      <c r="B17" s="1082"/>
      <c r="C17" s="991"/>
      <c r="D17" s="991"/>
      <c r="E17" s="991"/>
      <c r="F17" s="991"/>
      <c r="G17" s="991"/>
      <c r="H17" s="1086"/>
      <c r="I17" s="1086"/>
      <c r="J17" s="1086"/>
      <c r="K17" s="1086"/>
      <c r="L17" s="6"/>
    </row>
    <row r="18" spans="1:12" ht="15" hidden="1" customHeight="1">
      <c r="A18" s="992">
        <v>3</v>
      </c>
      <c r="B18" s="8" t="s">
        <v>57</v>
      </c>
      <c r="C18" s="2">
        <v>9200</v>
      </c>
      <c r="D18" s="2">
        <v>1</v>
      </c>
      <c r="E18" s="2">
        <v>7377</v>
      </c>
      <c r="F18" s="36">
        <v>11600</v>
      </c>
      <c r="G18" s="11">
        <f t="shared" ref="G18:G31" si="1">E18/C18</f>
        <v>0.80184782608695648</v>
      </c>
      <c r="H18" s="1084"/>
      <c r="I18" s="1084"/>
      <c r="J18" s="1084"/>
      <c r="K18" s="1084"/>
      <c r="L18" s="37"/>
    </row>
    <row r="19" spans="1:12" ht="15" hidden="1" customHeight="1">
      <c r="A19" s="992">
        <v>3</v>
      </c>
      <c r="B19" s="8" t="s">
        <v>63</v>
      </c>
      <c r="C19" s="2">
        <v>10000</v>
      </c>
      <c r="D19" s="2">
        <v>1</v>
      </c>
      <c r="E19" s="2"/>
      <c r="F19" s="36">
        <v>11600</v>
      </c>
      <c r="G19" s="11">
        <f t="shared" si="1"/>
        <v>0</v>
      </c>
      <c r="H19" s="1084"/>
      <c r="I19" s="1084"/>
      <c r="J19" s="1084"/>
      <c r="K19" s="1084"/>
      <c r="L19" s="37"/>
    </row>
    <row r="20" spans="1:12" ht="15" hidden="1" customHeight="1">
      <c r="A20" s="69">
        <v>3</v>
      </c>
      <c r="B20" s="124" t="s">
        <v>51</v>
      </c>
      <c r="C20" s="2">
        <v>16300</v>
      </c>
      <c r="D20" s="2">
        <v>1</v>
      </c>
      <c r="E20" s="9"/>
      <c r="F20" s="36">
        <v>11600</v>
      </c>
      <c r="G20" s="11">
        <f t="shared" si="1"/>
        <v>0</v>
      </c>
      <c r="H20" s="1084"/>
      <c r="I20" s="1084"/>
      <c r="J20" s="1084"/>
      <c r="K20" s="1084"/>
      <c r="L20" s="37" t="s">
        <v>52</v>
      </c>
    </row>
    <row r="21" spans="1:12" ht="15" hidden="1" customHeight="1">
      <c r="A21" s="70">
        <v>3</v>
      </c>
      <c r="B21" s="71" t="s">
        <v>44</v>
      </c>
      <c r="C21" s="72">
        <v>2300</v>
      </c>
      <c r="D21" s="72">
        <v>1</v>
      </c>
      <c r="E21" s="72"/>
      <c r="F21" s="36">
        <v>11600</v>
      </c>
      <c r="G21" s="11">
        <f t="shared" si="1"/>
        <v>0</v>
      </c>
      <c r="H21" s="1129"/>
      <c r="I21" s="1129"/>
      <c r="J21" s="1129"/>
      <c r="K21" s="1129"/>
      <c r="L21" s="111"/>
    </row>
    <row r="22" spans="1:12" ht="15" hidden="1" customHeight="1">
      <c r="A22" s="1005">
        <v>3</v>
      </c>
      <c r="B22" s="122" t="s">
        <v>36</v>
      </c>
      <c r="C22" s="95">
        <v>11900</v>
      </c>
      <c r="D22" s="95">
        <v>1</v>
      </c>
      <c r="E22" s="95"/>
      <c r="F22" s="36">
        <v>11600</v>
      </c>
      <c r="G22" s="11">
        <f t="shared" si="1"/>
        <v>0</v>
      </c>
      <c r="H22" s="1091" t="s">
        <v>45</v>
      </c>
      <c r="I22" s="1091"/>
      <c r="J22" s="1091"/>
      <c r="K22" s="1091"/>
      <c r="L22" s="667"/>
    </row>
    <row r="23" spans="1:12" ht="15" hidden="1" customHeight="1">
      <c r="A23" s="69">
        <v>3</v>
      </c>
      <c r="B23" s="8" t="s">
        <v>18</v>
      </c>
      <c r="C23" s="2">
        <v>11900</v>
      </c>
      <c r="D23" s="2">
        <v>1</v>
      </c>
      <c r="E23" s="2"/>
      <c r="F23" s="36">
        <v>11600</v>
      </c>
      <c r="G23" s="11">
        <f t="shared" si="1"/>
        <v>0</v>
      </c>
      <c r="H23" s="1084"/>
      <c r="I23" s="1084"/>
      <c r="J23" s="1084"/>
      <c r="K23" s="1084"/>
      <c r="L23" s="37"/>
    </row>
    <row r="24" spans="1:12" ht="15" hidden="1" customHeight="1">
      <c r="A24" s="992">
        <v>3</v>
      </c>
      <c r="B24" s="8" t="s">
        <v>46</v>
      </c>
      <c r="C24" s="2">
        <v>1000</v>
      </c>
      <c r="D24" s="2">
        <v>1</v>
      </c>
      <c r="E24" s="2"/>
      <c r="F24" s="36">
        <v>11600</v>
      </c>
      <c r="G24" s="11">
        <f t="shared" si="1"/>
        <v>0</v>
      </c>
      <c r="H24" s="1084"/>
      <c r="I24" s="1084"/>
      <c r="J24" s="1084"/>
      <c r="K24" s="1084"/>
      <c r="L24" s="37"/>
    </row>
    <row r="25" spans="1:12" ht="15" hidden="1" customHeight="1">
      <c r="A25" s="992">
        <v>3</v>
      </c>
      <c r="B25" s="8" t="s">
        <v>13</v>
      </c>
      <c r="C25" s="2">
        <v>12000</v>
      </c>
      <c r="D25" s="2">
        <v>3</v>
      </c>
      <c r="E25" s="9"/>
      <c r="F25" s="36">
        <v>11600</v>
      </c>
      <c r="G25" s="11">
        <f t="shared" si="1"/>
        <v>0</v>
      </c>
      <c r="H25" s="1084"/>
      <c r="I25" s="1084"/>
      <c r="J25" s="1084"/>
      <c r="K25" s="1084"/>
      <c r="L25" s="665"/>
    </row>
    <row r="26" spans="1:12" ht="15" hidden="1" customHeight="1">
      <c r="A26" s="992">
        <v>3</v>
      </c>
      <c r="B26" s="8" t="s">
        <v>29</v>
      </c>
      <c r="C26" s="2">
        <v>12000</v>
      </c>
      <c r="D26" s="2">
        <v>2</v>
      </c>
      <c r="E26" s="9"/>
      <c r="F26" s="36">
        <v>11600</v>
      </c>
      <c r="G26" s="11">
        <f t="shared" si="1"/>
        <v>0</v>
      </c>
      <c r="H26" s="990"/>
      <c r="I26" s="990"/>
      <c r="J26" s="990"/>
      <c r="K26" s="990"/>
      <c r="L26" s="665"/>
    </row>
    <row r="27" spans="1:12" ht="15" hidden="1" customHeight="1">
      <c r="A27" s="992">
        <v>3</v>
      </c>
      <c r="B27" s="8" t="s">
        <v>15</v>
      </c>
      <c r="C27" s="2">
        <v>30000</v>
      </c>
      <c r="D27" s="2">
        <v>3</v>
      </c>
      <c r="E27" s="2"/>
      <c r="F27" s="36">
        <v>11600</v>
      </c>
      <c r="G27" s="11">
        <f t="shared" si="1"/>
        <v>0</v>
      </c>
      <c r="H27" s="1084"/>
      <c r="I27" s="1084"/>
      <c r="J27" s="1084"/>
      <c r="K27" s="1084"/>
      <c r="L27" s="665"/>
    </row>
    <row r="28" spans="1:12" ht="15" hidden="1" customHeight="1">
      <c r="A28" s="992">
        <v>3</v>
      </c>
      <c r="B28" s="8" t="s">
        <v>16</v>
      </c>
      <c r="C28" s="2">
        <v>25400</v>
      </c>
      <c r="D28" s="2">
        <v>3</v>
      </c>
      <c r="E28" s="2"/>
      <c r="F28" s="36">
        <v>11600</v>
      </c>
      <c r="G28" s="11">
        <f t="shared" si="1"/>
        <v>0</v>
      </c>
      <c r="H28" s="1084"/>
      <c r="I28" s="1084"/>
      <c r="J28" s="1084"/>
      <c r="K28" s="1084"/>
      <c r="L28" s="665"/>
    </row>
    <row r="29" spans="1:12" ht="15" hidden="1" customHeight="1">
      <c r="A29" s="69">
        <v>3</v>
      </c>
      <c r="B29" s="8" t="s">
        <v>18</v>
      </c>
      <c r="C29" s="2">
        <v>5200</v>
      </c>
      <c r="D29" s="2">
        <v>1</v>
      </c>
      <c r="E29" s="2"/>
      <c r="F29" s="36">
        <v>11600</v>
      </c>
      <c r="G29" s="11">
        <f t="shared" si="1"/>
        <v>0</v>
      </c>
      <c r="H29" s="1084"/>
      <c r="I29" s="1084"/>
      <c r="J29" s="1084"/>
      <c r="K29" s="1084"/>
      <c r="L29" s="37"/>
    </row>
    <row r="30" spans="1:12" ht="15" hidden="1" customHeight="1">
      <c r="A30" s="992">
        <v>3</v>
      </c>
      <c r="B30" s="8" t="s">
        <v>46</v>
      </c>
      <c r="C30" s="2">
        <v>20000</v>
      </c>
      <c r="D30" s="2">
        <v>2</v>
      </c>
      <c r="E30" s="2"/>
      <c r="F30" s="36">
        <v>11600</v>
      </c>
      <c r="G30" s="11">
        <f t="shared" si="1"/>
        <v>0</v>
      </c>
      <c r="H30" s="1084"/>
      <c r="I30" s="1084"/>
      <c r="J30" s="1084"/>
      <c r="K30" s="1084"/>
      <c r="L30" s="37"/>
    </row>
    <row r="31" spans="1:12" ht="15" hidden="1" customHeight="1">
      <c r="A31" s="992">
        <v>3</v>
      </c>
      <c r="B31" s="8" t="s">
        <v>58</v>
      </c>
      <c r="C31" s="2">
        <v>20000</v>
      </c>
      <c r="D31" s="2">
        <v>1</v>
      </c>
      <c r="E31" s="2"/>
      <c r="F31" s="36">
        <v>11600</v>
      </c>
      <c r="G31" s="11">
        <f t="shared" si="1"/>
        <v>0</v>
      </c>
      <c r="H31" s="1128"/>
      <c r="I31" s="1128"/>
      <c r="J31" s="1128"/>
      <c r="K31" s="1128"/>
      <c r="L31" s="37"/>
    </row>
    <row r="32" spans="1:12" ht="15" hidden="1" customHeight="1">
      <c r="A32" s="1082" t="s">
        <v>19</v>
      </c>
      <c r="B32" s="1082"/>
      <c r="C32" s="991"/>
      <c r="D32" s="991"/>
      <c r="E32" s="991"/>
      <c r="F32" s="991"/>
      <c r="G32" s="991"/>
      <c r="H32" s="1086"/>
      <c r="I32" s="1086"/>
      <c r="J32" s="1086"/>
      <c r="K32" s="1086"/>
      <c r="L32" s="6"/>
    </row>
    <row r="33" spans="1:12" ht="15" hidden="1" customHeight="1">
      <c r="A33" s="70">
        <v>4</v>
      </c>
      <c r="B33" s="207" t="s">
        <v>38</v>
      </c>
      <c r="C33" s="72">
        <v>6000</v>
      </c>
      <c r="D33" s="70"/>
      <c r="E33" s="70"/>
      <c r="F33" s="113">
        <v>4000</v>
      </c>
      <c r="G33" s="11">
        <f t="shared" ref="G33:G39" si="2">E33/C33</f>
        <v>0</v>
      </c>
      <c r="H33" s="1090"/>
      <c r="I33" s="1090"/>
      <c r="J33" s="1090"/>
      <c r="K33" s="1090"/>
      <c r="L33" s="111"/>
    </row>
    <row r="34" spans="1:12" ht="15" hidden="1" customHeight="1">
      <c r="A34" s="70">
        <v>4</v>
      </c>
      <c r="B34" s="207" t="s">
        <v>39</v>
      </c>
      <c r="C34" s="72">
        <v>7500</v>
      </c>
      <c r="D34" s="70"/>
      <c r="E34" s="70"/>
      <c r="F34" s="113">
        <v>4000</v>
      </c>
      <c r="G34" s="11">
        <f t="shared" si="2"/>
        <v>0</v>
      </c>
      <c r="H34" s="1090" t="s">
        <v>47</v>
      </c>
      <c r="I34" s="1090"/>
      <c r="J34" s="1090"/>
      <c r="K34" s="1090"/>
      <c r="L34" s="111"/>
    </row>
    <row r="35" spans="1:12" ht="15" hidden="1" customHeight="1">
      <c r="A35" s="1005">
        <v>4</v>
      </c>
      <c r="B35" s="208" t="s">
        <v>48</v>
      </c>
      <c r="C35" s="95">
        <v>9000</v>
      </c>
      <c r="D35" s="1005">
        <v>2</v>
      </c>
      <c r="E35" s="1005"/>
      <c r="F35" s="97">
        <v>4000</v>
      </c>
      <c r="G35" s="11">
        <f t="shared" si="2"/>
        <v>0</v>
      </c>
      <c r="H35" s="1127"/>
      <c r="I35" s="1127"/>
      <c r="J35" s="1127"/>
      <c r="K35" s="1127"/>
      <c r="L35" s="667"/>
    </row>
    <row r="36" spans="1:12" ht="15" hidden="1" customHeight="1">
      <c r="A36" s="60">
        <v>4</v>
      </c>
      <c r="B36" s="8" t="s">
        <v>49</v>
      </c>
      <c r="C36" s="47">
        <v>9800</v>
      </c>
      <c r="D36" s="47">
        <v>1</v>
      </c>
      <c r="E36" s="48"/>
      <c r="F36" s="36">
        <v>4000</v>
      </c>
      <c r="G36" s="11">
        <f t="shared" si="2"/>
        <v>0</v>
      </c>
      <c r="H36" s="1083"/>
      <c r="I36" s="1083"/>
      <c r="J36" s="1083"/>
      <c r="K36" s="1083"/>
      <c r="L36" s="37"/>
    </row>
    <row r="37" spans="1:12" ht="15" hidden="1" customHeight="1">
      <c r="A37" s="69">
        <v>4</v>
      </c>
      <c r="B37" s="209" t="s">
        <v>37</v>
      </c>
      <c r="C37" s="2">
        <v>100</v>
      </c>
      <c r="D37" s="992">
        <v>1</v>
      </c>
      <c r="E37" s="992"/>
      <c r="F37" s="36">
        <v>4000</v>
      </c>
      <c r="G37" s="11">
        <f t="shared" si="2"/>
        <v>0</v>
      </c>
      <c r="H37" s="1083"/>
      <c r="I37" s="1083"/>
      <c r="J37" s="1083"/>
      <c r="K37" s="1083"/>
      <c r="L37" s="665"/>
    </row>
    <row r="38" spans="1:12" ht="15" hidden="1" customHeight="1">
      <c r="A38" s="60">
        <v>4</v>
      </c>
      <c r="B38" s="8" t="s">
        <v>53</v>
      </c>
      <c r="C38" s="47">
        <v>18700</v>
      </c>
      <c r="D38" s="47">
        <v>3</v>
      </c>
      <c r="E38" s="48"/>
      <c r="F38" s="78">
        <v>30000</v>
      </c>
      <c r="G38" s="11">
        <f t="shared" si="2"/>
        <v>0</v>
      </c>
      <c r="H38" s="1083"/>
      <c r="I38" s="1083"/>
      <c r="J38" s="1083"/>
      <c r="K38" s="1083"/>
      <c r="L38" s="37"/>
    </row>
    <row r="39" spans="1:12" ht="15" hidden="1" customHeight="1">
      <c r="A39" s="123">
        <v>4</v>
      </c>
      <c r="B39" s="8" t="s">
        <v>37</v>
      </c>
      <c r="C39" s="47">
        <v>4000</v>
      </c>
      <c r="D39" s="47">
        <v>2</v>
      </c>
      <c r="E39" s="48">
        <v>2858</v>
      </c>
      <c r="F39" s="78">
        <v>4000</v>
      </c>
      <c r="G39" s="11">
        <f t="shared" si="2"/>
        <v>0.71450000000000002</v>
      </c>
      <c r="H39" s="1083"/>
      <c r="I39" s="1083"/>
      <c r="J39" s="1083"/>
      <c r="K39" s="1083"/>
      <c r="L39" s="37"/>
    </row>
    <row r="40" spans="1:12" ht="15" hidden="1" customHeight="1">
      <c r="A40" s="1082" t="s">
        <v>24</v>
      </c>
      <c r="B40" s="1082"/>
      <c r="C40" s="991"/>
      <c r="D40" s="991"/>
      <c r="E40" s="991"/>
      <c r="F40" s="991"/>
      <c r="G40" s="991"/>
      <c r="H40" s="1086"/>
      <c r="I40" s="1086"/>
      <c r="J40" s="1086"/>
      <c r="K40" s="1086"/>
      <c r="L40" s="6"/>
    </row>
    <row r="41" spans="1:12" ht="15" hidden="1" customHeight="1">
      <c r="A41" s="45">
        <v>5</v>
      </c>
      <c r="B41" s="8" t="s">
        <v>33</v>
      </c>
      <c r="C41" s="47">
        <v>3000</v>
      </c>
      <c r="D41" s="47">
        <v>2</v>
      </c>
      <c r="E41" s="48"/>
      <c r="F41" s="53">
        <v>3000</v>
      </c>
      <c r="G41" s="11">
        <f t="shared" si="0"/>
        <v>0</v>
      </c>
      <c r="H41" s="1084" t="s">
        <v>40</v>
      </c>
      <c r="I41" s="1084"/>
      <c r="J41" s="1084"/>
      <c r="K41" s="1084"/>
      <c r="L41" s="1004" t="s">
        <v>59</v>
      </c>
    </row>
    <row r="42" spans="1:12">
      <c r="A42" s="69">
        <v>3</v>
      </c>
      <c r="B42" s="8" t="s">
        <v>86</v>
      </c>
      <c r="C42" s="9">
        <v>11900</v>
      </c>
      <c r="D42" s="2">
        <v>1.5</v>
      </c>
      <c r="E42" s="9">
        <v>11538</v>
      </c>
      <c r="F42" s="36">
        <v>6000</v>
      </c>
      <c r="G42" s="11">
        <f t="shared" si="0"/>
        <v>0.96957983193277308</v>
      </c>
      <c r="H42" s="1084"/>
      <c r="I42" s="1084"/>
      <c r="J42" s="1084"/>
      <c r="K42" s="1084"/>
      <c r="L42" s="665"/>
    </row>
    <row r="43" spans="1:12">
      <c r="A43" s="992">
        <v>3</v>
      </c>
      <c r="B43" s="8" t="s">
        <v>91</v>
      </c>
      <c r="C43" s="9">
        <v>5800</v>
      </c>
      <c r="D43" s="2">
        <v>1.5</v>
      </c>
      <c r="E43" s="9"/>
      <c r="F43" s="36">
        <v>6000</v>
      </c>
      <c r="G43" s="11">
        <f t="shared" si="0"/>
        <v>0</v>
      </c>
      <c r="H43" s="1064"/>
      <c r="I43" s="1053"/>
      <c r="J43" s="1053"/>
      <c r="K43" s="1054"/>
      <c r="L43" s="665"/>
    </row>
    <row r="44" spans="1:12">
      <c r="A44" s="1082" t="s">
        <v>19</v>
      </c>
      <c r="B44" s="1082"/>
      <c r="C44" s="991"/>
      <c r="D44" s="991"/>
      <c r="E44" s="991"/>
      <c r="F44" s="991"/>
      <c r="G44" s="991"/>
      <c r="H44" s="1086"/>
      <c r="I44" s="1086"/>
      <c r="J44" s="1086"/>
      <c r="K44" s="1086"/>
      <c r="L44" s="6"/>
    </row>
    <row r="45" spans="1:12">
      <c r="A45" s="69">
        <v>4</v>
      </c>
      <c r="B45" s="8" t="s">
        <v>88</v>
      </c>
      <c r="C45" s="48">
        <v>12000</v>
      </c>
      <c r="D45" s="47">
        <v>1</v>
      </c>
      <c r="E45" s="48">
        <v>1658</v>
      </c>
      <c r="F45" s="36">
        <v>4000</v>
      </c>
      <c r="G45" s="11">
        <f t="shared" si="0"/>
        <v>0.13816666666666666</v>
      </c>
      <c r="H45" s="1043"/>
      <c r="I45" s="1044"/>
      <c r="J45" s="1044"/>
      <c r="K45" s="1045"/>
      <c r="L45" s="37"/>
    </row>
    <row r="46" spans="1:12">
      <c r="A46" s="1082" t="s">
        <v>24</v>
      </c>
      <c r="B46" s="1082"/>
      <c r="C46" s="991"/>
      <c r="D46" s="991"/>
      <c r="E46" s="991"/>
      <c r="F46" s="991"/>
      <c r="G46" s="991"/>
      <c r="H46" s="1086"/>
      <c r="I46" s="1086"/>
      <c r="J46" s="1086"/>
      <c r="K46" s="1086"/>
      <c r="L46" s="6"/>
    </row>
    <row r="47" spans="1:12">
      <c r="A47" s="60">
        <v>5</v>
      </c>
      <c r="B47" s="8" t="s">
        <v>90</v>
      </c>
      <c r="C47" s="48">
        <v>15800</v>
      </c>
      <c r="D47" s="47">
        <v>3</v>
      </c>
      <c r="E47" s="48">
        <v>12362</v>
      </c>
      <c r="F47" s="36">
        <v>6160</v>
      </c>
      <c r="G47" s="11">
        <f t="shared" si="0"/>
        <v>0.78240506329113924</v>
      </c>
      <c r="H47" s="1083"/>
      <c r="I47" s="1083"/>
      <c r="J47" s="1083"/>
      <c r="K47" s="1083"/>
      <c r="L47" s="37"/>
    </row>
    <row r="48" spans="1:12">
      <c r="A48" s="123">
        <v>5</v>
      </c>
      <c r="B48" s="8" t="s">
        <v>92</v>
      </c>
      <c r="C48" s="48">
        <v>3000</v>
      </c>
      <c r="D48" s="47">
        <v>1</v>
      </c>
      <c r="E48" s="48"/>
      <c r="F48" s="36">
        <v>6160</v>
      </c>
      <c r="G48" s="11">
        <f t="shared" si="0"/>
        <v>0</v>
      </c>
      <c r="H48" s="1083"/>
      <c r="I48" s="1083"/>
      <c r="J48" s="1083"/>
      <c r="K48" s="1083"/>
      <c r="L48" s="37"/>
    </row>
  </sheetData>
  <mergeCells count="54">
    <mergeCell ref="H45:K45"/>
    <mergeCell ref="A46:B46"/>
    <mergeCell ref="H46:K46"/>
    <mergeCell ref="H47:K47"/>
    <mergeCell ref="H48:K48"/>
    <mergeCell ref="A32:B32"/>
    <mergeCell ref="H32:K32"/>
    <mergeCell ref="A44:B44"/>
    <mergeCell ref="H44:K44"/>
    <mergeCell ref="H34:K34"/>
    <mergeCell ref="H35:K35"/>
    <mergeCell ref="H36:K36"/>
    <mergeCell ref="H37:K37"/>
    <mergeCell ref="H38:K38"/>
    <mergeCell ref="H39:K39"/>
    <mergeCell ref="A40:B40"/>
    <mergeCell ref="H40:K40"/>
    <mergeCell ref="H41:K41"/>
    <mergeCell ref="H42:K42"/>
    <mergeCell ref="H43:K43"/>
    <mergeCell ref="H33:K33"/>
    <mergeCell ref="H28:K28"/>
    <mergeCell ref="H29:K29"/>
    <mergeCell ref="H30:K30"/>
    <mergeCell ref="H31:K31"/>
    <mergeCell ref="A17:B17"/>
    <mergeCell ref="H17:K17"/>
    <mergeCell ref="H18:K18"/>
    <mergeCell ref="H19:K19"/>
    <mergeCell ref="H20:K20"/>
    <mergeCell ref="H21:K21"/>
    <mergeCell ref="H22:K22"/>
    <mergeCell ref="H23:K23"/>
    <mergeCell ref="H24:K24"/>
    <mergeCell ref="H25:K25"/>
    <mergeCell ref="H27:K27"/>
    <mergeCell ref="H16:K16"/>
    <mergeCell ref="H6:K6"/>
    <mergeCell ref="H7:K7"/>
    <mergeCell ref="H8:K8"/>
    <mergeCell ref="H9:K9"/>
    <mergeCell ref="H11:K11"/>
    <mergeCell ref="H12:K12"/>
    <mergeCell ref="H13:K13"/>
    <mergeCell ref="H14:K14"/>
    <mergeCell ref="H15:K15"/>
    <mergeCell ref="A10:B10"/>
    <mergeCell ref="H10:K10"/>
    <mergeCell ref="H5:K5"/>
    <mergeCell ref="H1:K1"/>
    <mergeCell ref="A2:B2"/>
    <mergeCell ref="H2:K2"/>
    <mergeCell ref="H3:K3"/>
    <mergeCell ref="H4:K4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6D65D-8006-4686-AD79-4CF83E8AAC27}">
  <dimension ref="A1:L49"/>
  <sheetViews>
    <sheetView workbookViewId="0">
      <selection activeCell="E51" sqref="E51"/>
    </sheetView>
  </sheetViews>
  <sheetFormatPr defaultRowHeight="15"/>
  <cols>
    <col min="2" max="2" width="48.28515625" customWidth="1"/>
    <col min="5" max="5" width="18.7109375" customWidth="1"/>
    <col min="12" max="12" width="16" bestFit="1" customWidth="1"/>
  </cols>
  <sheetData>
    <row r="1" spans="1:12">
      <c r="A1" s="992"/>
      <c r="B1" s="106">
        <v>45895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t="15" customHeight="1">
      <c r="A3" s="69">
        <v>1</v>
      </c>
      <c r="B3" s="8" t="s">
        <v>87</v>
      </c>
      <c r="C3" s="9">
        <v>50</v>
      </c>
      <c r="D3" s="2">
        <v>1</v>
      </c>
      <c r="E3" s="9"/>
      <c r="F3" s="36">
        <v>5000</v>
      </c>
      <c r="G3" s="11">
        <f t="shared" ref="G3:G48" si="0">E3/C3</f>
        <v>0</v>
      </c>
      <c r="H3" s="1043"/>
      <c r="I3" s="1044"/>
      <c r="J3" s="1044"/>
      <c r="K3" s="1045"/>
      <c r="L3" s="2"/>
    </row>
    <row r="4" spans="1:12" ht="15" customHeight="1">
      <c r="A4" s="992">
        <v>1</v>
      </c>
      <c r="B4" s="8" t="s">
        <v>93</v>
      </c>
      <c r="C4" s="9">
        <v>6000</v>
      </c>
      <c r="D4" s="2">
        <v>1</v>
      </c>
      <c r="E4" s="9"/>
      <c r="F4" s="36">
        <v>5000</v>
      </c>
      <c r="G4" s="11">
        <f t="shared" ref="G4" si="1">E4/C4</f>
        <v>0</v>
      </c>
      <c r="H4" s="1043"/>
      <c r="I4" s="1044"/>
      <c r="J4" s="1044"/>
      <c r="K4" s="1045"/>
      <c r="L4" s="2"/>
    </row>
    <row r="5" spans="1:12" hidden="1">
      <c r="A5" s="992">
        <v>1</v>
      </c>
      <c r="B5" s="12" t="s">
        <v>80</v>
      </c>
      <c r="C5" s="9">
        <v>11000</v>
      </c>
      <c r="D5" s="2">
        <v>2</v>
      </c>
      <c r="E5" s="2">
        <v>2976</v>
      </c>
      <c r="F5" s="36">
        <v>5000</v>
      </c>
      <c r="G5" s="11">
        <f t="shared" si="0"/>
        <v>0.27054545454545453</v>
      </c>
      <c r="H5" s="1083"/>
      <c r="I5" s="1083"/>
      <c r="J5" s="1083"/>
      <c r="K5" s="1083"/>
      <c r="L5" s="2"/>
    </row>
    <row r="6" spans="1:12" hidden="1">
      <c r="A6" s="992">
        <v>1</v>
      </c>
      <c r="B6" s="12" t="s">
        <v>82</v>
      </c>
      <c r="C6" s="9">
        <v>4200</v>
      </c>
      <c r="D6" s="2">
        <v>3</v>
      </c>
      <c r="E6" s="2"/>
      <c r="F6" s="36">
        <v>5000</v>
      </c>
      <c r="G6" s="11">
        <f t="shared" si="0"/>
        <v>0</v>
      </c>
      <c r="H6" s="1083"/>
      <c r="I6" s="1083"/>
      <c r="J6" s="1083"/>
      <c r="K6" s="1083"/>
      <c r="L6" s="2"/>
    </row>
    <row r="7" spans="1:12" ht="15" hidden="1" customHeight="1">
      <c r="A7" s="992">
        <v>1</v>
      </c>
      <c r="B7" s="71" t="s">
        <v>34</v>
      </c>
      <c r="C7" s="128">
        <v>1200</v>
      </c>
      <c r="D7" s="128">
        <v>1</v>
      </c>
      <c r="E7" s="72">
        <v>1289</v>
      </c>
      <c r="F7" s="113">
        <v>5000</v>
      </c>
      <c r="G7" s="100">
        <f t="shared" si="0"/>
        <v>1.0741666666666667</v>
      </c>
      <c r="H7" s="1090"/>
      <c r="I7" s="1090"/>
      <c r="J7" s="1090"/>
      <c r="K7" s="1090"/>
      <c r="L7" s="72"/>
    </row>
    <row r="8" spans="1:12" ht="15" hidden="1" customHeight="1">
      <c r="A8" s="992">
        <v>1</v>
      </c>
      <c r="B8" s="71" t="s">
        <v>60</v>
      </c>
      <c r="C8" s="128">
        <v>1500</v>
      </c>
      <c r="D8" s="72">
        <v>1</v>
      </c>
      <c r="E8" s="73"/>
      <c r="F8" s="113">
        <v>5000</v>
      </c>
      <c r="G8" s="100">
        <f t="shared" si="0"/>
        <v>0</v>
      </c>
      <c r="H8" s="1090"/>
      <c r="I8" s="1090"/>
      <c r="J8" s="1090"/>
      <c r="K8" s="1090"/>
      <c r="L8" s="72"/>
    </row>
    <row r="9" spans="1:12" ht="15" hidden="1" customHeight="1">
      <c r="A9" s="992">
        <v>1</v>
      </c>
      <c r="B9" s="12" t="s">
        <v>66</v>
      </c>
      <c r="C9" s="9">
        <v>4600</v>
      </c>
      <c r="D9" s="2">
        <v>2</v>
      </c>
      <c r="E9" s="9"/>
      <c r="F9" s="36">
        <v>5000</v>
      </c>
      <c r="G9" s="11">
        <f t="shared" si="0"/>
        <v>0</v>
      </c>
      <c r="H9" s="1083"/>
      <c r="I9" s="1083"/>
      <c r="J9" s="1083"/>
      <c r="K9" s="1083"/>
      <c r="L9" s="2"/>
    </row>
    <row r="10" spans="1:12" ht="15" hidden="1" customHeight="1">
      <c r="A10" s="992">
        <v>1</v>
      </c>
      <c r="B10" s="12" t="s">
        <v>61</v>
      </c>
      <c r="C10" s="2">
        <v>3500</v>
      </c>
      <c r="D10" s="2">
        <v>1</v>
      </c>
      <c r="E10" s="2"/>
      <c r="F10" s="36">
        <v>5000</v>
      </c>
      <c r="G10" s="11"/>
      <c r="H10" s="1083"/>
      <c r="I10" s="1083"/>
      <c r="J10" s="1083"/>
      <c r="K10" s="1083"/>
      <c r="L10" s="2"/>
    </row>
    <row r="11" spans="1:12">
      <c r="A11" s="1082" t="s">
        <v>10</v>
      </c>
      <c r="B11" s="1082"/>
      <c r="C11" s="991"/>
      <c r="D11" s="991"/>
      <c r="E11" s="991"/>
      <c r="F11" s="991"/>
      <c r="G11" s="991"/>
      <c r="H11" s="1082"/>
      <c r="I11" s="1082"/>
      <c r="J11" s="1082"/>
      <c r="K11" s="1082"/>
      <c r="L11" s="6"/>
    </row>
    <row r="12" spans="1:12" ht="15" hidden="1" customHeight="1">
      <c r="A12" s="1005">
        <v>2</v>
      </c>
      <c r="B12" s="115" t="s">
        <v>32</v>
      </c>
      <c r="C12" s="115">
        <v>27200</v>
      </c>
      <c r="D12" s="115">
        <v>2</v>
      </c>
      <c r="E12" s="115"/>
      <c r="F12" s="97">
        <v>25000</v>
      </c>
      <c r="G12" s="117">
        <f>E12/C12</f>
        <v>0</v>
      </c>
      <c r="H12" s="1131"/>
      <c r="I12" s="1131"/>
      <c r="J12" s="1131"/>
      <c r="K12" s="1131"/>
      <c r="L12" s="667"/>
    </row>
    <row r="13" spans="1:12" hidden="1">
      <c r="A13" s="7">
        <v>2</v>
      </c>
      <c r="B13" s="8" t="s">
        <v>81</v>
      </c>
      <c r="C13" s="9">
        <v>20000</v>
      </c>
      <c r="D13" s="2">
        <v>1</v>
      </c>
      <c r="E13" s="9">
        <v>10132</v>
      </c>
      <c r="F13" s="36">
        <v>25000</v>
      </c>
      <c r="G13" s="11">
        <f>E13/C13</f>
        <v>0.50660000000000005</v>
      </c>
      <c r="H13" s="1084"/>
      <c r="I13" s="1084"/>
      <c r="J13" s="1084"/>
      <c r="K13" s="1084"/>
      <c r="L13" s="37"/>
    </row>
    <row r="14" spans="1:12" ht="15" hidden="1" customHeight="1">
      <c r="A14" s="69">
        <v>2</v>
      </c>
      <c r="B14" s="1004" t="s">
        <v>35</v>
      </c>
      <c r="C14" s="9">
        <v>5000</v>
      </c>
      <c r="D14" s="1004">
        <v>1</v>
      </c>
      <c r="E14" s="665"/>
      <c r="F14" s="36">
        <v>25000</v>
      </c>
      <c r="G14" s="11">
        <f>E14/C14</f>
        <v>0</v>
      </c>
      <c r="H14" s="1130"/>
      <c r="I14" s="1130"/>
      <c r="J14" s="1130"/>
      <c r="K14" s="1130"/>
      <c r="L14" s="665"/>
    </row>
    <row r="15" spans="1:12" ht="15" hidden="1" customHeight="1">
      <c r="A15" s="69">
        <v>2</v>
      </c>
      <c r="B15" s="8" t="s">
        <v>28</v>
      </c>
      <c r="C15" s="9">
        <v>82500</v>
      </c>
      <c r="D15" s="2">
        <v>3</v>
      </c>
      <c r="E15" s="9"/>
      <c r="F15" s="36">
        <v>30000</v>
      </c>
      <c r="G15" s="11">
        <f t="shared" si="0"/>
        <v>0</v>
      </c>
      <c r="H15" s="1085" t="s">
        <v>64</v>
      </c>
      <c r="I15" s="1085"/>
      <c r="J15" s="1085"/>
      <c r="K15" s="1085"/>
      <c r="L15" s="37"/>
    </row>
    <row r="16" spans="1:12" ht="15" customHeight="1">
      <c r="A16" s="69">
        <v>2</v>
      </c>
      <c r="B16" s="1004" t="s">
        <v>89</v>
      </c>
      <c r="C16" s="144">
        <v>90000</v>
      </c>
      <c r="D16" s="1004">
        <v>2</v>
      </c>
      <c r="E16" s="144"/>
      <c r="F16" s="36">
        <v>30000</v>
      </c>
      <c r="G16" s="11">
        <f t="shared" si="0"/>
        <v>0</v>
      </c>
      <c r="H16" s="1097"/>
      <c r="I16" s="1098"/>
      <c r="J16" s="1098"/>
      <c r="K16" s="1099"/>
      <c r="L16" s="665"/>
    </row>
    <row r="17" spans="1:12" ht="15" hidden="1" customHeight="1">
      <c r="A17" s="992">
        <v>2</v>
      </c>
      <c r="B17" s="8" t="s">
        <v>11</v>
      </c>
      <c r="C17" s="1004">
        <v>50000</v>
      </c>
      <c r="D17" s="1004">
        <v>2</v>
      </c>
      <c r="E17" s="665"/>
      <c r="F17" s="36">
        <v>30000</v>
      </c>
      <c r="G17" s="11">
        <f t="shared" si="0"/>
        <v>0</v>
      </c>
      <c r="H17" s="1078"/>
      <c r="I17" s="1078"/>
      <c r="J17" s="1078"/>
      <c r="K17" s="1078"/>
      <c r="L17" s="665"/>
    </row>
    <row r="18" spans="1:12">
      <c r="A18" s="1082" t="s">
        <v>12</v>
      </c>
      <c r="B18" s="1082"/>
      <c r="C18" s="991"/>
      <c r="D18" s="991"/>
      <c r="E18" s="991"/>
      <c r="F18" s="991"/>
      <c r="G18" s="991"/>
      <c r="H18" s="1086"/>
      <c r="I18" s="1086"/>
      <c r="J18" s="1086"/>
      <c r="K18" s="1086"/>
      <c r="L18" s="6"/>
    </row>
    <row r="19" spans="1:12" ht="15" hidden="1" customHeight="1">
      <c r="A19" s="992">
        <v>3</v>
      </c>
      <c r="B19" s="8" t="s">
        <v>57</v>
      </c>
      <c r="C19" s="2">
        <v>9200</v>
      </c>
      <c r="D19" s="2">
        <v>1</v>
      </c>
      <c r="E19" s="2">
        <v>7377</v>
      </c>
      <c r="F19" s="36">
        <v>11600</v>
      </c>
      <c r="G19" s="11">
        <f t="shared" ref="G19:G32" si="2">E19/C19</f>
        <v>0.80184782608695648</v>
      </c>
      <c r="H19" s="1084"/>
      <c r="I19" s="1084"/>
      <c r="J19" s="1084"/>
      <c r="K19" s="1084"/>
      <c r="L19" s="37"/>
    </row>
    <row r="20" spans="1:12" ht="15" hidden="1" customHeight="1">
      <c r="A20" s="992">
        <v>3</v>
      </c>
      <c r="B20" s="8" t="s">
        <v>63</v>
      </c>
      <c r="C20" s="2">
        <v>10000</v>
      </c>
      <c r="D20" s="2">
        <v>1</v>
      </c>
      <c r="E20" s="2"/>
      <c r="F20" s="36">
        <v>11600</v>
      </c>
      <c r="G20" s="11">
        <f t="shared" si="2"/>
        <v>0</v>
      </c>
      <c r="H20" s="1084"/>
      <c r="I20" s="1084"/>
      <c r="J20" s="1084"/>
      <c r="K20" s="1084"/>
      <c r="L20" s="37"/>
    </row>
    <row r="21" spans="1:12" ht="15" hidden="1" customHeight="1">
      <c r="A21" s="69">
        <v>3</v>
      </c>
      <c r="B21" s="124" t="s">
        <v>51</v>
      </c>
      <c r="C21" s="2">
        <v>16300</v>
      </c>
      <c r="D21" s="2">
        <v>1</v>
      </c>
      <c r="E21" s="9"/>
      <c r="F21" s="36">
        <v>11600</v>
      </c>
      <c r="G21" s="11">
        <f t="shared" si="2"/>
        <v>0</v>
      </c>
      <c r="H21" s="1084"/>
      <c r="I21" s="1084"/>
      <c r="J21" s="1084"/>
      <c r="K21" s="1084"/>
      <c r="L21" s="37" t="s">
        <v>52</v>
      </c>
    </row>
    <row r="22" spans="1:12" ht="15" hidden="1" customHeight="1">
      <c r="A22" s="70">
        <v>3</v>
      </c>
      <c r="B22" s="71" t="s">
        <v>44</v>
      </c>
      <c r="C22" s="72">
        <v>2300</v>
      </c>
      <c r="D22" s="72">
        <v>1</v>
      </c>
      <c r="E22" s="72"/>
      <c r="F22" s="36">
        <v>11600</v>
      </c>
      <c r="G22" s="11">
        <f t="shared" si="2"/>
        <v>0</v>
      </c>
      <c r="H22" s="1129"/>
      <c r="I22" s="1129"/>
      <c r="J22" s="1129"/>
      <c r="K22" s="1129"/>
      <c r="L22" s="111"/>
    </row>
    <row r="23" spans="1:12" ht="15" hidden="1" customHeight="1">
      <c r="A23" s="1005">
        <v>3</v>
      </c>
      <c r="B23" s="122" t="s">
        <v>36</v>
      </c>
      <c r="C23" s="95">
        <v>11900</v>
      </c>
      <c r="D23" s="95">
        <v>1</v>
      </c>
      <c r="E23" s="95"/>
      <c r="F23" s="36">
        <v>11600</v>
      </c>
      <c r="G23" s="11">
        <f t="shared" si="2"/>
        <v>0</v>
      </c>
      <c r="H23" s="1091" t="s">
        <v>45</v>
      </c>
      <c r="I23" s="1091"/>
      <c r="J23" s="1091"/>
      <c r="K23" s="1091"/>
      <c r="L23" s="667"/>
    </row>
    <row r="24" spans="1:12" ht="15" hidden="1" customHeight="1">
      <c r="A24" s="69">
        <v>3</v>
      </c>
      <c r="B24" s="8" t="s">
        <v>18</v>
      </c>
      <c r="C24" s="2">
        <v>11900</v>
      </c>
      <c r="D24" s="2">
        <v>1</v>
      </c>
      <c r="E24" s="2"/>
      <c r="F24" s="36">
        <v>11600</v>
      </c>
      <c r="G24" s="11">
        <f t="shared" si="2"/>
        <v>0</v>
      </c>
      <c r="H24" s="1084"/>
      <c r="I24" s="1084"/>
      <c r="J24" s="1084"/>
      <c r="K24" s="1084"/>
      <c r="L24" s="37"/>
    </row>
    <row r="25" spans="1:12" ht="15" hidden="1" customHeight="1">
      <c r="A25" s="992">
        <v>3</v>
      </c>
      <c r="B25" s="8" t="s">
        <v>46</v>
      </c>
      <c r="C25" s="2">
        <v>1000</v>
      </c>
      <c r="D25" s="2">
        <v>1</v>
      </c>
      <c r="E25" s="2"/>
      <c r="F25" s="36">
        <v>11600</v>
      </c>
      <c r="G25" s="11">
        <f t="shared" si="2"/>
        <v>0</v>
      </c>
      <c r="H25" s="1084"/>
      <c r="I25" s="1084"/>
      <c r="J25" s="1084"/>
      <c r="K25" s="1084"/>
      <c r="L25" s="37"/>
    </row>
    <row r="26" spans="1:12" ht="15" hidden="1" customHeight="1">
      <c r="A26" s="992">
        <v>3</v>
      </c>
      <c r="B26" s="8" t="s">
        <v>13</v>
      </c>
      <c r="C26" s="2">
        <v>12000</v>
      </c>
      <c r="D26" s="2">
        <v>3</v>
      </c>
      <c r="E26" s="9"/>
      <c r="F26" s="36">
        <v>11600</v>
      </c>
      <c r="G26" s="11">
        <f t="shared" si="2"/>
        <v>0</v>
      </c>
      <c r="H26" s="1084"/>
      <c r="I26" s="1084"/>
      <c r="J26" s="1084"/>
      <c r="K26" s="1084"/>
      <c r="L26" s="665"/>
    </row>
    <row r="27" spans="1:12" ht="15" hidden="1" customHeight="1">
      <c r="A27" s="992">
        <v>3</v>
      </c>
      <c r="B27" s="8" t="s">
        <v>29</v>
      </c>
      <c r="C27" s="2">
        <v>12000</v>
      </c>
      <c r="D27" s="2">
        <v>2</v>
      </c>
      <c r="E27" s="9"/>
      <c r="F27" s="36">
        <v>11600</v>
      </c>
      <c r="G27" s="11">
        <f t="shared" si="2"/>
        <v>0</v>
      </c>
      <c r="H27" s="990"/>
      <c r="I27" s="990"/>
      <c r="J27" s="990"/>
      <c r="K27" s="990"/>
      <c r="L27" s="665"/>
    </row>
    <row r="28" spans="1:12" ht="15" hidden="1" customHeight="1">
      <c r="A28" s="992">
        <v>3</v>
      </c>
      <c r="B28" s="8" t="s">
        <v>15</v>
      </c>
      <c r="C28" s="2">
        <v>30000</v>
      </c>
      <c r="D28" s="2">
        <v>3</v>
      </c>
      <c r="E28" s="2"/>
      <c r="F28" s="36">
        <v>11600</v>
      </c>
      <c r="G28" s="11">
        <f t="shared" si="2"/>
        <v>0</v>
      </c>
      <c r="H28" s="1084"/>
      <c r="I28" s="1084"/>
      <c r="J28" s="1084"/>
      <c r="K28" s="1084"/>
      <c r="L28" s="665"/>
    </row>
    <row r="29" spans="1:12" ht="15" hidden="1" customHeight="1">
      <c r="A29" s="992">
        <v>3</v>
      </c>
      <c r="B29" s="8" t="s">
        <v>16</v>
      </c>
      <c r="C29" s="2">
        <v>25400</v>
      </c>
      <c r="D29" s="2">
        <v>3</v>
      </c>
      <c r="E29" s="2"/>
      <c r="F29" s="36">
        <v>11600</v>
      </c>
      <c r="G29" s="11">
        <f t="shared" si="2"/>
        <v>0</v>
      </c>
      <c r="H29" s="1084"/>
      <c r="I29" s="1084"/>
      <c r="J29" s="1084"/>
      <c r="K29" s="1084"/>
      <c r="L29" s="665"/>
    </row>
    <row r="30" spans="1:12" ht="15" hidden="1" customHeight="1">
      <c r="A30" s="69">
        <v>3</v>
      </c>
      <c r="B30" s="8" t="s">
        <v>18</v>
      </c>
      <c r="C30" s="2">
        <v>5200</v>
      </c>
      <c r="D30" s="2">
        <v>1</v>
      </c>
      <c r="E30" s="2"/>
      <c r="F30" s="36">
        <v>11600</v>
      </c>
      <c r="G30" s="11">
        <f t="shared" si="2"/>
        <v>0</v>
      </c>
      <c r="H30" s="1084"/>
      <c r="I30" s="1084"/>
      <c r="J30" s="1084"/>
      <c r="K30" s="1084"/>
      <c r="L30" s="37"/>
    </row>
    <row r="31" spans="1:12" ht="15" hidden="1" customHeight="1">
      <c r="A31" s="992">
        <v>3</v>
      </c>
      <c r="B31" s="8" t="s">
        <v>46</v>
      </c>
      <c r="C31" s="2">
        <v>20000</v>
      </c>
      <c r="D31" s="2">
        <v>2</v>
      </c>
      <c r="E31" s="2"/>
      <c r="F31" s="36">
        <v>11600</v>
      </c>
      <c r="G31" s="11">
        <f t="shared" si="2"/>
        <v>0</v>
      </c>
      <c r="H31" s="1084"/>
      <c r="I31" s="1084"/>
      <c r="J31" s="1084"/>
      <c r="K31" s="1084"/>
      <c r="L31" s="37"/>
    </row>
    <row r="32" spans="1:12" ht="15" hidden="1" customHeight="1">
      <c r="A32" s="992">
        <v>3</v>
      </c>
      <c r="B32" s="8" t="s">
        <v>58</v>
      </c>
      <c r="C32" s="2">
        <v>20000</v>
      </c>
      <c r="D32" s="2">
        <v>1</v>
      </c>
      <c r="E32" s="2"/>
      <c r="F32" s="36">
        <v>11600</v>
      </c>
      <c r="G32" s="11">
        <f t="shared" si="2"/>
        <v>0</v>
      </c>
      <c r="H32" s="1128"/>
      <c r="I32" s="1128"/>
      <c r="J32" s="1128"/>
      <c r="K32" s="1128"/>
      <c r="L32" s="37"/>
    </row>
    <row r="33" spans="1:12" ht="15" hidden="1" customHeight="1">
      <c r="A33" s="1082" t="s">
        <v>19</v>
      </c>
      <c r="B33" s="1082"/>
      <c r="C33" s="991"/>
      <c r="D33" s="991"/>
      <c r="E33" s="991"/>
      <c r="F33" s="991"/>
      <c r="G33" s="991"/>
      <c r="H33" s="1086"/>
      <c r="I33" s="1086"/>
      <c r="J33" s="1086"/>
      <c r="K33" s="1086"/>
      <c r="L33" s="6"/>
    </row>
    <row r="34" spans="1:12" ht="15" hidden="1" customHeight="1">
      <c r="A34" s="70">
        <v>4</v>
      </c>
      <c r="B34" s="207" t="s">
        <v>38</v>
      </c>
      <c r="C34" s="72">
        <v>6000</v>
      </c>
      <c r="D34" s="70"/>
      <c r="E34" s="70"/>
      <c r="F34" s="113">
        <v>4000</v>
      </c>
      <c r="G34" s="11">
        <f t="shared" ref="G34:G40" si="3">E34/C34</f>
        <v>0</v>
      </c>
      <c r="H34" s="1090"/>
      <c r="I34" s="1090"/>
      <c r="J34" s="1090"/>
      <c r="K34" s="1090"/>
      <c r="L34" s="111"/>
    </row>
    <row r="35" spans="1:12" ht="15" hidden="1" customHeight="1">
      <c r="A35" s="70">
        <v>4</v>
      </c>
      <c r="B35" s="207" t="s">
        <v>39</v>
      </c>
      <c r="C35" s="72">
        <v>7500</v>
      </c>
      <c r="D35" s="70"/>
      <c r="E35" s="70"/>
      <c r="F35" s="113">
        <v>4000</v>
      </c>
      <c r="G35" s="11">
        <f t="shared" si="3"/>
        <v>0</v>
      </c>
      <c r="H35" s="1090" t="s">
        <v>47</v>
      </c>
      <c r="I35" s="1090"/>
      <c r="J35" s="1090"/>
      <c r="K35" s="1090"/>
      <c r="L35" s="111"/>
    </row>
    <row r="36" spans="1:12" ht="15" hidden="1" customHeight="1">
      <c r="A36" s="1005">
        <v>4</v>
      </c>
      <c r="B36" s="208" t="s">
        <v>48</v>
      </c>
      <c r="C36" s="95">
        <v>9000</v>
      </c>
      <c r="D36" s="1005">
        <v>2</v>
      </c>
      <c r="E36" s="1005"/>
      <c r="F36" s="97">
        <v>4000</v>
      </c>
      <c r="G36" s="11">
        <f t="shared" si="3"/>
        <v>0</v>
      </c>
      <c r="H36" s="1127"/>
      <c r="I36" s="1127"/>
      <c r="J36" s="1127"/>
      <c r="K36" s="1127"/>
      <c r="L36" s="667"/>
    </row>
    <row r="37" spans="1:12" ht="15" hidden="1" customHeight="1">
      <c r="A37" s="60">
        <v>4</v>
      </c>
      <c r="B37" s="8" t="s">
        <v>49</v>
      </c>
      <c r="C37" s="47">
        <v>9800</v>
      </c>
      <c r="D37" s="47">
        <v>1</v>
      </c>
      <c r="E37" s="48"/>
      <c r="F37" s="36">
        <v>4000</v>
      </c>
      <c r="G37" s="11">
        <f t="shared" si="3"/>
        <v>0</v>
      </c>
      <c r="H37" s="1083"/>
      <c r="I37" s="1083"/>
      <c r="J37" s="1083"/>
      <c r="K37" s="1083"/>
      <c r="L37" s="37"/>
    </row>
    <row r="38" spans="1:12" ht="15" hidden="1" customHeight="1">
      <c r="A38" s="69">
        <v>4</v>
      </c>
      <c r="B38" s="209" t="s">
        <v>37</v>
      </c>
      <c r="C38" s="2">
        <v>100</v>
      </c>
      <c r="D38" s="992">
        <v>1</v>
      </c>
      <c r="E38" s="992"/>
      <c r="F38" s="36">
        <v>4000</v>
      </c>
      <c r="G38" s="11">
        <f t="shared" si="3"/>
        <v>0</v>
      </c>
      <c r="H38" s="1083"/>
      <c r="I38" s="1083"/>
      <c r="J38" s="1083"/>
      <c r="K38" s="1083"/>
      <c r="L38" s="665"/>
    </row>
    <row r="39" spans="1:12" ht="15" hidden="1" customHeight="1">
      <c r="A39" s="60">
        <v>4</v>
      </c>
      <c r="B39" s="8" t="s">
        <v>53</v>
      </c>
      <c r="C39" s="47">
        <v>18700</v>
      </c>
      <c r="D39" s="47">
        <v>3</v>
      </c>
      <c r="E39" s="48"/>
      <c r="F39" s="78">
        <v>30000</v>
      </c>
      <c r="G39" s="11">
        <f t="shared" si="3"/>
        <v>0</v>
      </c>
      <c r="H39" s="1083"/>
      <c r="I39" s="1083"/>
      <c r="J39" s="1083"/>
      <c r="K39" s="1083"/>
      <c r="L39" s="37"/>
    </row>
    <row r="40" spans="1:12" ht="15" hidden="1" customHeight="1">
      <c r="A40" s="123">
        <v>4</v>
      </c>
      <c r="B40" s="8" t="s">
        <v>37</v>
      </c>
      <c r="C40" s="47">
        <v>4000</v>
      </c>
      <c r="D40" s="47">
        <v>2</v>
      </c>
      <c r="E40" s="48">
        <v>2858</v>
      </c>
      <c r="F40" s="78">
        <v>4000</v>
      </c>
      <c r="G40" s="11">
        <f t="shared" si="3"/>
        <v>0.71450000000000002</v>
      </c>
      <c r="H40" s="1083"/>
      <c r="I40" s="1083"/>
      <c r="J40" s="1083"/>
      <c r="K40" s="1083"/>
      <c r="L40" s="37"/>
    </row>
    <row r="41" spans="1:12" ht="15" hidden="1" customHeight="1">
      <c r="A41" s="1082" t="s">
        <v>24</v>
      </c>
      <c r="B41" s="1082"/>
      <c r="C41" s="991"/>
      <c r="D41" s="991"/>
      <c r="E41" s="991"/>
      <c r="F41" s="991"/>
      <c r="G41" s="991"/>
      <c r="H41" s="1086"/>
      <c r="I41" s="1086"/>
      <c r="J41" s="1086"/>
      <c r="K41" s="1086"/>
      <c r="L41" s="6"/>
    </row>
    <row r="42" spans="1:12" ht="15" hidden="1" customHeight="1">
      <c r="A42" s="45">
        <v>5</v>
      </c>
      <c r="B42" s="8" t="s">
        <v>33</v>
      </c>
      <c r="C42" s="47">
        <v>3000</v>
      </c>
      <c r="D42" s="47">
        <v>2</v>
      </c>
      <c r="E42" s="48"/>
      <c r="F42" s="53">
        <v>3000</v>
      </c>
      <c r="G42" s="11">
        <f t="shared" si="0"/>
        <v>0</v>
      </c>
      <c r="H42" s="1084" t="s">
        <v>40</v>
      </c>
      <c r="I42" s="1084"/>
      <c r="J42" s="1084"/>
      <c r="K42" s="1084"/>
      <c r="L42" s="1004" t="s">
        <v>59</v>
      </c>
    </row>
    <row r="43" spans="1:12">
      <c r="A43" s="69">
        <v>3</v>
      </c>
      <c r="B43" s="8" t="s">
        <v>86</v>
      </c>
      <c r="C43" s="9">
        <v>3440</v>
      </c>
      <c r="D43" s="2">
        <v>1.5</v>
      </c>
      <c r="E43" s="9"/>
      <c r="F43" s="36">
        <v>6000</v>
      </c>
      <c r="G43" s="11">
        <f t="shared" si="0"/>
        <v>0</v>
      </c>
      <c r="H43" s="1064"/>
      <c r="I43" s="1053"/>
      <c r="J43" s="1053"/>
      <c r="K43" s="1054"/>
      <c r="L43" s="665"/>
    </row>
    <row r="44" spans="1:12">
      <c r="A44" s="992">
        <v>3</v>
      </c>
      <c r="B44" s="8" t="s">
        <v>91</v>
      </c>
      <c r="C44" s="9">
        <v>18000</v>
      </c>
      <c r="D44" s="2">
        <v>1.5</v>
      </c>
      <c r="E44" s="9"/>
      <c r="F44" s="36">
        <v>6000</v>
      </c>
      <c r="G44" s="11">
        <f t="shared" si="0"/>
        <v>0</v>
      </c>
      <c r="H44" s="1064"/>
      <c r="I44" s="1053"/>
      <c r="J44" s="1053"/>
      <c r="K44" s="1054"/>
      <c r="L44" s="665"/>
    </row>
    <row r="45" spans="1:12">
      <c r="A45" s="1082" t="s">
        <v>19</v>
      </c>
      <c r="B45" s="1082"/>
      <c r="C45" s="991"/>
      <c r="D45" s="991"/>
      <c r="E45" s="991"/>
      <c r="F45" s="991"/>
      <c r="G45" s="991"/>
      <c r="H45" s="1086"/>
      <c r="I45" s="1086"/>
      <c r="J45" s="1086"/>
      <c r="K45" s="1086"/>
      <c r="L45" s="6"/>
    </row>
    <row r="46" spans="1:12">
      <c r="A46" s="69">
        <v>4</v>
      </c>
      <c r="B46" s="8" t="s">
        <v>88</v>
      </c>
      <c r="C46" s="48">
        <v>12000</v>
      </c>
      <c r="D46" s="47">
        <v>1</v>
      </c>
      <c r="E46" s="48"/>
      <c r="F46" s="36">
        <v>4000</v>
      </c>
      <c r="G46" s="11">
        <f t="shared" si="0"/>
        <v>0</v>
      </c>
      <c r="H46" s="1043"/>
      <c r="I46" s="1044"/>
      <c r="J46" s="1044"/>
      <c r="K46" s="1045"/>
      <c r="L46" s="37"/>
    </row>
    <row r="47" spans="1:12">
      <c r="A47" s="1082" t="s">
        <v>24</v>
      </c>
      <c r="B47" s="1082"/>
      <c r="C47" s="991"/>
      <c r="D47" s="991"/>
      <c r="E47" s="991"/>
      <c r="F47" s="991"/>
      <c r="G47" s="991"/>
      <c r="H47" s="1086"/>
      <c r="I47" s="1086"/>
      <c r="J47" s="1086"/>
      <c r="K47" s="1086"/>
      <c r="L47" s="6"/>
    </row>
    <row r="48" spans="1:12">
      <c r="A48" s="60">
        <v>5</v>
      </c>
      <c r="B48" s="8" t="s">
        <v>90</v>
      </c>
      <c r="C48" s="48">
        <v>15800</v>
      </c>
      <c r="D48" s="47">
        <v>3</v>
      </c>
      <c r="E48" s="48"/>
      <c r="F48" s="36">
        <v>6160</v>
      </c>
      <c r="G48" s="11">
        <f t="shared" si="0"/>
        <v>0</v>
      </c>
      <c r="H48" s="1083"/>
      <c r="I48" s="1083"/>
      <c r="J48" s="1083"/>
      <c r="K48" s="1083"/>
      <c r="L48" s="37"/>
    </row>
    <row r="49" spans="1:12">
      <c r="A49" s="123">
        <v>5</v>
      </c>
      <c r="B49" s="8" t="s">
        <v>92</v>
      </c>
      <c r="C49" s="48">
        <v>19655</v>
      </c>
      <c r="D49" s="47">
        <v>1</v>
      </c>
      <c r="E49" s="48"/>
      <c r="F49" s="36">
        <v>6160</v>
      </c>
      <c r="G49" s="11">
        <f t="shared" ref="G49" si="4">E49/C49</f>
        <v>0</v>
      </c>
      <c r="H49" s="1083"/>
      <c r="I49" s="1083"/>
      <c r="J49" s="1083"/>
      <c r="K49" s="1083"/>
      <c r="L49" s="37"/>
    </row>
  </sheetData>
  <mergeCells count="55">
    <mergeCell ref="H49:K49"/>
    <mergeCell ref="H4:K4"/>
    <mergeCell ref="A11:B11"/>
    <mergeCell ref="H11:K11"/>
    <mergeCell ref="H1:K1"/>
    <mergeCell ref="A2:B2"/>
    <mergeCell ref="H2:K2"/>
    <mergeCell ref="H3:K3"/>
    <mergeCell ref="H5:K5"/>
    <mergeCell ref="H6:K6"/>
    <mergeCell ref="H17:K17"/>
    <mergeCell ref="H7:K7"/>
    <mergeCell ref="H8:K8"/>
    <mergeCell ref="H9:K9"/>
    <mergeCell ref="H10:K10"/>
    <mergeCell ref="H12:K12"/>
    <mergeCell ref="H13:K13"/>
    <mergeCell ref="H14:K14"/>
    <mergeCell ref="H15:K15"/>
    <mergeCell ref="H16:K16"/>
    <mergeCell ref="H29:K29"/>
    <mergeCell ref="H22:K22"/>
    <mergeCell ref="H23:K23"/>
    <mergeCell ref="H24:K24"/>
    <mergeCell ref="H25:K25"/>
    <mergeCell ref="H26:K26"/>
    <mergeCell ref="H28:K28"/>
    <mergeCell ref="A18:B18"/>
    <mergeCell ref="H18:K18"/>
    <mergeCell ref="H19:K19"/>
    <mergeCell ref="H20:K20"/>
    <mergeCell ref="H21:K21"/>
    <mergeCell ref="H40:K40"/>
    <mergeCell ref="H30:K30"/>
    <mergeCell ref="H31:K31"/>
    <mergeCell ref="H32:K32"/>
    <mergeCell ref="A33:B33"/>
    <mergeCell ref="H33:K33"/>
    <mergeCell ref="H34:K34"/>
    <mergeCell ref="H35:K35"/>
    <mergeCell ref="H36:K36"/>
    <mergeCell ref="H37:K37"/>
    <mergeCell ref="H38:K38"/>
    <mergeCell ref="H39:K39"/>
    <mergeCell ref="H46:K46"/>
    <mergeCell ref="A47:B47"/>
    <mergeCell ref="H47:K47"/>
    <mergeCell ref="H48:K48"/>
    <mergeCell ref="A41:B41"/>
    <mergeCell ref="H41:K41"/>
    <mergeCell ref="H42:K42"/>
    <mergeCell ref="H43:K43"/>
    <mergeCell ref="H44:K44"/>
    <mergeCell ref="A45:B45"/>
    <mergeCell ref="H45:K45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FC4DD-16F1-4BBF-80FB-F06DA67F59AB}">
  <dimension ref="A1:L44"/>
  <sheetViews>
    <sheetView workbookViewId="0">
      <selection activeCell="C11" sqref="C11"/>
    </sheetView>
  </sheetViews>
  <sheetFormatPr defaultRowHeight="15"/>
  <cols>
    <col min="2" max="2" width="48.28515625" customWidth="1"/>
    <col min="5" max="5" width="18.7109375" customWidth="1"/>
    <col min="12" max="12" width="16" bestFit="1" customWidth="1"/>
  </cols>
  <sheetData>
    <row r="1" spans="1:12">
      <c r="A1" s="992"/>
      <c r="B1" s="106">
        <v>45904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t="15" hidden="1" customHeight="1">
      <c r="A3" s="69">
        <v>1</v>
      </c>
      <c r="B3" s="8" t="s">
        <v>87</v>
      </c>
      <c r="C3" s="9">
        <v>50</v>
      </c>
      <c r="D3" s="2">
        <v>1</v>
      </c>
      <c r="E3" s="9"/>
      <c r="F3" s="36">
        <v>5000</v>
      </c>
      <c r="G3" s="11">
        <f t="shared" ref="G3:G44" si="0">E3/C3</f>
        <v>0</v>
      </c>
      <c r="H3" s="1043"/>
      <c r="I3" s="1044"/>
      <c r="J3" s="1044"/>
      <c r="K3" s="1045"/>
      <c r="L3" s="2"/>
    </row>
    <row r="4" spans="1:12" ht="15" customHeight="1">
      <c r="A4" s="70">
        <v>1</v>
      </c>
      <c r="B4" s="71" t="s">
        <v>93</v>
      </c>
      <c r="C4" s="73">
        <v>8000</v>
      </c>
      <c r="D4" s="72">
        <v>2</v>
      </c>
      <c r="E4" s="73">
        <v>3137</v>
      </c>
      <c r="F4" s="113">
        <v>5000</v>
      </c>
      <c r="G4" s="100">
        <f t="shared" si="0"/>
        <v>0.392125</v>
      </c>
      <c r="H4" s="1115" t="s">
        <v>94</v>
      </c>
      <c r="I4" s="1116"/>
      <c r="J4" s="1116"/>
      <c r="K4" s="1117"/>
      <c r="L4" s="72"/>
    </row>
    <row r="5" spans="1:12" hidden="1">
      <c r="A5" s="992">
        <v>1</v>
      </c>
      <c r="B5" s="12" t="s">
        <v>80</v>
      </c>
      <c r="C5" s="9">
        <v>11000</v>
      </c>
      <c r="D5" s="2">
        <v>2</v>
      </c>
      <c r="E5" s="2">
        <v>2976</v>
      </c>
      <c r="F5" s="36">
        <v>5000</v>
      </c>
      <c r="G5" s="11">
        <f t="shared" si="0"/>
        <v>0.27054545454545453</v>
      </c>
      <c r="H5" s="1083"/>
      <c r="I5" s="1083"/>
      <c r="J5" s="1083"/>
      <c r="K5" s="1083"/>
      <c r="L5" s="2"/>
    </row>
    <row r="6" spans="1:12" hidden="1">
      <c r="A6" s="992">
        <v>1</v>
      </c>
      <c r="B6" s="12" t="s">
        <v>82</v>
      </c>
      <c r="C6" s="9">
        <v>4200</v>
      </c>
      <c r="D6" s="2">
        <v>3</v>
      </c>
      <c r="E6" s="2"/>
      <c r="F6" s="36">
        <v>5000</v>
      </c>
      <c r="G6" s="11">
        <f t="shared" si="0"/>
        <v>0</v>
      </c>
      <c r="H6" s="1083"/>
      <c r="I6" s="1083"/>
      <c r="J6" s="1083"/>
      <c r="K6" s="1083"/>
      <c r="L6" s="2"/>
    </row>
    <row r="7" spans="1:12" ht="15" customHeight="1">
      <c r="A7" s="69">
        <v>1</v>
      </c>
      <c r="B7" s="8" t="s">
        <v>95</v>
      </c>
      <c r="C7" s="9">
        <v>5000</v>
      </c>
      <c r="D7" s="2">
        <v>1</v>
      </c>
      <c r="E7" s="2">
        <v>4919</v>
      </c>
      <c r="F7" s="36">
        <v>5000</v>
      </c>
      <c r="G7" s="11">
        <f t="shared" si="0"/>
        <v>0.98380000000000001</v>
      </c>
      <c r="H7" s="1083"/>
      <c r="I7" s="1083"/>
      <c r="J7" s="1083"/>
      <c r="K7" s="1083"/>
      <c r="L7" s="2"/>
    </row>
    <row r="8" spans="1:12" ht="15" hidden="1" customHeight="1">
      <c r="A8" s="992">
        <v>1</v>
      </c>
      <c r="B8" s="71" t="s">
        <v>60</v>
      </c>
      <c r="C8" s="128">
        <v>1500</v>
      </c>
      <c r="D8" s="72">
        <v>1</v>
      </c>
      <c r="E8" s="73"/>
      <c r="F8" s="113">
        <v>5000</v>
      </c>
      <c r="G8" s="100">
        <f t="shared" si="0"/>
        <v>0</v>
      </c>
      <c r="H8" s="1090"/>
      <c r="I8" s="1090"/>
      <c r="J8" s="1090"/>
      <c r="K8" s="1090"/>
      <c r="L8" s="72"/>
    </row>
    <row r="9" spans="1:12" ht="15" hidden="1" customHeight="1">
      <c r="A9" s="992">
        <v>1</v>
      </c>
      <c r="B9" s="12" t="s">
        <v>66</v>
      </c>
      <c r="C9" s="9">
        <v>4600</v>
      </c>
      <c r="D9" s="2">
        <v>2</v>
      </c>
      <c r="E9" s="9"/>
      <c r="F9" s="36">
        <v>5000</v>
      </c>
      <c r="G9" s="11">
        <f t="shared" si="0"/>
        <v>0</v>
      </c>
      <c r="H9" s="1083"/>
      <c r="I9" s="1083"/>
      <c r="J9" s="1083"/>
      <c r="K9" s="1083"/>
      <c r="L9" s="2"/>
    </row>
    <row r="10" spans="1:12" ht="15" hidden="1" customHeight="1">
      <c r="A10" s="992">
        <v>1</v>
      </c>
      <c r="B10" s="12" t="s">
        <v>61</v>
      </c>
      <c r="C10" s="2">
        <v>3500</v>
      </c>
      <c r="D10" s="2">
        <v>1</v>
      </c>
      <c r="E10" s="2"/>
      <c r="F10" s="36">
        <v>5000</v>
      </c>
      <c r="G10" s="11"/>
      <c r="H10" s="1083"/>
      <c r="I10" s="1083"/>
      <c r="J10" s="1083"/>
      <c r="K10" s="1083"/>
      <c r="L10" s="2"/>
    </row>
    <row r="11" spans="1:12">
      <c r="A11" s="1082" t="s">
        <v>10</v>
      </c>
      <c r="B11" s="1082"/>
      <c r="C11" s="991"/>
      <c r="D11" s="991"/>
      <c r="E11" s="991"/>
      <c r="F11" s="991"/>
      <c r="G11" s="991"/>
      <c r="H11" s="1082"/>
      <c r="I11" s="1082"/>
      <c r="J11" s="1082"/>
      <c r="K11" s="1082"/>
      <c r="L11" s="6"/>
    </row>
    <row r="12" spans="1:12" ht="15" hidden="1" customHeight="1">
      <c r="A12" s="1005">
        <v>2</v>
      </c>
      <c r="B12" s="115" t="s">
        <v>32</v>
      </c>
      <c r="C12" s="115">
        <v>27200</v>
      </c>
      <c r="D12" s="115">
        <v>2</v>
      </c>
      <c r="E12" s="115"/>
      <c r="F12" s="97">
        <v>25000</v>
      </c>
      <c r="G12" s="117">
        <f>E12/C12</f>
        <v>0</v>
      </c>
      <c r="H12" s="1131"/>
      <c r="I12" s="1131"/>
      <c r="J12" s="1131"/>
      <c r="K12" s="1131"/>
      <c r="L12" s="667"/>
    </row>
    <row r="13" spans="1:12" hidden="1">
      <c r="A13" s="7">
        <v>2</v>
      </c>
      <c r="B13" s="8" t="s">
        <v>81</v>
      </c>
      <c r="C13" s="9">
        <v>20000</v>
      </c>
      <c r="D13" s="2">
        <v>1</v>
      </c>
      <c r="E13" s="9">
        <v>10132</v>
      </c>
      <c r="F13" s="36">
        <v>25000</v>
      </c>
      <c r="G13" s="11">
        <f>E13/C13</f>
        <v>0.50660000000000005</v>
      </c>
      <c r="H13" s="1084"/>
      <c r="I13" s="1084"/>
      <c r="J13" s="1084"/>
      <c r="K13" s="1084"/>
      <c r="L13" s="37"/>
    </row>
    <row r="14" spans="1:12" ht="15" hidden="1" customHeight="1">
      <c r="A14" s="69">
        <v>2</v>
      </c>
      <c r="B14" s="1004" t="s">
        <v>35</v>
      </c>
      <c r="C14" s="9">
        <v>5000</v>
      </c>
      <c r="D14" s="1004">
        <v>1</v>
      </c>
      <c r="E14" s="665"/>
      <c r="F14" s="36">
        <v>25000</v>
      </c>
      <c r="G14" s="11">
        <f>E14/C14</f>
        <v>0</v>
      </c>
      <c r="H14" s="1130"/>
      <c r="I14" s="1130"/>
      <c r="J14" s="1130"/>
      <c r="K14" s="1130"/>
      <c r="L14" s="665"/>
    </row>
    <row r="15" spans="1:12" ht="15" hidden="1" customHeight="1">
      <c r="A15" s="69">
        <v>2</v>
      </c>
      <c r="B15" s="8" t="s">
        <v>28</v>
      </c>
      <c r="C15" s="9">
        <v>82500</v>
      </c>
      <c r="D15" s="2">
        <v>3</v>
      </c>
      <c r="E15" s="9"/>
      <c r="F15" s="36">
        <v>30000</v>
      </c>
      <c r="G15" s="11">
        <f t="shared" si="0"/>
        <v>0</v>
      </c>
      <c r="H15" s="1085" t="s">
        <v>64</v>
      </c>
      <c r="I15" s="1085"/>
      <c r="J15" s="1085"/>
      <c r="K15" s="1085"/>
      <c r="L15" s="37"/>
    </row>
    <row r="16" spans="1:12" ht="15" customHeight="1">
      <c r="A16" s="69">
        <v>2</v>
      </c>
      <c r="B16" s="1004" t="s">
        <v>89</v>
      </c>
      <c r="C16" s="144">
        <v>80000</v>
      </c>
      <c r="D16" s="1004">
        <v>3</v>
      </c>
      <c r="E16" s="144">
        <v>72325</v>
      </c>
      <c r="F16" s="36">
        <v>30000</v>
      </c>
      <c r="G16" s="11">
        <f t="shared" si="0"/>
        <v>0.90406249999999999</v>
      </c>
      <c r="H16" s="1097"/>
      <c r="I16" s="1098"/>
      <c r="J16" s="1098"/>
      <c r="K16" s="1099"/>
      <c r="L16" s="665"/>
    </row>
    <row r="17" spans="1:12" ht="15" customHeight="1">
      <c r="A17" s="992">
        <v>2</v>
      </c>
      <c r="B17" s="8" t="s">
        <v>85</v>
      </c>
      <c r="C17" s="144">
        <v>5000</v>
      </c>
      <c r="D17" s="1004">
        <v>1</v>
      </c>
      <c r="E17" s="665"/>
      <c r="F17" s="36">
        <v>30000</v>
      </c>
      <c r="G17" s="11">
        <f t="shared" si="0"/>
        <v>0</v>
      </c>
      <c r="H17" s="1078"/>
      <c r="I17" s="1078"/>
      <c r="J17" s="1078"/>
      <c r="K17" s="1078"/>
      <c r="L17" s="665"/>
    </row>
    <row r="18" spans="1:12">
      <c r="A18" s="1082" t="s">
        <v>12</v>
      </c>
      <c r="B18" s="1082"/>
      <c r="C18" s="991"/>
      <c r="D18" s="991"/>
      <c r="E18" s="991"/>
      <c r="F18" s="991"/>
      <c r="G18" s="991"/>
      <c r="H18" s="1086"/>
      <c r="I18" s="1086"/>
      <c r="J18" s="1086"/>
      <c r="K18" s="1086"/>
      <c r="L18" s="6"/>
    </row>
    <row r="19" spans="1:12" ht="15" hidden="1" customHeight="1">
      <c r="A19" s="992">
        <v>3</v>
      </c>
      <c r="B19" s="8" t="s">
        <v>57</v>
      </c>
      <c r="C19" s="2">
        <v>9200</v>
      </c>
      <c r="D19" s="2">
        <v>1</v>
      </c>
      <c r="E19" s="2">
        <v>7377</v>
      </c>
      <c r="F19" s="36">
        <v>11600</v>
      </c>
      <c r="G19" s="11">
        <f t="shared" ref="G19:G32" si="1">E19/C19</f>
        <v>0.80184782608695648</v>
      </c>
      <c r="H19" s="1084"/>
      <c r="I19" s="1084"/>
      <c r="J19" s="1084"/>
      <c r="K19" s="1084"/>
      <c r="L19" s="37"/>
    </row>
    <row r="20" spans="1:12" ht="15" hidden="1" customHeight="1">
      <c r="A20" s="992">
        <v>3</v>
      </c>
      <c r="B20" s="8" t="s">
        <v>63</v>
      </c>
      <c r="C20" s="2">
        <v>10000</v>
      </c>
      <c r="D20" s="2">
        <v>1</v>
      </c>
      <c r="E20" s="2"/>
      <c r="F20" s="36">
        <v>11600</v>
      </c>
      <c r="G20" s="11">
        <f t="shared" si="1"/>
        <v>0</v>
      </c>
      <c r="H20" s="1084"/>
      <c r="I20" s="1084"/>
      <c r="J20" s="1084"/>
      <c r="K20" s="1084"/>
      <c r="L20" s="37"/>
    </row>
    <row r="21" spans="1:12" ht="15" hidden="1" customHeight="1">
      <c r="A21" s="69">
        <v>3</v>
      </c>
      <c r="B21" s="124" t="s">
        <v>51</v>
      </c>
      <c r="C21" s="2">
        <v>16300</v>
      </c>
      <c r="D21" s="2">
        <v>1</v>
      </c>
      <c r="E21" s="9"/>
      <c r="F21" s="36">
        <v>11600</v>
      </c>
      <c r="G21" s="11">
        <f t="shared" si="1"/>
        <v>0</v>
      </c>
      <c r="H21" s="1084"/>
      <c r="I21" s="1084"/>
      <c r="J21" s="1084"/>
      <c r="K21" s="1084"/>
      <c r="L21" s="37" t="s">
        <v>52</v>
      </c>
    </row>
    <row r="22" spans="1:12" ht="15" hidden="1" customHeight="1">
      <c r="A22" s="70">
        <v>3</v>
      </c>
      <c r="B22" s="71" t="s">
        <v>44</v>
      </c>
      <c r="C22" s="72">
        <v>2300</v>
      </c>
      <c r="D22" s="72">
        <v>1</v>
      </c>
      <c r="E22" s="72"/>
      <c r="F22" s="36">
        <v>11600</v>
      </c>
      <c r="G22" s="11">
        <f t="shared" si="1"/>
        <v>0</v>
      </c>
      <c r="H22" s="1129"/>
      <c r="I22" s="1129"/>
      <c r="J22" s="1129"/>
      <c r="K22" s="1129"/>
      <c r="L22" s="111"/>
    </row>
    <row r="23" spans="1:12" ht="15" hidden="1" customHeight="1">
      <c r="A23" s="1005">
        <v>3</v>
      </c>
      <c r="B23" s="122" t="s">
        <v>36</v>
      </c>
      <c r="C23" s="95">
        <v>11900</v>
      </c>
      <c r="D23" s="95">
        <v>1</v>
      </c>
      <c r="E23" s="95"/>
      <c r="F23" s="36">
        <v>11600</v>
      </c>
      <c r="G23" s="11">
        <f t="shared" si="1"/>
        <v>0</v>
      </c>
      <c r="H23" s="1091" t="s">
        <v>45</v>
      </c>
      <c r="I23" s="1091"/>
      <c r="J23" s="1091"/>
      <c r="K23" s="1091"/>
      <c r="L23" s="667"/>
    </row>
    <row r="24" spans="1:12" ht="15" hidden="1" customHeight="1">
      <c r="A24" s="69">
        <v>3</v>
      </c>
      <c r="B24" s="8" t="s">
        <v>18</v>
      </c>
      <c r="C24" s="2">
        <v>11900</v>
      </c>
      <c r="D24" s="2">
        <v>1</v>
      </c>
      <c r="E24" s="2"/>
      <c r="F24" s="36">
        <v>11600</v>
      </c>
      <c r="G24" s="11">
        <f t="shared" si="1"/>
        <v>0</v>
      </c>
      <c r="H24" s="1084"/>
      <c r="I24" s="1084"/>
      <c r="J24" s="1084"/>
      <c r="K24" s="1084"/>
      <c r="L24" s="37"/>
    </row>
    <row r="25" spans="1:12" ht="15" hidden="1" customHeight="1">
      <c r="A25" s="992">
        <v>3</v>
      </c>
      <c r="B25" s="8" t="s">
        <v>46</v>
      </c>
      <c r="C25" s="2">
        <v>1000</v>
      </c>
      <c r="D25" s="2">
        <v>1</v>
      </c>
      <c r="E25" s="2"/>
      <c r="F25" s="36">
        <v>11600</v>
      </c>
      <c r="G25" s="11">
        <f t="shared" si="1"/>
        <v>0</v>
      </c>
      <c r="H25" s="1084"/>
      <c r="I25" s="1084"/>
      <c r="J25" s="1084"/>
      <c r="K25" s="1084"/>
      <c r="L25" s="37"/>
    </row>
    <row r="26" spans="1:12" ht="15" hidden="1" customHeight="1">
      <c r="A26" s="992">
        <v>3</v>
      </c>
      <c r="B26" s="8" t="s">
        <v>13</v>
      </c>
      <c r="C26" s="2">
        <v>12000</v>
      </c>
      <c r="D26" s="2">
        <v>3</v>
      </c>
      <c r="E26" s="9"/>
      <c r="F26" s="36">
        <v>11600</v>
      </c>
      <c r="G26" s="11">
        <f t="shared" si="1"/>
        <v>0</v>
      </c>
      <c r="H26" s="1084"/>
      <c r="I26" s="1084"/>
      <c r="J26" s="1084"/>
      <c r="K26" s="1084"/>
      <c r="L26" s="665"/>
    </row>
    <row r="27" spans="1:12" ht="15" customHeight="1">
      <c r="A27" s="1005">
        <v>3</v>
      </c>
      <c r="B27" s="122" t="s">
        <v>91</v>
      </c>
      <c r="C27" s="147">
        <v>12700</v>
      </c>
      <c r="D27" s="95">
        <v>2</v>
      </c>
      <c r="E27" s="147">
        <v>13168</v>
      </c>
      <c r="F27" s="97">
        <v>11600</v>
      </c>
      <c r="G27" s="117">
        <f t="shared" si="1"/>
        <v>1.0368503937007874</v>
      </c>
      <c r="H27" s="993"/>
      <c r="I27" s="993"/>
      <c r="J27" s="993"/>
      <c r="K27" s="993"/>
      <c r="L27" s="667"/>
    </row>
    <row r="28" spans="1:12" ht="15" hidden="1" customHeight="1">
      <c r="A28" s="992">
        <v>3</v>
      </c>
      <c r="B28" s="8" t="s">
        <v>15</v>
      </c>
      <c r="C28" s="2">
        <v>30000</v>
      </c>
      <c r="D28" s="2">
        <v>3</v>
      </c>
      <c r="E28" s="2"/>
      <c r="F28" s="36">
        <v>11600</v>
      </c>
      <c r="G28" s="11">
        <f t="shared" si="1"/>
        <v>0</v>
      </c>
      <c r="H28" s="1084"/>
      <c r="I28" s="1084"/>
      <c r="J28" s="1084"/>
      <c r="K28" s="1084"/>
      <c r="L28" s="665"/>
    </row>
    <row r="29" spans="1:12" ht="15" hidden="1" customHeight="1">
      <c r="A29" s="992">
        <v>3</v>
      </c>
      <c r="B29" s="8" t="s">
        <v>16</v>
      </c>
      <c r="C29" s="2">
        <v>25400</v>
      </c>
      <c r="D29" s="2">
        <v>3</v>
      </c>
      <c r="E29" s="2"/>
      <c r="F29" s="36">
        <v>11600</v>
      </c>
      <c r="G29" s="11">
        <f t="shared" si="1"/>
        <v>0</v>
      </c>
      <c r="H29" s="1084"/>
      <c r="I29" s="1084"/>
      <c r="J29" s="1084"/>
      <c r="K29" s="1084"/>
      <c r="L29" s="665"/>
    </row>
    <row r="30" spans="1:12" ht="15" hidden="1" customHeight="1">
      <c r="A30" s="69">
        <v>3</v>
      </c>
      <c r="B30" s="8" t="s">
        <v>18</v>
      </c>
      <c r="C30" s="2">
        <v>5200</v>
      </c>
      <c r="D30" s="2">
        <v>1</v>
      </c>
      <c r="E30" s="2"/>
      <c r="F30" s="36">
        <v>11600</v>
      </c>
      <c r="G30" s="11">
        <f t="shared" si="1"/>
        <v>0</v>
      </c>
      <c r="H30" s="1084"/>
      <c r="I30" s="1084"/>
      <c r="J30" s="1084"/>
      <c r="K30" s="1084"/>
      <c r="L30" s="37"/>
    </row>
    <row r="31" spans="1:12" ht="15" customHeight="1">
      <c r="A31" s="69">
        <v>3</v>
      </c>
      <c r="B31" s="8" t="s">
        <v>73</v>
      </c>
      <c r="C31" s="9">
        <v>4800</v>
      </c>
      <c r="D31" s="2">
        <v>1</v>
      </c>
      <c r="E31" s="2"/>
      <c r="F31" s="36">
        <v>11600</v>
      </c>
      <c r="G31" s="11">
        <f t="shared" si="1"/>
        <v>0</v>
      </c>
      <c r="H31" s="1084"/>
      <c r="I31" s="1084"/>
      <c r="J31" s="1084"/>
      <c r="K31" s="1084"/>
      <c r="L31" s="37"/>
    </row>
    <row r="32" spans="1:12" ht="15" hidden="1" customHeight="1">
      <c r="A32" s="992">
        <v>3</v>
      </c>
      <c r="B32" s="8" t="s">
        <v>58</v>
      </c>
      <c r="C32" s="2">
        <v>20000</v>
      </c>
      <c r="D32" s="2">
        <v>1</v>
      </c>
      <c r="E32" s="2"/>
      <c r="F32" s="36">
        <v>11600</v>
      </c>
      <c r="G32" s="11">
        <f t="shared" si="1"/>
        <v>0</v>
      </c>
      <c r="H32" s="1128"/>
      <c r="I32" s="1128"/>
      <c r="J32" s="1128"/>
      <c r="K32" s="1128"/>
      <c r="L32" s="37"/>
    </row>
    <row r="33" spans="1:12" ht="15" customHeight="1">
      <c r="A33" s="1082" t="s">
        <v>19</v>
      </c>
      <c r="B33" s="1082"/>
      <c r="C33" s="991"/>
      <c r="D33" s="991"/>
      <c r="E33" s="991"/>
      <c r="F33" s="991"/>
      <c r="G33" s="991"/>
      <c r="H33" s="1086"/>
      <c r="I33" s="1086"/>
      <c r="J33" s="1086"/>
      <c r="K33" s="1086"/>
      <c r="L33" s="6"/>
    </row>
    <row r="34" spans="1:12">
      <c r="A34" s="69">
        <v>4</v>
      </c>
      <c r="B34" s="8" t="s">
        <v>88</v>
      </c>
      <c r="C34" s="48">
        <v>12000</v>
      </c>
      <c r="D34" s="47">
        <v>3</v>
      </c>
      <c r="E34" s="48"/>
      <c r="F34" s="36">
        <v>4000</v>
      </c>
      <c r="G34" s="11">
        <f>E34/C34</f>
        <v>0</v>
      </c>
      <c r="H34" s="1043"/>
      <c r="I34" s="1044"/>
      <c r="J34" s="1044"/>
      <c r="K34" s="1045"/>
      <c r="L34" s="37"/>
    </row>
    <row r="35" spans="1:12" ht="15" hidden="1" customHeight="1">
      <c r="A35" s="70">
        <v>4</v>
      </c>
      <c r="B35" s="207" t="s">
        <v>38</v>
      </c>
      <c r="C35" s="72">
        <v>6000</v>
      </c>
      <c r="D35" s="70"/>
      <c r="E35" s="70"/>
      <c r="F35" s="113">
        <v>4000</v>
      </c>
      <c r="G35" s="11">
        <f t="shared" ref="G35:G41" si="2">E35/C35</f>
        <v>0</v>
      </c>
      <c r="H35" s="1090"/>
      <c r="I35" s="1090"/>
      <c r="J35" s="1090"/>
      <c r="K35" s="1090"/>
      <c r="L35" s="111"/>
    </row>
    <row r="36" spans="1:12" ht="15" hidden="1" customHeight="1">
      <c r="A36" s="70">
        <v>4</v>
      </c>
      <c r="B36" s="207" t="s">
        <v>39</v>
      </c>
      <c r="C36" s="72">
        <v>7500</v>
      </c>
      <c r="D36" s="70"/>
      <c r="E36" s="70"/>
      <c r="F36" s="113">
        <v>4000</v>
      </c>
      <c r="G36" s="11">
        <f t="shared" si="2"/>
        <v>0</v>
      </c>
      <c r="H36" s="1090" t="s">
        <v>47</v>
      </c>
      <c r="I36" s="1090"/>
      <c r="J36" s="1090"/>
      <c r="K36" s="1090"/>
      <c r="L36" s="111"/>
    </row>
    <row r="37" spans="1:12" ht="15" hidden="1" customHeight="1">
      <c r="A37" s="1005">
        <v>4</v>
      </c>
      <c r="B37" s="208" t="s">
        <v>48</v>
      </c>
      <c r="C37" s="95">
        <v>9000</v>
      </c>
      <c r="D37" s="1005">
        <v>2</v>
      </c>
      <c r="E37" s="1005"/>
      <c r="F37" s="97">
        <v>4000</v>
      </c>
      <c r="G37" s="11">
        <f t="shared" si="2"/>
        <v>0</v>
      </c>
      <c r="H37" s="1127"/>
      <c r="I37" s="1127"/>
      <c r="J37" s="1127"/>
      <c r="K37" s="1127"/>
      <c r="L37" s="667"/>
    </row>
    <row r="38" spans="1:12" ht="15" hidden="1" customHeight="1">
      <c r="A38" s="60">
        <v>4</v>
      </c>
      <c r="B38" s="8" t="s">
        <v>49</v>
      </c>
      <c r="C38" s="47">
        <v>9800</v>
      </c>
      <c r="D38" s="47">
        <v>1</v>
      </c>
      <c r="E38" s="48"/>
      <c r="F38" s="36">
        <v>4000</v>
      </c>
      <c r="G38" s="11">
        <f t="shared" si="2"/>
        <v>0</v>
      </c>
      <c r="H38" s="1083"/>
      <c r="I38" s="1083"/>
      <c r="J38" s="1083"/>
      <c r="K38" s="1083"/>
      <c r="L38" s="37"/>
    </row>
    <row r="39" spans="1:12" ht="15" hidden="1" customHeight="1">
      <c r="A39" s="69">
        <v>4</v>
      </c>
      <c r="B39" s="209" t="s">
        <v>37</v>
      </c>
      <c r="C39" s="2">
        <v>100</v>
      </c>
      <c r="D39" s="992">
        <v>1</v>
      </c>
      <c r="E39" s="992"/>
      <c r="F39" s="36">
        <v>4000</v>
      </c>
      <c r="G39" s="11">
        <f t="shared" si="2"/>
        <v>0</v>
      </c>
      <c r="H39" s="1083"/>
      <c r="I39" s="1083"/>
      <c r="J39" s="1083"/>
      <c r="K39" s="1083"/>
      <c r="L39" s="665"/>
    </row>
    <row r="40" spans="1:12" ht="15" hidden="1" customHeight="1">
      <c r="A40" s="60">
        <v>4</v>
      </c>
      <c r="B40" s="8" t="s">
        <v>53</v>
      </c>
      <c r="C40" s="47">
        <v>18700</v>
      </c>
      <c r="D40" s="47">
        <v>3</v>
      </c>
      <c r="E40" s="48"/>
      <c r="F40" s="78">
        <v>30000</v>
      </c>
      <c r="G40" s="11">
        <f t="shared" si="2"/>
        <v>0</v>
      </c>
      <c r="H40" s="1083"/>
      <c r="I40" s="1083"/>
      <c r="J40" s="1083"/>
      <c r="K40" s="1083"/>
      <c r="L40" s="37"/>
    </row>
    <row r="41" spans="1:12" ht="15" hidden="1" customHeight="1">
      <c r="A41" s="123">
        <v>4</v>
      </c>
      <c r="B41" s="8" t="s">
        <v>37</v>
      </c>
      <c r="C41" s="47">
        <v>4000</v>
      </c>
      <c r="D41" s="47">
        <v>2</v>
      </c>
      <c r="E41" s="48">
        <v>2858</v>
      </c>
      <c r="F41" s="78">
        <v>4000</v>
      </c>
      <c r="G41" s="11">
        <f t="shared" si="2"/>
        <v>0.71450000000000002</v>
      </c>
      <c r="H41" s="1083"/>
      <c r="I41" s="1083"/>
      <c r="J41" s="1083"/>
      <c r="K41" s="1083"/>
      <c r="L41" s="37"/>
    </row>
    <row r="42" spans="1:12">
      <c r="A42" s="1082" t="s">
        <v>24</v>
      </c>
      <c r="B42" s="1082"/>
      <c r="C42" s="991"/>
      <c r="D42" s="991"/>
      <c r="E42" s="991"/>
      <c r="F42" s="991"/>
      <c r="G42" s="991"/>
      <c r="H42" s="1086"/>
      <c r="I42" s="1086"/>
      <c r="J42" s="1086"/>
      <c r="K42" s="1086"/>
      <c r="L42" s="6"/>
    </row>
    <row r="43" spans="1:12" hidden="1">
      <c r="A43" s="60">
        <v>5</v>
      </c>
      <c r="B43" s="8" t="s">
        <v>90</v>
      </c>
      <c r="C43" s="48">
        <v>15800</v>
      </c>
      <c r="D43" s="47">
        <v>3</v>
      </c>
      <c r="E43" s="48"/>
      <c r="F43" s="36">
        <v>6160</v>
      </c>
      <c r="G43" s="11">
        <f t="shared" si="0"/>
        <v>0</v>
      </c>
      <c r="H43" s="1083"/>
      <c r="I43" s="1083"/>
      <c r="J43" s="1083"/>
      <c r="K43" s="1083"/>
      <c r="L43" s="37"/>
    </row>
    <row r="44" spans="1:12">
      <c r="A44" s="60">
        <v>5</v>
      </c>
      <c r="B44" s="8" t="s">
        <v>92</v>
      </c>
      <c r="C44" s="48">
        <v>19655</v>
      </c>
      <c r="D44" s="47">
        <v>3</v>
      </c>
      <c r="E44" s="48">
        <v>6762</v>
      </c>
      <c r="F44" s="36">
        <v>6160</v>
      </c>
      <c r="G44" s="11">
        <f t="shared" si="0"/>
        <v>0.34403459679470871</v>
      </c>
      <c r="H44" s="1083"/>
      <c r="I44" s="1083"/>
      <c r="J44" s="1083"/>
      <c r="K44" s="1083"/>
      <c r="L44" s="37"/>
    </row>
  </sheetData>
  <mergeCells count="48">
    <mergeCell ref="A11:B11"/>
    <mergeCell ref="H11:K11"/>
    <mergeCell ref="H1:K1"/>
    <mergeCell ref="A2:B2"/>
    <mergeCell ref="H2:K2"/>
    <mergeCell ref="H3:K3"/>
    <mergeCell ref="H4:K4"/>
    <mergeCell ref="H5:K5"/>
    <mergeCell ref="H17:K17"/>
    <mergeCell ref="H6:K6"/>
    <mergeCell ref="H7:K7"/>
    <mergeCell ref="H8:K8"/>
    <mergeCell ref="H9:K9"/>
    <mergeCell ref="H10:K10"/>
    <mergeCell ref="H12:K12"/>
    <mergeCell ref="H13:K13"/>
    <mergeCell ref="H14:K14"/>
    <mergeCell ref="H15:K15"/>
    <mergeCell ref="H16:K16"/>
    <mergeCell ref="H29:K29"/>
    <mergeCell ref="A18:B18"/>
    <mergeCell ref="H18:K18"/>
    <mergeCell ref="H19:K19"/>
    <mergeCell ref="H20:K20"/>
    <mergeCell ref="H21:K21"/>
    <mergeCell ref="H22:K22"/>
    <mergeCell ref="H23:K23"/>
    <mergeCell ref="H24:K24"/>
    <mergeCell ref="H25:K25"/>
    <mergeCell ref="H26:K26"/>
    <mergeCell ref="H28:K28"/>
    <mergeCell ref="H30:K30"/>
    <mergeCell ref="H31:K31"/>
    <mergeCell ref="H32:K32"/>
    <mergeCell ref="A33:B33"/>
    <mergeCell ref="H33:K33"/>
    <mergeCell ref="H34:K34"/>
    <mergeCell ref="A42:B42"/>
    <mergeCell ref="H42:K42"/>
    <mergeCell ref="H43:K43"/>
    <mergeCell ref="H44:K44"/>
    <mergeCell ref="H36:K36"/>
    <mergeCell ref="H37:K37"/>
    <mergeCell ref="H38:K38"/>
    <mergeCell ref="H39:K39"/>
    <mergeCell ref="H40:K40"/>
    <mergeCell ref="H41:K41"/>
    <mergeCell ref="H35:K35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67D3B-29FB-4788-B51A-FAA94097ED1F}">
  <dimension ref="A1:L42"/>
  <sheetViews>
    <sheetView workbookViewId="0">
      <selection activeCell="E32" sqref="E32"/>
    </sheetView>
  </sheetViews>
  <sheetFormatPr defaultRowHeight="15"/>
  <cols>
    <col min="2" max="2" width="48.28515625" customWidth="1"/>
    <col min="5" max="5" width="18.7109375" customWidth="1"/>
    <col min="12" max="12" width="16" bestFit="1" customWidth="1"/>
  </cols>
  <sheetData>
    <row r="1" spans="1:12">
      <c r="A1" s="992"/>
      <c r="B1" s="106">
        <v>45905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t="15" hidden="1" customHeight="1">
      <c r="A3" s="69">
        <v>1</v>
      </c>
      <c r="B3" s="8" t="s">
        <v>87</v>
      </c>
      <c r="C3" s="9">
        <v>50</v>
      </c>
      <c r="D3" s="2">
        <v>1</v>
      </c>
      <c r="E3" s="9"/>
      <c r="F3" s="36">
        <v>5000</v>
      </c>
      <c r="G3" s="11">
        <f t="shared" ref="G3:G42" si="0">E3/C3</f>
        <v>0</v>
      </c>
      <c r="H3" s="1043"/>
      <c r="I3" s="1044"/>
      <c r="J3" s="1044"/>
      <c r="K3" s="1045"/>
      <c r="L3" s="2"/>
    </row>
    <row r="4" spans="1:12" ht="15" hidden="1" customHeight="1">
      <c r="A4" s="69">
        <v>1</v>
      </c>
      <c r="B4" s="8" t="s">
        <v>93</v>
      </c>
      <c r="C4" s="9">
        <v>8000</v>
      </c>
      <c r="D4" s="2">
        <v>2</v>
      </c>
      <c r="E4" s="9">
        <v>2716</v>
      </c>
      <c r="F4" s="36">
        <v>5000</v>
      </c>
      <c r="G4" s="11">
        <f t="shared" si="0"/>
        <v>0.33950000000000002</v>
      </c>
      <c r="H4" s="1043"/>
      <c r="I4" s="1044"/>
      <c r="J4" s="1044"/>
      <c r="K4" s="1045"/>
      <c r="L4" s="2"/>
    </row>
    <row r="5" spans="1:12" hidden="1">
      <c r="A5" s="992">
        <v>1</v>
      </c>
      <c r="B5" s="12" t="s">
        <v>80</v>
      </c>
      <c r="C5" s="9">
        <v>11000</v>
      </c>
      <c r="D5" s="2">
        <v>2</v>
      </c>
      <c r="E5" s="2">
        <v>2976</v>
      </c>
      <c r="F5" s="36">
        <v>5000</v>
      </c>
      <c r="G5" s="11">
        <f t="shared" si="0"/>
        <v>0.27054545454545453</v>
      </c>
      <c r="H5" s="1083"/>
      <c r="I5" s="1083"/>
      <c r="J5" s="1083"/>
      <c r="K5" s="1083"/>
      <c r="L5" s="2"/>
    </row>
    <row r="6" spans="1:12" hidden="1">
      <c r="A6" s="992">
        <v>1</v>
      </c>
      <c r="B6" s="12" t="s">
        <v>82</v>
      </c>
      <c r="C6" s="9">
        <v>4200</v>
      </c>
      <c r="D6" s="2">
        <v>3</v>
      </c>
      <c r="E6" s="2"/>
      <c r="F6" s="36">
        <v>5000</v>
      </c>
      <c r="G6" s="11">
        <f t="shared" si="0"/>
        <v>0</v>
      </c>
      <c r="H6" s="1083"/>
      <c r="I6" s="1083"/>
      <c r="J6" s="1083"/>
      <c r="K6" s="1083"/>
      <c r="L6" s="2"/>
    </row>
    <row r="7" spans="1:12" ht="15" hidden="1" customHeight="1">
      <c r="A7" s="992">
        <v>1</v>
      </c>
      <c r="B7" s="8" t="s">
        <v>95</v>
      </c>
      <c r="C7" s="9">
        <v>5000</v>
      </c>
      <c r="D7" s="2">
        <v>1</v>
      </c>
      <c r="E7" s="2"/>
      <c r="F7" s="36">
        <v>5000</v>
      </c>
      <c r="G7" s="11">
        <f t="shared" si="0"/>
        <v>0</v>
      </c>
      <c r="H7" s="1083"/>
      <c r="I7" s="1083"/>
      <c r="J7" s="1083"/>
      <c r="K7" s="1083"/>
      <c r="L7" s="2"/>
    </row>
    <row r="8" spans="1:12" ht="15" hidden="1" customHeight="1">
      <c r="A8" s="992">
        <v>1</v>
      </c>
      <c r="B8" s="71" t="s">
        <v>60</v>
      </c>
      <c r="C8" s="128">
        <v>1500</v>
      </c>
      <c r="D8" s="72">
        <v>1</v>
      </c>
      <c r="E8" s="73"/>
      <c r="F8" s="113">
        <v>5000</v>
      </c>
      <c r="G8" s="100">
        <f t="shared" si="0"/>
        <v>0</v>
      </c>
      <c r="H8" s="1090"/>
      <c r="I8" s="1090"/>
      <c r="J8" s="1090"/>
      <c r="K8" s="1090"/>
      <c r="L8" s="72"/>
    </row>
    <row r="9" spans="1:12" ht="15" customHeight="1">
      <c r="A9" s="69">
        <v>1</v>
      </c>
      <c r="B9" s="12" t="s">
        <v>96</v>
      </c>
      <c r="C9" s="9">
        <v>7000</v>
      </c>
      <c r="D9" s="2">
        <v>2</v>
      </c>
      <c r="E9" s="9">
        <v>3160</v>
      </c>
      <c r="F9" s="36">
        <v>5000</v>
      </c>
      <c r="G9" s="11">
        <f t="shared" si="0"/>
        <v>0.4514285714285714</v>
      </c>
      <c r="H9" s="1083"/>
      <c r="I9" s="1083"/>
      <c r="J9" s="1083"/>
      <c r="K9" s="1083"/>
      <c r="L9" s="2"/>
    </row>
    <row r="10" spans="1:12" ht="15" hidden="1" customHeight="1">
      <c r="A10" s="992">
        <v>1</v>
      </c>
      <c r="B10" s="12" t="s">
        <v>61</v>
      </c>
      <c r="C10" s="2">
        <v>3500</v>
      </c>
      <c r="D10" s="2">
        <v>1</v>
      </c>
      <c r="E10" s="2"/>
      <c r="F10" s="36">
        <v>5000</v>
      </c>
      <c r="G10" s="11"/>
      <c r="H10" s="1083"/>
      <c r="I10" s="1083"/>
      <c r="J10" s="1083"/>
      <c r="K10" s="1083"/>
      <c r="L10" s="2"/>
    </row>
    <row r="11" spans="1:12">
      <c r="A11" s="1082" t="s">
        <v>10</v>
      </c>
      <c r="B11" s="1082"/>
      <c r="C11" s="991"/>
      <c r="D11" s="991"/>
      <c r="E11" s="991"/>
      <c r="F11" s="991"/>
      <c r="G11" s="991"/>
      <c r="H11" s="1082"/>
      <c r="I11" s="1082"/>
      <c r="J11" s="1082"/>
      <c r="K11" s="1082"/>
      <c r="L11" s="6"/>
    </row>
    <row r="12" spans="1:12" ht="15" hidden="1" customHeight="1">
      <c r="A12" s="1005">
        <v>2</v>
      </c>
      <c r="B12" s="115" t="s">
        <v>32</v>
      </c>
      <c r="C12" s="115">
        <v>27200</v>
      </c>
      <c r="D12" s="115">
        <v>2</v>
      </c>
      <c r="E12" s="115"/>
      <c r="F12" s="97">
        <v>25000</v>
      </c>
      <c r="G12" s="117">
        <f>E12/C12</f>
        <v>0</v>
      </c>
      <c r="H12" s="1131"/>
      <c r="I12" s="1131"/>
      <c r="J12" s="1131"/>
      <c r="K12" s="1131"/>
      <c r="L12" s="667"/>
    </row>
    <row r="13" spans="1:12" hidden="1">
      <c r="A13" s="7">
        <v>2</v>
      </c>
      <c r="B13" s="8" t="s">
        <v>81</v>
      </c>
      <c r="C13" s="9">
        <v>20000</v>
      </c>
      <c r="D13" s="2">
        <v>1</v>
      </c>
      <c r="E13" s="9">
        <v>10132</v>
      </c>
      <c r="F13" s="36">
        <v>25000</v>
      </c>
      <c r="G13" s="11">
        <f>E13/C13</f>
        <v>0.50660000000000005</v>
      </c>
      <c r="H13" s="1084"/>
      <c r="I13" s="1084"/>
      <c r="J13" s="1084"/>
      <c r="K13" s="1084"/>
      <c r="L13" s="37"/>
    </row>
    <row r="14" spans="1:12" ht="15" hidden="1" customHeight="1">
      <c r="A14" s="69">
        <v>2</v>
      </c>
      <c r="B14" s="1004" t="s">
        <v>35</v>
      </c>
      <c r="C14" s="9">
        <v>5000</v>
      </c>
      <c r="D14" s="1004">
        <v>1</v>
      </c>
      <c r="E14" s="665"/>
      <c r="F14" s="36">
        <v>25000</v>
      </c>
      <c r="G14" s="11">
        <f>E14/C14</f>
        <v>0</v>
      </c>
      <c r="H14" s="1130"/>
      <c r="I14" s="1130"/>
      <c r="J14" s="1130"/>
      <c r="K14" s="1130"/>
      <c r="L14" s="665"/>
    </row>
    <row r="15" spans="1:12" ht="15" hidden="1" customHeight="1">
      <c r="A15" s="69">
        <v>2</v>
      </c>
      <c r="B15" s="8" t="s">
        <v>28</v>
      </c>
      <c r="C15" s="9">
        <v>82500</v>
      </c>
      <c r="D15" s="2">
        <v>3</v>
      </c>
      <c r="E15" s="9"/>
      <c r="F15" s="36">
        <v>30000</v>
      </c>
      <c r="G15" s="11">
        <f t="shared" si="0"/>
        <v>0</v>
      </c>
      <c r="H15" s="1085" t="s">
        <v>64</v>
      </c>
      <c r="I15" s="1085"/>
      <c r="J15" s="1085"/>
      <c r="K15" s="1085"/>
      <c r="L15" s="37"/>
    </row>
    <row r="16" spans="1:12" ht="15" customHeight="1">
      <c r="A16" s="69">
        <v>2</v>
      </c>
      <c r="B16" s="8" t="s">
        <v>85</v>
      </c>
      <c r="C16" s="144">
        <v>90000</v>
      </c>
      <c r="D16" s="1004">
        <v>1</v>
      </c>
      <c r="E16" s="144">
        <v>78547</v>
      </c>
      <c r="F16" s="36">
        <v>30000</v>
      </c>
      <c r="G16" s="11">
        <f t="shared" si="0"/>
        <v>0.87274444444444443</v>
      </c>
      <c r="H16" s="1078"/>
      <c r="I16" s="1078"/>
      <c r="J16" s="1078"/>
      <c r="K16" s="1078"/>
      <c r="L16" s="665"/>
    </row>
    <row r="17" spans="1:12">
      <c r="A17" s="1082" t="s">
        <v>12</v>
      </c>
      <c r="B17" s="1082"/>
      <c r="C17" s="991"/>
      <c r="D17" s="991"/>
      <c r="E17" s="991"/>
      <c r="F17" s="991"/>
      <c r="G17" s="991"/>
      <c r="H17" s="1086"/>
      <c r="I17" s="1086"/>
      <c r="J17" s="1086"/>
      <c r="K17" s="1086"/>
      <c r="L17" s="6"/>
    </row>
    <row r="18" spans="1:12" ht="15" hidden="1" customHeight="1">
      <c r="A18" s="992">
        <v>3</v>
      </c>
      <c r="B18" s="8" t="s">
        <v>57</v>
      </c>
      <c r="C18" s="2">
        <v>9200</v>
      </c>
      <c r="D18" s="2">
        <v>1</v>
      </c>
      <c r="E18" s="2">
        <v>7377</v>
      </c>
      <c r="F18" s="36">
        <v>11600</v>
      </c>
      <c r="G18" s="11">
        <f t="shared" ref="G18:G30" si="1">E18/C18</f>
        <v>0.80184782608695648</v>
      </c>
      <c r="H18" s="1084"/>
      <c r="I18" s="1084"/>
      <c r="J18" s="1084"/>
      <c r="K18" s="1084"/>
      <c r="L18" s="37"/>
    </row>
    <row r="19" spans="1:12" ht="15" hidden="1" customHeight="1">
      <c r="A19" s="992">
        <v>3</v>
      </c>
      <c r="B19" s="8" t="s">
        <v>63</v>
      </c>
      <c r="C19" s="2">
        <v>10000</v>
      </c>
      <c r="D19" s="2">
        <v>1</v>
      </c>
      <c r="E19" s="2"/>
      <c r="F19" s="36">
        <v>11600</v>
      </c>
      <c r="G19" s="11">
        <f t="shared" si="1"/>
        <v>0</v>
      </c>
      <c r="H19" s="1084"/>
      <c r="I19" s="1084"/>
      <c r="J19" s="1084"/>
      <c r="K19" s="1084"/>
      <c r="L19" s="37"/>
    </row>
    <row r="20" spans="1:12" ht="15" hidden="1" customHeight="1">
      <c r="A20" s="69">
        <v>3</v>
      </c>
      <c r="B20" s="124" t="s">
        <v>51</v>
      </c>
      <c r="C20" s="2">
        <v>16300</v>
      </c>
      <c r="D20" s="2">
        <v>1</v>
      </c>
      <c r="E20" s="9"/>
      <c r="F20" s="36">
        <v>11600</v>
      </c>
      <c r="G20" s="11">
        <f t="shared" si="1"/>
        <v>0</v>
      </c>
      <c r="H20" s="1084"/>
      <c r="I20" s="1084"/>
      <c r="J20" s="1084"/>
      <c r="K20" s="1084"/>
      <c r="L20" s="37" t="s">
        <v>52</v>
      </c>
    </row>
    <row r="21" spans="1:12" ht="15" hidden="1" customHeight="1">
      <c r="A21" s="70">
        <v>3</v>
      </c>
      <c r="B21" s="71" t="s">
        <v>44</v>
      </c>
      <c r="C21" s="72">
        <v>2300</v>
      </c>
      <c r="D21" s="72">
        <v>1</v>
      </c>
      <c r="E21" s="72"/>
      <c r="F21" s="36">
        <v>11600</v>
      </c>
      <c r="G21" s="11">
        <f t="shared" si="1"/>
        <v>0</v>
      </c>
      <c r="H21" s="1129"/>
      <c r="I21" s="1129"/>
      <c r="J21" s="1129"/>
      <c r="K21" s="1129"/>
      <c r="L21" s="111"/>
    </row>
    <row r="22" spans="1:12" ht="15" hidden="1" customHeight="1">
      <c r="A22" s="1005">
        <v>3</v>
      </c>
      <c r="B22" s="122" t="s">
        <v>36</v>
      </c>
      <c r="C22" s="95">
        <v>11900</v>
      </c>
      <c r="D22" s="95">
        <v>1</v>
      </c>
      <c r="E22" s="95"/>
      <c r="F22" s="36">
        <v>11600</v>
      </c>
      <c r="G22" s="11">
        <f t="shared" si="1"/>
        <v>0</v>
      </c>
      <c r="H22" s="1091" t="s">
        <v>45</v>
      </c>
      <c r="I22" s="1091"/>
      <c r="J22" s="1091"/>
      <c r="K22" s="1091"/>
      <c r="L22" s="667"/>
    </row>
    <row r="23" spans="1:12" ht="15" hidden="1" customHeight="1">
      <c r="A23" s="69">
        <v>3</v>
      </c>
      <c r="B23" s="8" t="s">
        <v>18</v>
      </c>
      <c r="C23" s="2">
        <v>11900</v>
      </c>
      <c r="D23" s="2">
        <v>1</v>
      </c>
      <c r="E23" s="2"/>
      <c r="F23" s="36">
        <v>11600</v>
      </c>
      <c r="G23" s="11">
        <f t="shared" si="1"/>
        <v>0</v>
      </c>
      <c r="H23" s="1084"/>
      <c r="I23" s="1084"/>
      <c r="J23" s="1084"/>
      <c r="K23" s="1084"/>
      <c r="L23" s="37"/>
    </row>
    <row r="24" spans="1:12" ht="15" hidden="1" customHeight="1">
      <c r="A24" s="992">
        <v>3</v>
      </c>
      <c r="B24" s="8" t="s">
        <v>46</v>
      </c>
      <c r="C24" s="2">
        <v>1000</v>
      </c>
      <c r="D24" s="2">
        <v>1</v>
      </c>
      <c r="E24" s="2"/>
      <c r="F24" s="36">
        <v>11600</v>
      </c>
      <c r="G24" s="11">
        <f t="shared" si="1"/>
        <v>0</v>
      </c>
      <c r="H24" s="1084"/>
      <c r="I24" s="1084"/>
      <c r="J24" s="1084"/>
      <c r="K24" s="1084"/>
      <c r="L24" s="37"/>
    </row>
    <row r="25" spans="1:12" ht="15" hidden="1" customHeight="1">
      <c r="A25" s="992">
        <v>3</v>
      </c>
      <c r="B25" s="8" t="s">
        <v>13</v>
      </c>
      <c r="C25" s="2">
        <v>12000</v>
      </c>
      <c r="D25" s="2">
        <v>3</v>
      </c>
      <c r="E25" s="9"/>
      <c r="F25" s="36">
        <v>11600</v>
      </c>
      <c r="G25" s="11">
        <f t="shared" si="1"/>
        <v>0</v>
      </c>
      <c r="H25" s="1084"/>
      <c r="I25" s="1084"/>
      <c r="J25" s="1084"/>
      <c r="K25" s="1084"/>
      <c r="L25" s="665"/>
    </row>
    <row r="26" spans="1:12" ht="15" hidden="1" customHeight="1">
      <c r="A26" s="992">
        <v>3</v>
      </c>
      <c r="B26" s="8" t="s">
        <v>15</v>
      </c>
      <c r="C26" s="2">
        <v>30000</v>
      </c>
      <c r="D26" s="2">
        <v>3</v>
      </c>
      <c r="E26" s="2"/>
      <c r="F26" s="36">
        <v>11600</v>
      </c>
      <c r="G26" s="11">
        <f t="shared" si="1"/>
        <v>0</v>
      </c>
      <c r="H26" s="1084"/>
      <c r="I26" s="1084"/>
      <c r="J26" s="1084"/>
      <c r="K26" s="1084"/>
      <c r="L26" s="665"/>
    </row>
    <row r="27" spans="1:12" ht="15" hidden="1" customHeight="1">
      <c r="A27" s="992">
        <v>3</v>
      </c>
      <c r="B27" s="8" t="s">
        <v>16</v>
      </c>
      <c r="C27" s="2">
        <v>25400</v>
      </c>
      <c r="D27" s="2">
        <v>3</v>
      </c>
      <c r="E27" s="2"/>
      <c r="F27" s="36">
        <v>11600</v>
      </c>
      <c r="G27" s="11">
        <f t="shared" si="1"/>
        <v>0</v>
      </c>
      <c r="H27" s="1084"/>
      <c r="I27" s="1084"/>
      <c r="J27" s="1084"/>
      <c r="K27" s="1084"/>
      <c r="L27" s="665"/>
    </row>
    <row r="28" spans="1:12" ht="15" hidden="1" customHeight="1">
      <c r="A28" s="69">
        <v>3</v>
      </c>
      <c r="B28" s="8" t="s">
        <v>18</v>
      </c>
      <c r="C28" s="2">
        <v>5200</v>
      </c>
      <c r="D28" s="2">
        <v>1</v>
      </c>
      <c r="E28" s="2"/>
      <c r="F28" s="36">
        <v>11600</v>
      </c>
      <c r="G28" s="11">
        <f t="shared" si="1"/>
        <v>0</v>
      </c>
      <c r="H28" s="1084"/>
      <c r="I28" s="1084"/>
      <c r="J28" s="1084"/>
      <c r="K28" s="1084"/>
      <c r="L28" s="37"/>
    </row>
    <row r="29" spans="1:12" ht="15" customHeight="1">
      <c r="A29" s="69">
        <v>3</v>
      </c>
      <c r="B29" s="8" t="s">
        <v>73</v>
      </c>
      <c r="C29" s="9">
        <v>18000</v>
      </c>
      <c r="D29" s="2">
        <v>1</v>
      </c>
      <c r="E29" s="9">
        <v>14586</v>
      </c>
      <c r="F29" s="36">
        <v>11600</v>
      </c>
      <c r="G29" s="11">
        <f t="shared" si="1"/>
        <v>0.81033333333333335</v>
      </c>
      <c r="H29" s="1084"/>
      <c r="I29" s="1084"/>
      <c r="J29" s="1084"/>
      <c r="K29" s="1084"/>
      <c r="L29" s="37"/>
    </row>
    <row r="30" spans="1:12" ht="15" hidden="1" customHeight="1">
      <c r="A30" s="992">
        <v>3</v>
      </c>
      <c r="B30" s="8" t="s">
        <v>58</v>
      </c>
      <c r="C30" s="2">
        <v>20000</v>
      </c>
      <c r="D30" s="2">
        <v>1</v>
      </c>
      <c r="E30" s="2"/>
      <c r="F30" s="36">
        <v>11600</v>
      </c>
      <c r="G30" s="11">
        <f t="shared" si="1"/>
        <v>0</v>
      </c>
      <c r="H30" s="1128"/>
      <c r="I30" s="1128"/>
      <c r="J30" s="1128"/>
      <c r="K30" s="1128"/>
      <c r="L30" s="37"/>
    </row>
    <row r="31" spans="1:12" ht="15" customHeight="1">
      <c r="A31" s="1082" t="s">
        <v>19</v>
      </c>
      <c r="B31" s="1082"/>
      <c r="C31" s="991"/>
      <c r="D31" s="991"/>
      <c r="E31" s="991"/>
      <c r="F31" s="991"/>
      <c r="G31" s="991"/>
      <c r="H31" s="1086"/>
      <c r="I31" s="1086"/>
      <c r="J31" s="1086"/>
      <c r="K31" s="1086"/>
      <c r="L31" s="6"/>
    </row>
    <row r="32" spans="1:12">
      <c r="A32" s="69">
        <v>4</v>
      </c>
      <c r="B32" s="8" t="s">
        <v>88</v>
      </c>
      <c r="C32" s="48">
        <v>12000</v>
      </c>
      <c r="D32" s="47">
        <v>3</v>
      </c>
      <c r="E32" s="48"/>
      <c r="F32" s="36">
        <v>4000</v>
      </c>
      <c r="G32" s="11">
        <f>E32/C32</f>
        <v>0</v>
      </c>
      <c r="H32" s="1043"/>
      <c r="I32" s="1044"/>
      <c r="J32" s="1044"/>
      <c r="K32" s="1045"/>
      <c r="L32" s="37"/>
    </row>
    <row r="33" spans="1:12" ht="15" hidden="1" customHeight="1">
      <c r="A33" s="70">
        <v>4</v>
      </c>
      <c r="B33" s="207" t="s">
        <v>38</v>
      </c>
      <c r="C33" s="72">
        <v>6000</v>
      </c>
      <c r="D33" s="70"/>
      <c r="E33" s="70"/>
      <c r="F33" s="113">
        <v>4000</v>
      </c>
      <c r="G33" s="11">
        <f t="shared" ref="G33:G39" si="2">E33/C33</f>
        <v>0</v>
      </c>
      <c r="H33" s="1090"/>
      <c r="I33" s="1090"/>
      <c r="J33" s="1090"/>
      <c r="K33" s="1090"/>
      <c r="L33" s="111"/>
    </row>
    <row r="34" spans="1:12" ht="15" hidden="1" customHeight="1">
      <c r="A34" s="70">
        <v>4</v>
      </c>
      <c r="B34" s="207" t="s">
        <v>39</v>
      </c>
      <c r="C34" s="72">
        <v>7500</v>
      </c>
      <c r="D34" s="70"/>
      <c r="E34" s="70"/>
      <c r="F34" s="113">
        <v>4000</v>
      </c>
      <c r="G34" s="11">
        <f t="shared" si="2"/>
        <v>0</v>
      </c>
      <c r="H34" s="1090" t="s">
        <v>47</v>
      </c>
      <c r="I34" s="1090"/>
      <c r="J34" s="1090"/>
      <c r="K34" s="1090"/>
      <c r="L34" s="111"/>
    </row>
    <row r="35" spans="1:12" ht="15" hidden="1" customHeight="1">
      <c r="A35" s="1005">
        <v>4</v>
      </c>
      <c r="B35" s="208" t="s">
        <v>48</v>
      </c>
      <c r="C35" s="95">
        <v>9000</v>
      </c>
      <c r="D35" s="1005">
        <v>2</v>
      </c>
      <c r="E35" s="1005"/>
      <c r="F35" s="97">
        <v>4000</v>
      </c>
      <c r="G35" s="11">
        <f t="shared" si="2"/>
        <v>0</v>
      </c>
      <c r="H35" s="1127"/>
      <c r="I35" s="1127"/>
      <c r="J35" s="1127"/>
      <c r="K35" s="1127"/>
      <c r="L35" s="667"/>
    </row>
    <row r="36" spans="1:12" ht="15" hidden="1" customHeight="1">
      <c r="A36" s="60">
        <v>4</v>
      </c>
      <c r="B36" s="8" t="s">
        <v>49</v>
      </c>
      <c r="C36" s="47">
        <v>9800</v>
      </c>
      <c r="D36" s="47">
        <v>1</v>
      </c>
      <c r="E36" s="48"/>
      <c r="F36" s="36">
        <v>4000</v>
      </c>
      <c r="G36" s="11">
        <f t="shared" si="2"/>
        <v>0</v>
      </c>
      <c r="H36" s="1083"/>
      <c r="I36" s="1083"/>
      <c r="J36" s="1083"/>
      <c r="K36" s="1083"/>
      <c r="L36" s="37"/>
    </row>
    <row r="37" spans="1:12" ht="15" hidden="1" customHeight="1">
      <c r="A37" s="69">
        <v>4</v>
      </c>
      <c r="B37" s="209" t="s">
        <v>37</v>
      </c>
      <c r="C37" s="2">
        <v>100</v>
      </c>
      <c r="D37" s="992">
        <v>1</v>
      </c>
      <c r="E37" s="992"/>
      <c r="F37" s="36">
        <v>4000</v>
      </c>
      <c r="G37" s="11">
        <f t="shared" si="2"/>
        <v>0</v>
      </c>
      <c r="H37" s="1083"/>
      <c r="I37" s="1083"/>
      <c r="J37" s="1083"/>
      <c r="K37" s="1083"/>
      <c r="L37" s="665"/>
    </row>
    <row r="38" spans="1:12" ht="15" hidden="1" customHeight="1">
      <c r="A38" s="60">
        <v>4</v>
      </c>
      <c r="B38" s="8" t="s">
        <v>53</v>
      </c>
      <c r="C38" s="47">
        <v>18700</v>
      </c>
      <c r="D38" s="47">
        <v>3</v>
      </c>
      <c r="E38" s="48"/>
      <c r="F38" s="78">
        <v>30000</v>
      </c>
      <c r="G38" s="11">
        <f t="shared" si="2"/>
        <v>0</v>
      </c>
      <c r="H38" s="1083"/>
      <c r="I38" s="1083"/>
      <c r="J38" s="1083"/>
      <c r="K38" s="1083"/>
      <c r="L38" s="37"/>
    </row>
    <row r="39" spans="1:12" ht="15" hidden="1" customHeight="1">
      <c r="A39" s="123">
        <v>4</v>
      </c>
      <c r="B39" s="8" t="s">
        <v>37</v>
      </c>
      <c r="C39" s="47">
        <v>4000</v>
      </c>
      <c r="D39" s="47">
        <v>2</v>
      </c>
      <c r="E39" s="48">
        <v>2858</v>
      </c>
      <c r="F39" s="78">
        <v>4000</v>
      </c>
      <c r="G39" s="11">
        <f t="shared" si="2"/>
        <v>0.71450000000000002</v>
      </c>
      <c r="H39" s="1083"/>
      <c r="I39" s="1083"/>
      <c r="J39" s="1083"/>
      <c r="K39" s="1083"/>
      <c r="L39" s="37"/>
    </row>
    <row r="40" spans="1:12">
      <c r="A40" s="1082" t="s">
        <v>24</v>
      </c>
      <c r="B40" s="1082"/>
      <c r="C40" s="991"/>
      <c r="D40" s="991"/>
      <c r="E40" s="991"/>
      <c r="F40" s="991"/>
      <c r="G40" s="991"/>
      <c r="H40" s="1086"/>
      <c r="I40" s="1086"/>
      <c r="J40" s="1086"/>
      <c r="K40" s="1086"/>
      <c r="L40" s="6"/>
    </row>
    <row r="41" spans="1:12" hidden="1">
      <c r="A41" s="60">
        <v>5</v>
      </c>
      <c r="B41" s="8" t="s">
        <v>90</v>
      </c>
      <c r="C41" s="48">
        <v>15800</v>
      </c>
      <c r="D41" s="47">
        <v>3</v>
      </c>
      <c r="E41" s="48"/>
      <c r="F41" s="36">
        <v>6160</v>
      </c>
      <c r="G41" s="11">
        <f t="shared" si="0"/>
        <v>0</v>
      </c>
      <c r="H41" s="1083"/>
      <c r="I41" s="1083"/>
      <c r="J41" s="1083"/>
      <c r="K41" s="1083"/>
      <c r="L41" s="37"/>
    </row>
    <row r="42" spans="1:12">
      <c r="A42" s="60">
        <v>5</v>
      </c>
      <c r="B42" s="8" t="s">
        <v>92</v>
      </c>
      <c r="C42" s="48">
        <v>19655</v>
      </c>
      <c r="D42" s="47">
        <v>3</v>
      </c>
      <c r="E42" s="48">
        <v>4955</v>
      </c>
      <c r="F42" s="36">
        <v>6160</v>
      </c>
      <c r="G42" s="11">
        <f t="shared" si="0"/>
        <v>0.2520987026201984</v>
      </c>
      <c r="H42" s="1083"/>
      <c r="I42" s="1083"/>
      <c r="J42" s="1083"/>
      <c r="K42" s="1083"/>
      <c r="L42" s="37"/>
    </row>
  </sheetData>
  <mergeCells count="47">
    <mergeCell ref="A40:B40"/>
    <mergeCell ref="H40:K40"/>
    <mergeCell ref="H41:K41"/>
    <mergeCell ref="H42:K42"/>
    <mergeCell ref="H32:K32"/>
    <mergeCell ref="H33:K33"/>
    <mergeCell ref="H34:K34"/>
    <mergeCell ref="H35:K35"/>
    <mergeCell ref="H36:K36"/>
    <mergeCell ref="H37:K37"/>
    <mergeCell ref="H38:K38"/>
    <mergeCell ref="H39:K39"/>
    <mergeCell ref="H27:K27"/>
    <mergeCell ref="H28:K28"/>
    <mergeCell ref="H29:K29"/>
    <mergeCell ref="H30:K30"/>
    <mergeCell ref="A31:B31"/>
    <mergeCell ref="H31:K31"/>
    <mergeCell ref="H26:K26"/>
    <mergeCell ref="A17:B17"/>
    <mergeCell ref="H17:K17"/>
    <mergeCell ref="H18:K18"/>
    <mergeCell ref="H19:K19"/>
    <mergeCell ref="H20:K20"/>
    <mergeCell ref="H21:K21"/>
    <mergeCell ref="H22:K22"/>
    <mergeCell ref="H23:K23"/>
    <mergeCell ref="H24:K24"/>
    <mergeCell ref="H25:K25"/>
    <mergeCell ref="H16:K16"/>
    <mergeCell ref="H6:K6"/>
    <mergeCell ref="H7:K7"/>
    <mergeCell ref="H8:K8"/>
    <mergeCell ref="H9:K9"/>
    <mergeCell ref="H10:K10"/>
    <mergeCell ref="H12:K12"/>
    <mergeCell ref="H13:K13"/>
    <mergeCell ref="H14:K14"/>
    <mergeCell ref="H15:K15"/>
    <mergeCell ref="A11:B11"/>
    <mergeCell ref="H11:K11"/>
    <mergeCell ref="H1:K1"/>
    <mergeCell ref="A2:B2"/>
    <mergeCell ref="H2:K2"/>
    <mergeCell ref="H3:K3"/>
    <mergeCell ref="H4:K4"/>
    <mergeCell ref="H5:K5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38260-2F0F-4128-9DBE-9D8D8C3E25F9}">
  <dimension ref="A1:L42"/>
  <sheetViews>
    <sheetView workbookViewId="0">
      <selection activeCell="P31" sqref="P31"/>
    </sheetView>
  </sheetViews>
  <sheetFormatPr defaultRowHeight="15"/>
  <cols>
    <col min="2" max="2" width="48.28515625" customWidth="1"/>
    <col min="5" max="5" width="18.7109375" customWidth="1"/>
    <col min="12" max="12" width="16" bestFit="1" customWidth="1"/>
  </cols>
  <sheetData>
    <row r="1" spans="1:12">
      <c r="A1" s="992"/>
      <c r="B1" s="106">
        <v>45906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t="15" hidden="1" customHeight="1">
      <c r="A3" s="69">
        <v>1</v>
      </c>
      <c r="B3" s="8" t="s">
        <v>87</v>
      </c>
      <c r="C3" s="9">
        <v>50</v>
      </c>
      <c r="D3" s="2">
        <v>1</v>
      </c>
      <c r="E3" s="9"/>
      <c r="F3" s="36">
        <v>5000</v>
      </c>
      <c r="G3" s="11">
        <f t="shared" ref="G3:G42" si="0">E3/C3</f>
        <v>0</v>
      </c>
      <c r="H3" s="1043"/>
      <c r="I3" s="1044"/>
      <c r="J3" s="1044"/>
      <c r="K3" s="1045"/>
      <c r="L3" s="2"/>
    </row>
    <row r="4" spans="1:12" ht="15" hidden="1" customHeight="1">
      <c r="A4" s="69">
        <v>1</v>
      </c>
      <c r="B4" s="8" t="s">
        <v>93</v>
      </c>
      <c r="C4" s="9">
        <v>8000</v>
      </c>
      <c r="D4" s="2">
        <v>2</v>
      </c>
      <c r="E4" s="9">
        <v>2716</v>
      </c>
      <c r="F4" s="36">
        <v>5000</v>
      </c>
      <c r="G4" s="11">
        <f t="shared" si="0"/>
        <v>0.33950000000000002</v>
      </c>
      <c r="H4" s="1043"/>
      <c r="I4" s="1044"/>
      <c r="J4" s="1044"/>
      <c r="K4" s="1045"/>
      <c r="L4" s="2"/>
    </row>
    <row r="5" spans="1:12" hidden="1">
      <c r="A5" s="992">
        <v>1</v>
      </c>
      <c r="B5" s="12" t="s">
        <v>80</v>
      </c>
      <c r="C5" s="9">
        <v>11000</v>
      </c>
      <c r="D5" s="2">
        <v>2</v>
      </c>
      <c r="E5" s="2">
        <v>2976</v>
      </c>
      <c r="F5" s="36">
        <v>5000</v>
      </c>
      <c r="G5" s="11">
        <f t="shared" si="0"/>
        <v>0.27054545454545453</v>
      </c>
      <c r="H5" s="1083"/>
      <c r="I5" s="1083"/>
      <c r="J5" s="1083"/>
      <c r="K5" s="1083"/>
      <c r="L5" s="2"/>
    </row>
    <row r="6" spans="1:12" hidden="1">
      <c r="A6" s="992">
        <v>1</v>
      </c>
      <c r="B6" s="12" t="s">
        <v>82</v>
      </c>
      <c r="C6" s="9">
        <v>4200</v>
      </c>
      <c r="D6" s="2">
        <v>3</v>
      </c>
      <c r="E6" s="2"/>
      <c r="F6" s="36">
        <v>5000</v>
      </c>
      <c r="G6" s="11">
        <f t="shared" si="0"/>
        <v>0</v>
      </c>
      <c r="H6" s="1083"/>
      <c r="I6" s="1083"/>
      <c r="J6" s="1083"/>
      <c r="K6" s="1083"/>
      <c r="L6" s="2"/>
    </row>
    <row r="7" spans="1:12" ht="15" hidden="1" customHeight="1">
      <c r="A7" s="992">
        <v>1</v>
      </c>
      <c r="B7" s="8" t="s">
        <v>95</v>
      </c>
      <c r="C7" s="9">
        <v>5000</v>
      </c>
      <c r="D7" s="2">
        <v>1</v>
      </c>
      <c r="E7" s="2"/>
      <c r="F7" s="36">
        <v>5000</v>
      </c>
      <c r="G7" s="11">
        <f t="shared" si="0"/>
        <v>0</v>
      </c>
      <c r="H7" s="1083"/>
      <c r="I7" s="1083"/>
      <c r="J7" s="1083"/>
      <c r="K7" s="1083"/>
      <c r="L7" s="2"/>
    </row>
    <row r="8" spans="1:12" ht="15" hidden="1" customHeight="1">
      <c r="A8" s="992">
        <v>1</v>
      </c>
      <c r="B8" s="71" t="s">
        <v>60</v>
      </c>
      <c r="C8" s="128">
        <v>1500</v>
      </c>
      <c r="D8" s="72">
        <v>1</v>
      </c>
      <c r="E8" s="73"/>
      <c r="F8" s="113">
        <v>5000</v>
      </c>
      <c r="G8" s="100">
        <f t="shared" si="0"/>
        <v>0</v>
      </c>
      <c r="H8" s="1090"/>
      <c r="I8" s="1090"/>
      <c r="J8" s="1090"/>
      <c r="K8" s="1090"/>
      <c r="L8" s="72"/>
    </row>
    <row r="9" spans="1:12" ht="15" customHeight="1">
      <c r="A9" s="69">
        <v>1</v>
      </c>
      <c r="B9" s="12" t="s">
        <v>96</v>
      </c>
      <c r="C9" s="9">
        <v>7000</v>
      </c>
      <c r="D9" s="2">
        <v>2</v>
      </c>
      <c r="E9" s="9">
        <v>5921</v>
      </c>
      <c r="F9" s="36">
        <v>5000</v>
      </c>
      <c r="G9" s="11">
        <f t="shared" si="0"/>
        <v>0.84585714285714286</v>
      </c>
      <c r="H9" s="1083"/>
      <c r="I9" s="1083"/>
      <c r="J9" s="1083"/>
      <c r="K9" s="1083"/>
      <c r="L9" s="2"/>
    </row>
    <row r="10" spans="1:12" ht="15" hidden="1" customHeight="1">
      <c r="A10" s="992">
        <v>1</v>
      </c>
      <c r="B10" s="12" t="s">
        <v>61</v>
      </c>
      <c r="C10" s="2">
        <v>3500</v>
      </c>
      <c r="D10" s="2">
        <v>1</v>
      </c>
      <c r="E10" s="2"/>
      <c r="F10" s="36">
        <v>5000</v>
      </c>
      <c r="G10" s="11"/>
      <c r="H10" s="1083"/>
      <c r="I10" s="1083"/>
      <c r="J10" s="1083"/>
      <c r="K10" s="1083"/>
      <c r="L10" s="2"/>
    </row>
    <row r="11" spans="1:12">
      <c r="A11" s="1082" t="s">
        <v>10</v>
      </c>
      <c r="B11" s="1082"/>
      <c r="C11" s="991"/>
      <c r="D11" s="991"/>
      <c r="E11" s="991"/>
      <c r="F11" s="991"/>
      <c r="G11" s="991"/>
      <c r="H11" s="1082"/>
      <c r="I11" s="1082"/>
      <c r="J11" s="1082"/>
      <c r="K11" s="1082"/>
      <c r="L11" s="6"/>
    </row>
    <row r="12" spans="1:12" ht="15" hidden="1" customHeight="1">
      <c r="A12" s="1005">
        <v>2</v>
      </c>
      <c r="B12" s="115" t="s">
        <v>32</v>
      </c>
      <c r="C12" s="115">
        <v>27200</v>
      </c>
      <c r="D12" s="115">
        <v>2</v>
      </c>
      <c r="E12" s="115"/>
      <c r="F12" s="97">
        <v>25000</v>
      </c>
      <c r="G12" s="117">
        <f>E12/C12</f>
        <v>0</v>
      </c>
      <c r="H12" s="1131"/>
      <c r="I12" s="1131"/>
      <c r="J12" s="1131"/>
      <c r="K12" s="1131"/>
      <c r="L12" s="667"/>
    </row>
    <row r="13" spans="1:12" hidden="1">
      <c r="A13" s="7">
        <v>2</v>
      </c>
      <c r="B13" s="8" t="s">
        <v>81</v>
      </c>
      <c r="C13" s="9">
        <v>20000</v>
      </c>
      <c r="D13" s="2">
        <v>1</v>
      </c>
      <c r="E13" s="9">
        <v>10132</v>
      </c>
      <c r="F13" s="36">
        <v>25000</v>
      </c>
      <c r="G13" s="11">
        <f>E13/C13</f>
        <v>0.50660000000000005</v>
      </c>
      <c r="H13" s="1084"/>
      <c r="I13" s="1084"/>
      <c r="J13" s="1084"/>
      <c r="K13" s="1084"/>
      <c r="L13" s="37"/>
    </row>
    <row r="14" spans="1:12" ht="15" hidden="1" customHeight="1">
      <c r="A14" s="69">
        <v>2</v>
      </c>
      <c r="B14" s="1004" t="s">
        <v>35</v>
      </c>
      <c r="C14" s="9">
        <v>5000</v>
      </c>
      <c r="D14" s="1004">
        <v>1</v>
      </c>
      <c r="E14" s="665"/>
      <c r="F14" s="36">
        <v>25000</v>
      </c>
      <c r="G14" s="11">
        <f>E14/C14</f>
        <v>0</v>
      </c>
      <c r="H14" s="1130"/>
      <c r="I14" s="1130"/>
      <c r="J14" s="1130"/>
      <c r="K14" s="1130"/>
      <c r="L14" s="665"/>
    </row>
    <row r="15" spans="1:12" ht="15" hidden="1" customHeight="1">
      <c r="A15" s="69">
        <v>2</v>
      </c>
      <c r="B15" s="8" t="s">
        <v>28</v>
      </c>
      <c r="C15" s="9">
        <v>82500</v>
      </c>
      <c r="D15" s="2">
        <v>3</v>
      </c>
      <c r="E15" s="9"/>
      <c r="F15" s="36">
        <v>30000</v>
      </c>
      <c r="G15" s="11">
        <f t="shared" si="0"/>
        <v>0</v>
      </c>
      <c r="H15" s="1085" t="s">
        <v>64</v>
      </c>
      <c r="I15" s="1085"/>
      <c r="J15" s="1085"/>
      <c r="K15" s="1085"/>
      <c r="L15" s="37"/>
    </row>
    <row r="16" spans="1:12" ht="15" customHeight="1">
      <c r="A16" s="69">
        <v>2</v>
      </c>
      <c r="B16" s="8" t="s">
        <v>85</v>
      </c>
      <c r="C16" s="144">
        <v>90000</v>
      </c>
      <c r="D16" s="1004">
        <v>1</v>
      </c>
      <c r="E16" s="144">
        <v>62241</v>
      </c>
      <c r="F16" s="36">
        <v>30000</v>
      </c>
      <c r="G16" s="11">
        <f t="shared" si="0"/>
        <v>0.69156666666666666</v>
      </c>
      <c r="H16" s="1078"/>
      <c r="I16" s="1078"/>
      <c r="J16" s="1078"/>
      <c r="K16" s="1078"/>
      <c r="L16" s="665"/>
    </row>
    <row r="17" spans="1:12">
      <c r="A17" s="1082" t="s">
        <v>12</v>
      </c>
      <c r="B17" s="1082"/>
      <c r="C17" s="991"/>
      <c r="D17" s="991"/>
      <c r="E17" s="991"/>
      <c r="F17" s="991"/>
      <c r="G17" s="991"/>
      <c r="H17" s="1086"/>
      <c r="I17" s="1086"/>
      <c r="J17" s="1086"/>
      <c r="K17" s="1086"/>
      <c r="L17" s="6"/>
    </row>
    <row r="18" spans="1:12" ht="15" hidden="1" customHeight="1">
      <c r="A18" s="992">
        <v>3</v>
      </c>
      <c r="B18" s="8" t="s">
        <v>57</v>
      </c>
      <c r="C18" s="2">
        <v>9200</v>
      </c>
      <c r="D18" s="2">
        <v>1</v>
      </c>
      <c r="E18" s="2">
        <v>7377</v>
      </c>
      <c r="F18" s="36">
        <v>11600</v>
      </c>
      <c r="G18" s="11">
        <f t="shared" ref="G18:G30" si="1">E18/C18</f>
        <v>0.80184782608695648</v>
      </c>
      <c r="H18" s="1084"/>
      <c r="I18" s="1084"/>
      <c r="J18" s="1084"/>
      <c r="K18" s="1084"/>
      <c r="L18" s="37"/>
    </row>
    <row r="19" spans="1:12" ht="15" hidden="1" customHeight="1">
      <c r="A19" s="992">
        <v>3</v>
      </c>
      <c r="B19" s="8" t="s">
        <v>63</v>
      </c>
      <c r="C19" s="2">
        <v>10000</v>
      </c>
      <c r="D19" s="2">
        <v>1</v>
      </c>
      <c r="E19" s="2"/>
      <c r="F19" s="36">
        <v>11600</v>
      </c>
      <c r="G19" s="11">
        <f t="shared" si="1"/>
        <v>0</v>
      </c>
      <c r="H19" s="1084"/>
      <c r="I19" s="1084"/>
      <c r="J19" s="1084"/>
      <c r="K19" s="1084"/>
      <c r="L19" s="37"/>
    </row>
    <row r="20" spans="1:12" ht="15" hidden="1" customHeight="1">
      <c r="A20" s="69">
        <v>3</v>
      </c>
      <c r="B20" s="124" t="s">
        <v>51</v>
      </c>
      <c r="C20" s="2">
        <v>16300</v>
      </c>
      <c r="D20" s="2">
        <v>1</v>
      </c>
      <c r="E20" s="9"/>
      <c r="F20" s="36">
        <v>11600</v>
      </c>
      <c r="G20" s="11">
        <f t="shared" si="1"/>
        <v>0</v>
      </c>
      <c r="H20" s="1084"/>
      <c r="I20" s="1084"/>
      <c r="J20" s="1084"/>
      <c r="K20" s="1084"/>
      <c r="L20" s="37" t="s">
        <v>52</v>
      </c>
    </row>
    <row r="21" spans="1:12" ht="15" hidden="1" customHeight="1">
      <c r="A21" s="70">
        <v>3</v>
      </c>
      <c r="B21" s="71" t="s">
        <v>44</v>
      </c>
      <c r="C21" s="72">
        <v>2300</v>
      </c>
      <c r="D21" s="72">
        <v>1</v>
      </c>
      <c r="E21" s="72"/>
      <c r="F21" s="36">
        <v>11600</v>
      </c>
      <c r="G21" s="11">
        <f t="shared" si="1"/>
        <v>0</v>
      </c>
      <c r="H21" s="1129"/>
      <c r="I21" s="1129"/>
      <c r="J21" s="1129"/>
      <c r="K21" s="1129"/>
      <c r="L21" s="111"/>
    </row>
    <row r="22" spans="1:12" ht="15" hidden="1" customHeight="1">
      <c r="A22" s="1005">
        <v>3</v>
      </c>
      <c r="B22" s="122" t="s">
        <v>36</v>
      </c>
      <c r="C22" s="95">
        <v>11900</v>
      </c>
      <c r="D22" s="95">
        <v>1</v>
      </c>
      <c r="E22" s="95"/>
      <c r="F22" s="36">
        <v>11600</v>
      </c>
      <c r="G22" s="11">
        <f t="shared" si="1"/>
        <v>0</v>
      </c>
      <c r="H22" s="1091" t="s">
        <v>45</v>
      </c>
      <c r="I22" s="1091"/>
      <c r="J22" s="1091"/>
      <c r="K22" s="1091"/>
      <c r="L22" s="667"/>
    </row>
    <row r="23" spans="1:12" ht="15" hidden="1" customHeight="1">
      <c r="A23" s="69">
        <v>3</v>
      </c>
      <c r="B23" s="8" t="s">
        <v>18</v>
      </c>
      <c r="C23" s="2">
        <v>11900</v>
      </c>
      <c r="D23" s="2">
        <v>1</v>
      </c>
      <c r="E23" s="2"/>
      <c r="F23" s="36">
        <v>11600</v>
      </c>
      <c r="G23" s="11">
        <f t="shared" si="1"/>
        <v>0</v>
      </c>
      <c r="H23" s="1084"/>
      <c r="I23" s="1084"/>
      <c r="J23" s="1084"/>
      <c r="K23" s="1084"/>
      <c r="L23" s="37"/>
    </row>
    <row r="24" spans="1:12" ht="15" hidden="1" customHeight="1">
      <c r="A24" s="992">
        <v>3</v>
      </c>
      <c r="B24" s="8" t="s">
        <v>46</v>
      </c>
      <c r="C24" s="2">
        <v>1000</v>
      </c>
      <c r="D24" s="2">
        <v>1</v>
      </c>
      <c r="E24" s="2"/>
      <c r="F24" s="36">
        <v>11600</v>
      </c>
      <c r="G24" s="11">
        <f t="shared" si="1"/>
        <v>0</v>
      </c>
      <c r="H24" s="1084"/>
      <c r="I24" s="1084"/>
      <c r="J24" s="1084"/>
      <c r="K24" s="1084"/>
      <c r="L24" s="37"/>
    </row>
    <row r="25" spans="1:12" ht="15" hidden="1" customHeight="1">
      <c r="A25" s="992">
        <v>3</v>
      </c>
      <c r="B25" s="8" t="s">
        <v>13</v>
      </c>
      <c r="C25" s="2">
        <v>12000</v>
      </c>
      <c r="D25" s="2">
        <v>3</v>
      </c>
      <c r="E25" s="9"/>
      <c r="F25" s="36">
        <v>11600</v>
      </c>
      <c r="G25" s="11">
        <f t="shared" si="1"/>
        <v>0</v>
      </c>
      <c r="H25" s="1084"/>
      <c r="I25" s="1084"/>
      <c r="J25" s="1084"/>
      <c r="K25" s="1084"/>
      <c r="L25" s="665"/>
    </row>
    <row r="26" spans="1:12" ht="15" hidden="1" customHeight="1">
      <c r="A26" s="992">
        <v>3</v>
      </c>
      <c r="B26" s="8" t="s">
        <v>15</v>
      </c>
      <c r="C26" s="2">
        <v>30000</v>
      </c>
      <c r="D26" s="2">
        <v>3</v>
      </c>
      <c r="E26" s="2"/>
      <c r="F26" s="36">
        <v>11600</v>
      </c>
      <c r="G26" s="11">
        <f t="shared" si="1"/>
        <v>0</v>
      </c>
      <c r="H26" s="1084"/>
      <c r="I26" s="1084"/>
      <c r="J26" s="1084"/>
      <c r="K26" s="1084"/>
      <c r="L26" s="665"/>
    </row>
    <row r="27" spans="1:12" ht="15" hidden="1" customHeight="1">
      <c r="A27" s="992">
        <v>3</v>
      </c>
      <c r="B27" s="8" t="s">
        <v>16</v>
      </c>
      <c r="C27" s="2">
        <v>25400</v>
      </c>
      <c r="D27" s="2">
        <v>3</v>
      </c>
      <c r="E27" s="2"/>
      <c r="F27" s="36">
        <v>11600</v>
      </c>
      <c r="G27" s="11">
        <f t="shared" si="1"/>
        <v>0</v>
      </c>
      <c r="H27" s="1084"/>
      <c r="I27" s="1084"/>
      <c r="J27" s="1084"/>
      <c r="K27" s="1084"/>
      <c r="L27" s="665"/>
    </row>
    <row r="28" spans="1:12" ht="15" hidden="1" customHeight="1">
      <c r="A28" s="69">
        <v>3</v>
      </c>
      <c r="B28" s="8" t="s">
        <v>18</v>
      </c>
      <c r="C28" s="2">
        <v>5200</v>
      </c>
      <c r="D28" s="2">
        <v>1</v>
      </c>
      <c r="E28" s="2"/>
      <c r="F28" s="36">
        <v>11600</v>
      </c>
      <c r="G28" s="11">
        <f t="shared" si="1"/>
        <v>0</v>
      </c>
      <c r="H28" s="1084"/>
      <c r="I28" s="1084"/>
      <c r="J28" s="1084"/>
      <c r="K28" s="1084"/>
      <c r="L28" s="37"/>
    </row>
    <row r="29" spans="1:12" ht="15" customHeight="1">
      <c r="A29" s="69">
        <v>3</v>
      </c>
      <c r="B29" s="8" t="s">
        <v>73</v>
      </c>
      <c r="C29" s="9">
        <v>12000</v>
      </c>
      <c r="D29" s="2">
        <v>1</v>
      </c>
      <c r="E29" s="9">
        <v>9378</v>
      </c>
      <c r="F29" s="36">
        <v>11600</v>
      </c>
      <c r="G29" s="11">
        <f t="shared" si="1"/>
        <v>0.78149999999999997</v>
      </c>
      <c r="H29" s="1084"/>
      <c r="I29" s="1084"/>
      <c r="J29" s="1084"/>
      <c r="K29" s="1084"/>
      <c r="L29" s="37"/>
    </row>
    <row r="30" spans="1:12" ht="15" hidden="1" customHeight="1">
      <c r="A30" s="992">
        <v>3</v>
      </c>
      <c r="B30" s="8" t="s">
        <v>58</v>
      </c>
      <c r="C30" s="2">
        <v>20000</v>
      </c>
      <c r="D30" s="2">
        <v>1</v>
      </c>
      <c r="E30" s="2"/>
      <c r="F30" s="36">
        <v>11600</v>
      </c>
      <c r="G30" s="11">
        <f t="shared" si="1"/>
        <v>0</v>
      </c>
      <c r="H30" s="1128"/>
      <c r="I30" s="1128"/>
      <c r="J30" s="1128"/>
      <c r="K30" s="1128"/>
      <c r="L30" s="37"/>
    </row>
    <row r="31" spans="1:12" ht="15" customHeight="1">
      <c r="A31" s="1082" t="s">
        <v>19</v>
      </c>
      <c r="B31" s="1082"/>
      <c r="C31" s="991"/>
      <c r="D31" s="991"/>
      <c r="E31" s="991"/>
      <c r="F31" s="991"/>
      <c r="G31" s="991"/>
      <c r="H31" s="1086"/>
      <c r="I31" s="1086"/>
      <c r="J31" s="1086"/>
      <c r="K31" s="1086"/>
      <c r="L31" s="6"/>
    </row>
    <row r="32" spans="1:12">
      <c r="A32" s="1005">
        <v>4</v>
      </c>
      <c r="B32" s="122" t="s">
        <v>88</v>
      </c>
      <c r="C32" s="154">
        <v>8000</v>
      </c>
      <c r="D32" s="210">
        <v>3</v>
      </c>
      <c r="E32" s="154"/>
      <c r="F32" s="97">
        <v>4000</v>
      </c>
      <c r="G32" s="117">
        <f>E32/C32</f>
        <v>0</v>
      </c>
      <c r="H32" s="1118"/>
      <c r="I32" s="1119"/>
      <c r="J32" s="1119"/>
      <c r="K32" s="1120"/>
      <c r="L32" s="149"/>
    </row>
    <row r="33" spans="1:12" ht="15" hidden="1" customHeight="1">
      <c r="A33" s="70">
        <v>4</v>
      </c>
      <c r="B33" s="207" t="s">
        <v>38</v>
      </c>
      <c r="C33" s="72">
        <v>6000</v>
      </c>
      <c r="D33" s="70"/>
      <c r="E33" s="70"/>
      <c r="F33" s="113">
        <v>4000</v>
      </c>
      <c r="G33" s="11">
        <f t="shared" ref="G33:G39" si="2">E33/C33</f>
        <v>0</v>
      </c>
      <c r="H33" s="1090"/>
      <c r="I33" s="1090"/>
      <c r="J33" s="1090"/>
      <c r="K33" s="1090"/>
      <c r="L33" s="111"/>
    </row>
    <row r="34" spans="1:12" ht="15" hidden="1" customHeight="1">
      <c r="A34" s="70">
        <v>4</v>
      </c>
      <c r="B34" s="207" t="s">
        <v>39</v>
      </c>
      <c r="C34" s="72">
        <v>7500</v>
      </c>
      <c r="D34" s="70"/>
      <c r="E34" s="70"/>
      <c r="F34" s="113">
        <v>4000</v>
      </c>
      <c r="G34" s="11">
        <f t="shared" si="2"/>
        <v>0</v>
      </c>
      <c r="H34" s="1090" t="s">
        <v>47</v>
      </c>
      <c r="I34" s="1090"/>
      <c r="J34" s="1090"/>
      <c r="K34" s="1090"/>
      <c r="L34" s="111"/>
    </row>
    <row r="35" spans="1:12" ht="15" hidden="1" customHeight="1">
      <c r="A35" s="1005">
        <v>4</v>
      </c>
      <c r="B35" s="208" t="s">
        <v>48</v>
      </c>
      <c r="C35" s="95">
        <v>9000</v>
      </c>
      <c r="D35" s="1005">
        <v>2</v>
      </c>
      <c r="E35" s="1005"/>
      <c r="F35" s="97">
        <v>4000</v>
      </c>
      <c r="G35" s="11">
        <f t="shared" si="2"/>
        <v>0</v>
      </c>
      <c r="H35" s="1127"/>
      <c r="I35" s="1127"/>
      <c r="J35" s="1127"/>
      <c r="K35" s="1127"/>
      <c r="L35" s="667"/>
    </row>
    <row r="36" spans="1:12" ht="15" hidden="1" customHeight="1">
      <c r="A36" s="60">
        <v>4</v>
      </c>
      <c r="B36" s="8" t="s">
        <v>49</v>
      </c>
      <c r="C36" s="47">
        <v>9800</v>
      </c>
      <c r="D36" s="47">
        <v>1</v>
      </c>
      <c r="E36" s="48"/>
      <c r="F36" s="36">
        <v>4000</v>
      </c>
      <c r="G36" s="11">
        <f t="shared" si="2"/>
        <v>0</v>
      </c>
      <c r="H36" s="1083"/>
      <c r="I36" s="1083"/>
      <c r="J36" s="1083"/>
      <c r="K36" s="1083"/>
      <c r="L36" s="37"/>
    </row>
    <row r="37" spans="1:12" ht="15" hidden="1" customHeight="1">
      <c r="A37" s="69">
        <v>4</v>
      </c>
      <c r="B37" s="209" t="s">
        <v>37</v>
      </c>
      <c r="C37" s="2">
        <v>100</v>
      </c>
      <c r="D37" s="992">
        <v>1</v>
      </c>
      <c r="E37" s="992"/>
      <c r="F37" s="36">
        <v>4000</v>
      </c>
      <c r="G37" s="11">
        <f t="shared" si="2"/>
        <v>0</v>
      </c>
      <c r="H37" s="1083"/>
      <c r="I37" s="1083"/>
      <c r="J37" s="1083"/>
      <c r="K37" s="1083"/>
      <c r="L37" s="665"/>
    </row>
    <row r="38" spans="1:12" ht="15" hidden="1" customHeight="1">
      <c r="A38" s="60">
        <v>4</v>
      </c>
      <c r="B38" s="8" t="s">
        <v>53</v>
      </c>
      <c r="C38" s="47">
        <v>18700</v>
      </c>
      <c r="D38" s="47">
        <v>3</v>
      </c>
      <c r="E38" s="48"/>
      <c r="F38" s="78">
        <v>30000</v>
      </c>
      <c r="G38" s="11">
        <f t="shared" si="2"/>
        <v>0</v>
      </c>
      <c r="H38" s="1083"/>
      <c r="I38" s="1083"/>
      <c r="J38" s="1083"/>
      <c r="K38" s="1083"/>
      <c r="L38" s="37"/>
    </row>
    <row r="39" spans="1:12" ht="15" hidden="1" customHeight="1">
      <c r="A39" s="123">
        <v>4</v>
      </c>
      <c r="B39" s="8" t="s">
        <v>37</v>
      </c>
      <c r="C39" s="47">
        <v>4000</v>
      </c>
      <c r="D39" s="47">
        <v>2</v>
      </c>
      <c r="E39" s="48">
        <v>2858</v>
      </c>
      <c r="F39" s="78">
        <v>4000</v>
      </c>
      <c r="G39" s="11">
        <f t="shared" si="2"/>
        <v>0.71450000000000002</v>
      </c>
      <c r="H39" s="1083"/>
      <c r="I39" s="1083"/>
      <c r="J39" s="1083"/>
      <c r="K39" s="1083"/>
      <c r="L39" s="37"/>
    </row>
    <row r="40" spans="1:12">
      <c r="A40" s="1082" t="s">
        <v>24</v>
      </c>
      <c r="B40" s="1082"/>
      <c r="C40" s="991"/>
      <c r="D40" s="991"/>
      <c r="E40" s="991"/>
      <c r="F40" s="991"/>
      <c r="G40" s="991"/>
      <c r="H40" s="1086"/>
      <c r="I40" s="1086"/>
      <c r="J40" s="1086"/>
      <c r="K40" s="1086"/>
      <c r="L40" s="6"/>
    </row>
    <row r="41" spans="1:12" hidden="1">
      <c r="A41" s="60">
        <v>5</v>
      </c>
      <c r="B41" s="8" t="s">
        <v>90</v>
      </c>
      <c r="C41" s="48">
        <v>15800</v>
      </c>
      <c r="D41" s="47">
        <v>3</v>
      </c>
      <c r="E41" s="48"/>
      <c r="F41" s="36">
        <v>6160</v>
      </c>
      <c r="G41" s="11">
        <f t="shared" si="0"/>
        <v>0</v>
      </c>
      <c r="H41" s="1083"/>
      <c r="I41" s="1083"/>
      <c r="J41" s="1083"/>
      <c r="K41" s="1083"/>
      <c r="L41" s="37"/>
    </row>
    <row r="42" spans="1:12">
      <c r="A42" s="60">
        <v>5</v>
      </c>
      <c r="B42" s="8" t="s">
        <v>92</v>
      </c>
      <c r="C42" s="48">
        <v>13100</v>
      </c>
      <c r="D42" s="47">
        <v>3</v>
      </c>
      <c r="E42" s="48">
        <v>5131</v>
      </c>
      <c r="F42" s="36">
        <v>6160</v>
      </c>
      <c r="G42" s="11">
        <f t="shared" si="0"/>
        <v>0.39167938931297708</v>
      </c>
      <c r="H42" s="1083"/>
      <c r="I42" s="1083"/>
      <c r="J42" s="1083"/>
      <c r="K42" s="1083"/>
      <c r="L42" s="37"/>
    </row>
  </sheetData>
  <mergeCells count="47">
    <mergeCell ref="H41:K41"/>
    <mergeCell ref="H42:K42"/>
    <mergeCell ref="H35:K35"/>
    <mergeCell ref="H36:K36"/>
    <mergeCell ref="H37:K37"/>
    <mergeCell ref="H38:K38"/>
    <mergeCell ref="H39:K39"/>
    <mergeCell ref="A40:B40"/>
    <mergeCell ref="H40:K40"/>
    <mergeCell ref="H30:K30"/>
    <mergeCell ref="A31:B31"/>
    <mergeCell ref="H31:K31"/>
    <mergeCell ref="H32:K32"/>
    <mergeCell ref="H33:K33"/>
    <mergeCell ref="H34:K34"/>
    <mergeCell ref="H29:K29"/>
    <mergeCell ref="H18:K18"/>
    <mergeCell ref="H19:K19"/>
    <mergeCell ref="H20:K20"/>
    <mergeCell ref="H21:K21"/>
    <mergeCell ref="H22:K22"/>
    <mergeCell ref="H23:K23"/>
    <mergeCell ref="H24:K24"/>
    <mergeCell ref="H25:K25"/>
    <mergeCell ref="H26:K26"/>
    <mergeCell ref="H27:K27"/>
    <mergeCell ref="H28:K28"/>
    <mergeCell ref="A17:B17"/>
    <mergeCell ref="H17:K17"/>
    <mergeCell ref="H6:K6"/>
    <mergeCell ref="H7:K7"/>
    <mergeCell ref="H8:K8"/>
    <mergeCell ref="H9:K9"/>
    <mergeCell ref="H10:K10"/>
    <mergeCell ref="A11:B11"/>
    <mergeCell ref="H11:K11"/>
    <mergeCell ref="H12:K12"/>
    <mergeCell ref="H13:K13"/>
    <mergeCell ref="H14:K14"/>
    <mergeCell ref="H15:K15"/>
    <mergeCell ref="H16:K16"/>
    <mergeCell ref="H5:K5"/>
    <mergeCell ref="H1:K1"/>
    <mergeCell ref="A2:B2"/>
    <mergeCell ref="H2:K2"/>
    <mergeCell ref="H3:K3"/>
    <mergeCell ref="H4:K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0A990-C574-439B-85CD-B556D1B6DF2B}">
  <dimension ref="A1:L42"/>
  <sheetViews>
    <sheetView workbookViewId="0">
      <selection activeCell="E55" sqref="E55"/>
    </sheetView>
  </sheetViews>
  <sheetFormatPr defaultRowHeight="15"/>
  <cols>
    <col min="2" max="2" width="48.28515625" customWidth="1"/>
    <col min="5" max="5" width="18.7109375" customWidth="1"/>
    <col min="12" max="12" width="16" bestFit="1" customWidth="1"/>
  </cols>
  <sheetData>
    <row r="1" spans="1:12">
      <c r="A1" s="992"/>
      <c r="B1" s="106">
        <v>45907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t="15" hidden="1" customHeight="1">
      <c r="A3" s="69">
        <v>1</v>
      </c>
      <c r="B3" s="8" t="s">
        <v>87</v>
      </c>
      <c r="C3" s="9">
        <v>50</v>
      </c>
      <c r="D3" s="2">
        <v>1</v>
      </c>
      <c r="E3" s="9"/>
      <c r="F3" s="36">
        <v>5000</v>
      </c>
      <c r="G3" s="11">
        <f t="shared" ref="G3:G42" si="0">E3/C3</f>
        <v>0</v>
      </c>
      <c r="H3" s="1043"/>
      <c r="I3" s="1044"/>
      <c r="J3" s="1044"/>
      <c r="K3" s="1045"/>
      <c r="L3" s="2"/>
    </row>
    <row r="4" spans="1:12" ht="15" hidden="1" customHeight="1">
      <c r="A4" s="69">
        <v>1</v>
      </c>
      <c r="B4" s="8" t="s">
        <v>93</v>
      </c>
      <c r="C4" s="9">
        <v>8000</v>
      </c>
      <c r="D4" s="2">
        <v>2</v>
      </c>
      <c r="E4" s="9">
        <v>2716</v>
      </c>
      <c r="F4" s="36">
        <v>5000</v>
      </c>
      <c r="G4" s="11">
        <f t="shared" si="0"/>
        <v>0.33950000000000002</v>
      </c>
      <c r="H4" s="1043"/>
      <c r="I4" s="1044"/>
      <c r="J4" s="1044"/>
      <c r="K4" s="1045"/>
      <c r="L4" s="2"/>
    </row>
    <row r="5" spans="1:12" hidden="1">
      <c r="A5" s="992">
        <v>1</v>
      </c>
      <c r="B5" s="12" t="s">
        <v>80</v>
      </c>
      <c r="C5" s="9">
        <v>11000</v>
      </c>
      <c r="D5" s="2">
        <v>2</v>
      </c>
      <c r="E5" s="2">
        <v>2976</v>
      </c>
      <c r="F5" s="36">
        <v>5000</v>
      </c>
      <c r="G5" s="11">
        <f t="shared" si="0"/>
        <v>0.27054545454545453</v>
      </c>
      <c r="H5" s="1083"/>
      <c r="I5" s="1083"/>
      <c r="J5" s="1083"/>
      <c r="K5" s="1083"/>
      <c r="L5" s="2"/>
    </row>
    <row r="6" spans="1:12" hidden="1">
      <c r="A6" s="992">
        <v>1</v>
      </c>
      <c r="B6" s="12" t="s">
        <v>82</v>
      </c>
      <c r="C6" s="9">
        <v>4200</v>
      </c>
      <c r="D6" s="2">
        <v>3</v>
      </c>
      <c r="E6" s="2"/>
      <c r="F6" s="36">
        <v>5000</v>
      </c>
      <c r="G6" s="11">
        <f t="shared" si="0"/>
        <v>0</v>
      </c>
      <c r="H6" s="1083"/>
      <c r="I6" s="1083"/>
      <c r="J6" s="1083"/>
      <c r="K6" s="1083"/>
      <c r="L6" s="2"/>
    </row>
    <row r="7" spans="1:12" ht="15" hidden="1" customHeight="1">
      <c r="A7" s="992">
        <v>1</v>
      </c>
      <c r="B7" s="8" t="s">
        <v>95</v>
      </c>
      <c r="C7" s="9">
        <v>5000</v>
      </c>
      <c r="D7" s="2">
        <v>1</v>
      </c>
      <c r="E7" s="2"/>
      <c r="F7" s="36">
        <v>5000</v>
      </c>
      <c r="G7" s="11">
        <f t="shared" si="0"/>
        <v>0</v>
      </c>
      <c r="H7" s="1083"/>
      <c r="I7" s="1083"/>
      <c r="J7" s="1083"/>
      <c r="K7" s="1083"/>
      <c r="L7" s="2"/>
    </row>
    <row r="8" spans="1:12" ht="15" hidden="1" customHeight="1">
      <c r="A8" s="992">
        <v>1</v>
      </c>
      <c r="B8" s="71" t="s">
        <v>60</v>
      </c>
      <c r="C8" s="128">
        <v>1500</v>
      </c>
      <c r="D8" s="72">
        <v>1</v>
      </c>
      <c r="E8" s="73"/>
      <c r="F8" s="113">
        <v>5000</v>
      </c>
      <c r="G8" s="100">
        <f t="shared" si="0"/>
        <v>0</v>
      </c>
      <c r="H8" s="1090"/>
      <c r="I8" s="1090"/>
      <c r="J8" s="1090"/>
      <c r="K8" s="1090"/>
      <c r="L8" s="72"/>
    </row>
    <row r="9" spans="1:12" ht="15" customHeight="1">
      <c r="A9" s="69">
        <v>1</v>
      </c>
      <c r="B9" s="12" t="s">
        <v>96</v>
      </c>
      <c r="C9" s="9">
        <v>3500</v>
      </c>
      <c r="D9" s="2">
        <v>1</v>
      </c>
      <c r="E9" s="9"/>
      <c r="F9" s="36">
        <v>5000</v>
      </c>
      <c r="G9" s="11">
        <f t="shared" si="0"/>
        <v>0</v>
      </c>
      <c r="H9" s="1083"/>
      <c r="I9" s="1083"/>
      <c r="J9" s="1083"/>
      <c r="K9" s="1083"/>
      <c r="L9" s="2"/>
    </row>
    <row r="10" spans="1:12" ht="15" hidden="1" customHeight="1">
      <c r="A10" s="992">
        <v>1</v>
      </c>
      <c r="B10" s="12" t="s">
        <v>61</v>
      </c>
      <c r="C10" s="2">
        <v>3500</v>
      </c>
      <c r="D10" s="2">
        <v>1</v>
      </c>
      <c r="E10" s="2"/>
      <c r="F10" s="36">
        <v>5000</v>
      </c>
      <c r="G10" s="11"/>
      <c r="H10" s="1083"/>
      <c r="I10" s="1083"/>
      <c r="J10" s="1083"/>
      <c r="K10" s="1083"/>
      <c r="L10" s="2"/>
    </row>
    <row r="11" spans="1:12">
      <c r="A11" s="1082" t="s">
        <v>10</v>
      </c>
      <c r="B11" s="1082"/>
      <c r="C11" s="991"/>
      <c r="D11" s="991"/>
      <c r="E11" s="991"/>
      <c r="F11" s="991"/>
      <c r="G11" s="991"/>
      <c r="H11" s="1082"/>
      <c r="I11" s="1082"/>
      <c r="J11" s="1082"/>
      <c r="K11" s="1082"/>
      <c r="L11" s="6"/>
    </row>
    <row r="12" spans="1:12" ht="15" hidden="1" customHeight="1">
      <c r="A12" s="1005">
        <v>2</v>
      </c>
      <c r="B12" s="115" t="s">
        <v>32</v>
      </c>
      <c r="C12" s="115">
        <v>27200</v>
      </c>
      <c r="D12" s="115">
        <v>2</v>
      </c>
      <c r="E12" s="115"/>
      <c r="F12" s="97">
        <v>25000</v>
      </c>
      <c r="G12" s="117">
        <f>E12/C12</f>
        <v>0</v>
      </c>
      <c r="H12" s="1131"/>
      <c r="I12" s="1131"/>
      <c r="J12" s="1131"/>
      <c r="K12" s="1131"/>
      <c r="L12" s="667"/>
    </row>
    <row r="13" spans="1:12" hidden="1">
      <c r="A13" s="7">
        <v>2</v>
      </c>
      <c r="B13" s="8" t="s">
        <v>81</v>
      </c>
      <c r="C13" s="9">
        <v>20000</v>
      </c>
      <c r="D13" s="2">
        <v>1</v>
      </c>
      <c r="E13" s="9">
        <v>10132</v>
      </c>
      <c r="F13" s="36">
        <v>25000</v>
      </c>
      <c r="G13" s="11">
        <f>E13/C13</f>
        <v>0.50660000000000005</v>
      </c>
      <c r="H13" s="1084"/>
      <c r="I13" s="1084"/>
      <c r="J13" s="1084"/>
      <c r="K13" s="1084"/>
      <c r="L13" s="37"/>
    </row>
    <row r="14" spans="1:12" ht="15" hidden="1" customHeight="1">
      <c r="A14" s="69">
        <v>2</v>
      </c>
      <c r="B14" s="1004" t="s">
        <v>35</v>
      </c>
      <c r="C14" s="9">
        <v>5000</v>
      </c>
      <c r="D14" s="1004">
        <v>1</v>
      </c>
      <c r="E14" s="665"/>
      <c r="F14" s="36">
        <v>25000</v>
      </c>
      <c r="G14" s="11">
        <f>E14/C14</f>
        <v>0</v>
      </c>
      <c r="H14" s="1130"/>
      <c r="I14" s="1130"/>
      <c r="J14" s="1130"/>
      <c r="K14" s="1130"/>
      <c r="L14" s="665"/>
    </row>
    <row r="15" spans="1:12" ht="15" hidden="1" customHeight="1">
      <c r="A15" s="69">
        <v>2</v>
      </c>
      <c r="B15" s="8" t="s">
        <v>28</v>
      </c>
      <c r="C15" s="9">
        <v>82500</v>
      </c>
      <c r="D15" s="2">
        <v>3</v>
      </c>
      <c r="E15" s="9"/>
      <c r="F15" s="36">
        <v>30000</v>
      </c>
      <c r="G15" s="11">
        <f t="shared" si="0"/>
        <v>0</v>
      </c>
      <c r="H15" s="1085" t="s">
        <v>64</v>
      </c>
      <c r="I15" s="1085"/>
      <c r="J15" s="1085"/>
      <c r="K15" s="1085"/>
      <c r="L15" s="37"/>
    </row>
    <row r="16" spans="1:12" ht="15" customHeight="1">
      <c r="A16" s="69">
        <v>2</v>
      </c>
      <c r="B16" s="8" t="s">
        <v>85</v>
      </c>
      <c r="C16" s="144">
        <v>90000</v>
      </c>
      <c r="D16" s="1004">
        <v>3</v>
      </c>
      <c r="E16" s="144">
        <v>49007</v>
      </c>
      <c r="F16" s="36">
        <v>30000</v>
      </c>
      <c r="G16" s="11">
        <f t="shared" si="0"/>
        <v>0.54452222222222224</v>
      </c>
      <c r="H16" s="1078"/>
      <c r="I16" s="1078"/>
      <c r="J16" s="1078"/>
      <c r="K16" s="1078"/>
      <c r="L16" s="665"/>
    </row>
    <row r="17" spans="1:12">
      <c r="A17" s="1082" t="s">
        <v>12</v>
      </c>
      <c r="B17" s="1082"/>
      <c r="C17" s="991"/>
      <c r="D17" s="991"/>
      <c r="E17" s="991"/>
      <c r="F17" s="991"/>
      <c r="G17" s="991"/>
      <c r="H17" s="1086"/>
      <c r="I17" s="1086"/>
      <c r="J17" s="1086"/>
      <c r="K17" s="1086"/>
      <c r="L17" s="6"/>
    </row>
    <row r="18" spans="1:12" ht="15" hidden="1" customHeight="1">
      <c r="A18" s="992">
        <v>3</v>
      </c>
      <c r="B18" s="8" t="s">
        <v>57</v>
      </c>
      <c r="C18" s="2">
        <v>9200</v>
      </c>
      <c r="D18" s="2">
        <v>1</v>
      </c>
      <c r="E18" s="2">
        <v>7377</v>
      </c>
      <c r="F18" s="36">
        <v>11600</v>
      </c>
      <c r="G18" s="11">
        <f t="shared" ref="G18:G30" si="1">E18/C18</f>
        <v>0.80184782608695648</v>
      </c>
      <c r="H18" s="1084"/>
      <c r="I18" s="1084"/>
      <c r="J18" s="1084"/>
      <c r="K18" s="1084"/>
      <c r="L18" s="37"/>
    </row>
    <row r="19" spans="1:12" ht="15" hidden="1" customHeight="1">
      <c r="A19" s="992">
        <v>3</v>
      </c>
      <c r="B19" s="8" t="s">
        <v>63</v>
      </c>
      <c r="C19" s="2">
        <v>10000</v>
      </c>
      <c r="D19" s="2">
        <v>1</v>
      </c>
      <c r="E19" s="2"/>
      <c r="F19" s="36">
        <v>11600</v>
      </c>
      <c r="G19" s="11">
        <f t="shared" si="1"/>
        <v>0</v>
      </c>
      <c r="H19" s="1084"/>
      <c r="I19" s="1084"/>
      <c r="J19" s="1084"/>
      <c r="K19" s="1084"/>
      <c r="L19" s="37"/>
    </row>
    <row r="20" spans="1:12" ht="15" hidden="1" customHeight="1">
      <c r="A20" s="69">
        <v>3</v>
      </c>
      <c r="B20" s="124" t="s">
        <v>51</v>
      </c>
      <c r="C20" s="2">
        <v>16300</v>
      </c>
      <c r="D20" s="2">
        <v>1</v>
      </c>
      <c r="E20" s="9"/>
      <c r="F20" s="36">
        <v>11600</v>
      </c>
      <c r="G20" s="11">
        <f t="shared" si="1"/>
        <v>0</v>
      </c>
      <c r="H20" s="1084"/>
      <c r="I20" s="1084"/>
      <c r="J20" s="1084"/>
      <c r="K20" s="1084"/>
      <c r="L20" s="37" t="s">
        <v>52</v>
      </c>
    </row>
    <row r="21" spans="1:12" ht="15" hidden="1" customHeight="1">
      <c r="A21" s="70">
        <v>3</v>
      </c>
      <c r="B21" s="71" t="s">
        <v>44</v>
      </c>
      <c r="C21" s="72">
        <v>2300</v>
      </c>
      <c r="D21" s="72">
        <v>1</v>
      </c>
      <c r="E21" s="72"/>
      <c r="F21" s="36">
        <v>11600</v>
      </c>
      <c r="G21" s="11">
        <f t="shared" si="1"/>
        <v>0</v>
      </c>
      <c r="H21" s="1129"/>
      <c r="I21" s="1129"/>
      <c r="J21" s="1129"/>
      <c r="K21" s="1129"/>
      <c r="L21" s="111"/>
    </row>
    <row r="22" spans="1:12" ht="15" hidden="1" customHeight="1">
      <c r="A22" s="1005">
        <v>3</v>
      </c>
      <c r="B22" s="122" t="s">
        <v>36</v>
      </c>
      <c r="C22" s="95">
        <v>11900</v>
      </c>
      <c r="D22" s="95">
        <v>1</v>
      </c>
      <c r="E22" s="95"/>
      <c r="F22" s="36">
        <v>11600</v>
      </c>
      <c r="G22" s="11">
        <f t="shared" si="1"/>
        <v>0</v>
      </c>
      <c r="H22" s="1091" t="s">
        <v>45</v>
      </c>
      <c r="I22" s="1091"/>
      <c r="J22" s="1091"/>
      <c r="K22" s="1091"/>
      <c r="L22" s="667"/>
    </row>
    <row r="23" spans="1:12" ht="15" hidden="1" customHeight="1">
      <c r="A23" s="69">
        <v>3</v>
      </c>
      <c r="B23" s="8" t="s">
        <v>18</v>
      </c>
      <c r="C23" s="2">
        <v>11900</v>
      </c>
      <c r="D23" s="2">
        <v>1</v>
      </c>
      <c r="E23" s="2"/>
      <c r="F23" s="36">
        <v>11600</v>
      </c>
      <c r="G23" s="11">
        <f t="shared" si="1"/>
        <v>0</v>
      </c>
      <c r="H23" s="1084"/>
      <c r="I23" s="1084"/>
      <c r="J23" s="1084"/>
      <c r="K23" s="1084"/>
      <c r="L23" s="37"/>
    </row>
    <row r="24" spans="1:12" ht="15" hidden="1" customHeight="1">
      <c r="A24" s="992">
        <v>3</v>
      </c>
      <c r="B24" s="8" t="s">
        <v>46</v>
      </c>
      <c r="C24" s="2">
        <v>1000</v>
      </c>
      <c r="D24" s="2">
        <v>1</v>
      </c>
      <c r="E24" s="2"/>
      <c r="F24" s="36">
        <v>11600</v>
      </c>
      <c r="G24" s="11">
        <f t="shared" si="1"/>
        <v>0</v>
      </c>
      <c r="H24" s="1084"/>
      <c r="I24" s="1084"/>
      <c r="J24" s="1084"/>
      <c r="K24" s="1084"/>
      <c r="L24" s="37"/>
    </row>
    <row r="25" spans="1:12" ht="15" hidden="1" customHeight="1">
      <c r="A25" s="992">
        <v>3</v>
      </c>
      <c r="B25" s="8" t="s">
        <v>13</v>
      </c>
      <c r="C25" s="2">
        <v>12000</v>
      </c>
      <c r="D25" s="2">
        <v>3</v>
      </c>
      <c r="E25" s="9"/>
      <c r="F25" s="36">
        <v>11600</v>
      </c>
      <c r="G25" s="11">
        <f t="shared" si="1"/>
        <v>0</v>
      </c>
      <c r="H25" s="1084"/>
      <c r="I25" s="1084"/>
      <c r="J25" s="1084"/>
      <c r="K25" s="1084"/>
      <c r="L25" s="665"/>
    </row>
    <row r="26" spans="1:12" ht="15" hidden="1" customHeight="1">
      <c r="A26" s="992">
        <v>3</v>
      </c>
      <c r="B26" s="8" t="s">
        <v>15</v>
      </c>
      <c r="C26" s="2">
        <v>30000</v>
      </c>
      <c r="D26" s="2">
        <v>3</v>
      </c>
      <c r="E26" s="2"/>
      <c r="F26" s="36">
        <v>11600</v>
      </c>
      <c r="G26" s="11">
        <f t="shared" si="1"/>
        <v>0</v>
      </c>
      <c r="H26" s="1084"/>
      <c r="I26" s="1084"/>
      <c r="J26" s="1084"/>
      <c r="K26" s="1084"/>
      <c r="L26" s="665"/>
    </row>
    <row r="27" spans="1:12" ht="15" hidden="1" customHeight="1">
      <c r="A27" s="992">
        <v>3</v>
      </c>
      <c r="B27" s="8" t="s">
        <v>16</v>
      </c>
      <c r="C27" s="2">
        <v>25400</v>
      </c>
      <c r="D27" s="2">
        <v>3</v>
      </c>
      <c r="E27" s="2"/>
      <c r="F27" s="36">
        <v>11600</v>
      </c>
      <c r="G27" s="11">
        <f t="shared" si="1"/>
        <v>0</v>
      </c>
      <c r="H27" s="1084"/>
      <c r="I27" s="1084"/>
      <c r="J27" s="1084"/>
      <c r="K27" s="1084"/>
      <c r="L27" s="665"/>
    </row>
    <row r="28" spans="1:12" ht="15" hidden="1" customHeight="1">
      <c r="A28" s="69">
        <v>3</v>
      </c>
      <c r="B28" s="8" t="s">
        <v>18</v>
      </c>
      <c r="C28" s="2">
        <v>5200</v>
      </c>
      <c r="D28" s="2">
        <v>1</v>
      </c>
      <c r="E28" s="2"/>
      <c r="F28" s="36">
        <v>11600</v>
      </c>
      <c r="G28" s="11">
        <f t="shared" si="1"/>
        <v>0</v>
      </c>
      <c r="H28" s="1084"/>
      <c r="I28" s="1084"/>
      <c r="J28" s="1084"/>
      <c r="K28" s="1084"/>
      <c r="L28" s="37"/>
    </row>
    <row r="29" spans="1:12" ht="15" customHeight="1">
      <c r="A29" s="69">
        <v>3</v>
      </c>
      <c r="B29" s="8" t="s">
        <v>73</v>
      </c>
      <c r="C29" s="9">
        <v>6000</v>
      </c>
      <c r="D29" s="2">
        <v>1</v>
      </c>
      <c r="E29" s="9"/>
      <c r="F29" s="36">
        <v>11600</v>
      </c>
      <c r="G29" s="11">
        <f t="shared" si="1"/>
        <v>0</v>
      </c>
      <c r="H29" s="1084"/>
      <c r="I29" s="1084"/>
      <c r="J29" s="1084"/>
      <c r="K29" s="1084"/>
      <c r="L29" s="37"/>
    </row>
    <row r="30" spans="1:12" ht="15" hidden="1" customHeight="1">
      <c r="A30" s="992">
        <v>3</v>
      </c>
      <c r="B30" s="8" t="s">
        <v>58</v>
      </c>
      <c r="C30" s="2">
        <v>20000</v>
      </c>
      <c r="D30" s="2">
        <v>1</v>
      </c>
      <c r="E30" s="2"/>
      <c r="F30" s="36">
        <v>11600</v>
      </c>
      <c r="G30" s="11">
        <f t="shared" si="1"/>
        <v>0</v>
      </c>
      <c r="H30" s="1128"/>
      <c r="I30" s="1128"/>
      <c r="J30" s="1128"/>
      <c r="K30" s="1128"/>
      <c r="L30" s="37"/>
    </row>
    <row r="31" spans="1:12" ht="15" customHeight="1">
      <c r="A31" s="1082" t="s">
        <v>19</v>
      </c>
      <c r="B31" s="1082"/>
      <c r="C31" s="991"/>
      <c r="D31" s="991"/>
      <c r="E31" s="991"/>
      <c r="F31" s="991"/>
      <c r="G31" s="991"/>
      <c r="H31" s="1086"/>
      <c r="I31" s="1086"/>
      <c r="J31" s="1086"/>
      <c r="K31" s="1086"/>
      <c r="L31" s="6"/>
    </row>
    <row r="32" spans="1:12">
      <c r="A32" s="1005">
        <v>4</v>
      </c>
      <c r="B32" s="122" t="s">
        <v>88</v>
      </c>
      <c r="C32" s="154">
        <v>8000</v>
      </c>
      <c r="D32" s="210">
        <v>3</v>
      </c>
      <c r="E32" s="154"/>
      <c r="F32" s="97">
        <v>4000</v>
      </c>
      <c r="G32" s="117">
        <f>E32/C32</f>
        <v>0</v>
      </c>
      <c r="H32" s="1118"/>
      <c r="I32" s="1119"/>
      <c r="J32" s="1119"/>
      <c r="K32" s="1120"/>
      <c r="L32" s="149"/>
    </row>
    <row r="33" spans="1:12" ht="15" hidden="1" customHeight="1">
      <c r="A33" s="70">
        <v>4</v>
      </c>
      <c r="B33" s="207" t="s">
        <v>38</v>
      </c>
      <c r="C33" s="72">
        <v>6000</v>
      </c>
      <c r="D33" s="70"/>
      <c r="E33" s="70"/>
      <c r="F33" s="113">
        <v>4000</v>
      </c>
      <c r="G33" s="11">
        <f t="shared" ref="G33:G39" si="2">E33/C33</f>
        <v>0</v>
      </c>
      <c r="H33" s="1090"/>
      <c r="I33" s="1090"/>
      <c r="J33" s="1090"/>
      <c r="K33" s="1090"/>
      <c r="L33" s="111"/>
    </row>
    <row r="34" spans="1:12" ht="15" hidden="1" customHeight="1">
      <c r="A34" s="70">
        <v>4</v>
      </c>
      <c r="B34" s="207" t="s">
        <v>39</v>
      </c>
      <c r="C34" s="72">
        <v>7500</v>
      </c>
      <c r="D34" s="70"/>
      <c r="E34" s="70"/>
      <c r="F34" s="113">
        <v>4000</v>
      </c>
      <c r="G34" s="11">
        <f t="shared" si="2"/>
        <v>0</v>
      </c>
      <c r="H34" s="1090" t="s">
        <v>47</v>
      </c>
      <c r="I34" s="1090"/>
      <c r="J34" s="1090"/>
      <c r="K34" s="1090"/>
      <c r="L34" s="111"/>
    </row>
    <row r="35" spans="1:12" ht="15" hidden="1" customHeight="1">
      <c r="A35" s="1005">
        <v>4</v>
      </c>
      <c r="B35" s="208" t="s">
        <v>48</v>
      </c>
      <c r="C35" s="95">
        <v>9000</v>
      </c>
      <c r="D35" s="1005">
        <v>2</v>
      </c>
      <c r="E35" s="1005"/>
      <c r="F35" s="97">
        <v>4000</v>
      </c>
      <c r="G35" s="11">
        <f t="shared" si="2"/>
        <v>0</v>
      </c>
      <c r="H35" s="1127"/>
      <c r="I35" s="1127"/>
      <c r="J35" s="1127"/>
      <c r="K35" s="1127"/>
      <c r="L35" s="667"/>
    </row>
    <row r="36" spans="1:12" ht="15" hidden="1" customHeight="1">
      <c r="A36" s="60">
        <v>4</v>
      </c>
      <c r="B36" s="8" t="s">
        <v>49</v>
      </c>
      <c r="C36" s="47">
        <v>9800</v>
      </c>
      <c r="D36" s="47">
        <v>1</v>
      </c>
      <c r="E36" s="48"/>
      <c r="F36" s="36">
        <v>4000</v>
      </c>
      <c r="G36" s="11">
        <f t="shared" si="2"/>
        <v>0</v>
      </c>
      <c r="H36" s="1083"/>
      <c r="I36" s="1083"/>
      <c r="J36" s="1083"/>
      <c r="K36" s="1083"/>
      <c r="L36" s="37"/>
    </row>
    <row r="37" spans="1:12" ht="15" hidden="1" customHeight="1">
      <c r="A37" s="69">
        <v>4</v>
      </c>
      <c r="B37" s="209" t="s">
        <v>37</v>
      </c>
      <c r="C37" s="2">
        <v>100</v>
      </c>
      <c r="D37" s="992">
        <v>1</v>
      </c>
      <c r="E37" s="992"/>
      <c r="F37" s="36">
        <v>4000</v>
      </c>
      <c r="G37" s="11">
        <f t="shared" si="2"/>
        <v>0</v>
      </c>
      <c r="H37" s="1083"/>
      <c r="I37" s="1083"/>
      <c r="J37" s="1083"/>
      <c r="K37" s="1083"/>
      <c r="L37" s="665"/>
    </row>
    <row r="38" spans="1:12" ht="15" hidden="1" customHeight="1">
      <c r="A38" s="60">
        <v>4</v>
      </c>
      <c r="B38" s="8" t="s">
        <v>53</v>
      </c>
      <c r="C38" s="47">
        <v>18700</v>
      </c>
      <c r="D38" s="47">
        <v>3</v>
      </c>
      <c r="E38" s="48"/>
      <c r="F38" s="78">
        <v>30000</v>
      </c>
      <c r="G38" s="11">
        <f t="shared" si="2"/>
        <v>0</v>
      </c>
      <c r="H38" s="1083"/>
      <c r="I38" s="1083"/>
      <c r="J38" s="1083"/>
      <c r="K38" s="1083"/>
      <c r="L38" s="37"/>
    </row>
    <row r="39" spans="1:12" ht="15" hidden="1" customHeight="1">
      <c r="A39" s="123">
        <v>4</v>
      </c>
      <c r="B39" s="8" t="s">
        <v>37</v>
      </c>
      <c r="C39" s="47">
        <v>4000</v>
      </c>
      <c r="D39" s="47">
        <v>2</v>
      </c>
      <c r="E39" s="48">
        <v>2858</v>
      </c>
      <c r="F39" s="78">
        <v>4000</v>
      </c>
      <c r="G39" s="11">
        <f t="shared" si="2"/>
        <v>0.71450000000000002</v>
      </c>
      <c r="H39" s="1083"/>
      <c r="I39" s="1083"/>
      <c r="J39" s="1083"/>
      <c r="K39" s="1083"/>
      <c r="L39" s="37"/>
    </row>
    <row r="40" spans="1:12">
      <c r="A40" s="1082" t="s">
        <v>24</v>
      </c>
      <c r="B40" s="1082"/>
      <c r="C40" s="991"/>
      <c r="D40" s="991"/>
      <c r="E40" s="991"/>
      <c r="F40" s="991"/>
      <c r="G40" s="991"/>
      <c r="H40" s="1086"/>
      <c r="I40" s="1086"/>
      <c r="J40" s="1086"/>
      <c r="K40" s="1086"/>
      <c r="L40" s="6"/>
    </row>
    <row r="41" spans="1:12" hidden="1">
      <c r="A41" s="60">
        <v>5</v>
      </c>
      <c r="B41" s="8" t="s">
        <v>90</v>
      </c>
      <c r="C41" s="48">
        <v>15800</v>
      </c>
      <c r="D41" s="47">
        <v>3</v>
      </c>
      <c r="E41" s="48"/>
      <c r="F41" s="36">
        <v>6160</v>
      </c>
      <c r="G41" s="11">
        <f t="shared" si="0"/>
        <v>0</v>
      </c>
      <c r="H41" s="1083"/>
      <c r="I41" s="1083"/>
      <c r="J41" s="1083"/>
      <c r="K41" s="1083"/>
      <c r="L41" s="37"/>
    </row>
    <row r="42" spans="1:12">
      <c r="A42" s="60">
        <v>5</v>
      </c>
      <c r="B42" s="8" t="s">
        <v>92</v>
      </c>
      <c r="C42" s="48">
        <v>6555</v>
      </c>
      <c r="D42" s="47">
        <v>1</v>
      </c>
      <c r="E42" s="48"/>
      <c r="F42" s="36">
        <v>6160</v>
      </c>
      <c r="G42" s="11">
        <f t="shared" si="0"/>
        <v>0</v>
      </c>
      <c r="H42" s="1083"/>
      <c r="I42" s="1083"/>
      <c r="J42" s="1083"/>
      <c r="K42" s="1083"/>
      <c r="L42" s="37"/>
    </row>
  </sheetData>
  <mergeCells count="47">
    <mergeCell ref="H41:K41"/>
    <mergeCell ref="H42:K42"/>
    <mergeCell ref="H35:K35"/>
    <mergeCell ref="H36:K36"/>
    <mergeCell ref="H37:K37"/>
    <mergeCell ref="H38:K38"/>
    <mergeCell ref="H39:K39"/>
    <mergeCell ref="A40:B40"/>
    <mergeCell ref="H40:K40"/>
    <mergeCell ref="H30:K30"/>
    <mergeCell ref="A31:B31"/>
    <mergeCell ref="H31:K31"/>
    <mergeCell ref="H32:K32"/>
    <mergeCell ref="H33:K33"/>
    <mergeCell ref="H34:K34"/>
    <mergeCell ref="H29:K29"/>
    <mergeCell ref="H18:K18"/>
    <mergeCell ref="H19:K19"/>
    <mergeCell ref="H20:K20"/>
    <mergeCell ref="H21:K21"/>
    <mergeCell ref="H22:K22"/>
    <mergeCell ref="H23:K23"/>
    <mergeCell ref="H24:K24"/>
    <mergeCell ref="H25:K25"/>
    <mergeCell ref="H26:K26"/>
    <mergeCell ref="H27:K27"/>
    <mergeCell ref="H28:K28"/>
    <mergeCell ref="A17:B17"/>
    <mergeCell ref="H17:K17"/>
    <mergeCell ref="H6:K6"/>
    <mergeCell ref="H7:K7"/>
    <mergeCell ref="H8:K8"/>
    <mergeCell ref="H9:K9"/>
    <mergeCell ref="H10:K10"/>
    <mergeCell ref="A11:B11"/>
    <mergeCell ref="H11:K11"/>
    <mergeCell ref="H12:K12"/>
    <mergeCell ref="H13:K13"/>
    <mergeCell ref="H14:K14"/>
    <mergeCell ref="H15:K15"/>
    <mergeCell ref="H16:K16"/>
    <mergeCell ref="H5:K5"/>
    <mergeCell ref="H1:K1"/>
    <mergeCell ref="A2:B2"/>
    <mergeCell ref="H2:K2"/>
    <mergeCell ref="H3:K3"/>
    <mergeCell ref="H4:K4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71CD3-E06D-418A-B60E-72D257ED1053}">
  <dimension ref="A1:L43"/>
  <sheetViews>
    <sheetView workbookViewId="0">
      <selection activeCell="B43" sqref="B43"/>
    </sheetView>
  </sheetViews>
  <sheetFormatPr defaultRowHeight="15"/>
  <cols>
    <col min="2" max="2" width="48.28515625" customWidth="1"/>
    <col min="5" max="5" width="18.7109375" customWidth="1"/>
    <col min="12" max="12" width="16" bestFit="1" customWidth="1"/>
  </cols>
  <sheetData>
    <row r="1" spans="1:12">
      <c r="A1" s="992"/>
      <c r="B1" s="106">
        <v>45908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t="15" hidden="1" customHeight="1">
      <c r="A3" s="69">
        <v>1</v>
      </c>
      <c r="B3" s="8" t="s">
        <v>87</v>
      </c>
      <c r="C3" s="9">
        <v>50</v>
      </c>
      <c r="D3" s="2">
        <v>1</v>
      </c>
      <c r="E3" s="9"/>
      <c r="F3" s="36">
        <v>5000</v>
      </c>
      <c r="G3" s="11">
        <f t="shared" ref="G3:G43" si="0">E3/C3</f>
        <v>0</v>
      </c>
      <c r="H3" s="1043"/>
      <c r="I3" s="1044"/>
      <c r="J3" s="1044"/>
      <c r="K3" s="1045"/>
      <c r="L3" s="2"/>
    </row>
    <row r="4" spans="1:12" ht="15" hidden="1" customHeight="1">
      <c r="A4" s="69">
        <v>1</v>
      </c>
      <c r="B4" s="8" t="s">
        <v>93</v>
      </c>
      <c r="C4" s="9">
        <v>8000</v>
      </c>
      <c r="D4" s="2">
        <v>2</v>
      </c>
      <c r="E4" s="9">
        <v>2716</v>
      </c>
      <c r="F4" s="36">
        <v>5000</v>
      </c>
      <c r="G4" s="11">
        <f t="shared" si="0"/>
        <v>0.33950000000000002</v>
      </c>
      <c r="H4" s="1043"/>
      <c r="I4" s="1044"/>
      <c r="J4" s="1044"/>
      <c r="K4" s="1045"/>
      <c r="L4" s="2"/>
    </row>
    <row r="5" spans="1:12" hidden="1">
      <c r="A5" s="992">
        <v>1</v>
      </c>
      <c r="B5" s="12" t="s">
        <v>80</v>
      </c>
      <c r="C5" s="9">
        <v>11000</v>
      </c>
      <c r="D5" s="2">
        <v>2</v>
      </c>
      <c r="E5" s="2">
        <v>2976</v>
      </c>
      <c r="F5" s="36">
        <v>5000</v>
      </c>
      <c r="G5" s="11">
        <f t="shared" si="0"/>
        <v>0.27054545454545453</v>
      </c>
      <c r="H5" s="1083"/>
      <c r="I5" s="1083"/>
      <c r="J5" s="1083"/>
      <c r="K5" s="1083"/>
      <c r="L5" s="2"/>
    </row>
    <row r="6" spans="1:12" hidden="1">
      <c r="A6" s="992">
        <v>1</v>
      </c>
      <c r="B6" s="12" t="s">
        <v>82</v>
      </c>
      <c r="C6" s="9">
        <v>4200</v>
      </c>
      <c r="D6" s="2">
        <v>3</v>
      </c>
      <c r="E6" s="2"/>
      <c r="F6" s="36">
        <v>5000</v>
      </c>
      <c r="G6" s="11">
        <f t="shared" si="0"/>
        <v>0</v>
      </c>
      <c r="H6" s="1083"/>
      <c r="I6" s="1083"/>
      <c r="J6" s="1083"/>
      <c r="K6" s="1083"/>
      <c r="L6" s="2"/>
    </row>
    <row r="7" spans="1:12" ht="15" hidden="1" customHeight="1">
      <c r="A7" s="992">
        <v>1</v>
      </c>
      <c r="B7" s="8" t="s">
        <v>95</v>
      </c>
      <c r="C7" s="9">
        <v>5000</v>
      </c>
      <c r="D7" s="2">
        <v>1</v>
      </c>
      <c r="E7" s="2"/>
      <c r="F7" s="36">
        <v>5000</v>
      </c>
      <c r="G7" s="11">
        <f t="shared" si="0"/>
        <v>0</v>
      </c>
      <c r="H7" s="1083"/>
      <c r="I7" s="1083"/>
      <c r="J7" s="1083"/>
      <c r="K7" s="1083"/>
      <c r="L7" s="2"/>
    </row>
    <row r="8" spans="1:12" ht="15" hidden="1" customHeight="1">
      <c r="A8" s="992">
        <v>1</v>
      </c>
      <c r="B8" s="71" t="s">
        <v>60</v>
      </c>
      <c r="C8" s="128">
        <v>1500</v>
      </c>
      <c r="D8" s="72">
        <v>1</v>
      </c>
      <c r="E8" s="73"/>
      <c r="F8" s="113">
        <v>5000</v>
      </c>
      <c r="G8" s="100">
        <f t="shared" si="0"/>
        <v>0</v>
      </c>
      <c r="H8" s="1090"/>
      <c r="I8" s="1090"/>
      <c r="J8" s="1090"/>
      <c r="K8" s="1090"/>
      <c r="L8" s="72"/>
    </row>
    <row r="9" spans="1:12" ht="15" customHeight="1">
      <c r="A9" s="1005">
        <v>1</v>
      </c>
      <c r="B9" s="122" t="s">
        <v>96</v>
      </c>
      <c r="C9" s="147">
        <v>5000</v>
      </c>
      <c r="D9" s="95">
        <v>1</v>
      </c>
      <c r="E9" s="147">
        <v>4559</v>
      </c>
      <c r="F9" s="97">
        <v>5000</v>
      </c>
      <c r="G9" s="117">
        <f t="shared" si="0"/>
        <v>0.91180000000000005</v>
      </c>
      <c r="H9" s="1127"/>
      <c r="I9" s="1127"/>
      <c r="J9" s="1127"/>
      <c r="K9" s="1127"/>
      <c r="L9" s="95"/>
    </row>
    <row r="10" spans="1:12" ht="15" customHeight="1">
      <c r="A10" s="69">
        <v>1</v>
      </c>
      <c r="B10" s="12" t="s">
        <v>97</v>
      </c>
      <c r="C10" s="9">
        <v>4550</v>
      </c>
      <c r="D10" s="2">
        <v>1</v>
      </c>
      <c r="E10" s="9"/>
      <c r="F10" s="36">
        <v>5000</v>
      </c>
      <c r="G10" s="11">
        <f t="shared" si="0"/>
        <v>0</v>
      </c>
      <c r="H10" s="1043"/>
      <c r="I10" s="1044"/>
      <c r="J10" s="1044"/>
      <c r="K10" s="1045"/>
      <c r="L10" s="2"/>
    </row>
    <row r="11" spans="1:12" ht="15" hidden="1" customHeight="1">
      <c r="A11" s="992">
        <v>1</v>
      </c>
      <c r="B11" s="12" t="s">
        <v>61</v>
      </c>
      <c r="C11" s="2">
        <v>3500</v>
      </c>
      <c r="D11" s="2">
        <v>1</v>
      </c>
      <c r="E11" s="2"/>
      <c r="F11" s="36">
        <v>5000</v>
      </c>
      <c r="G11" s="11"/>
      <c r="H11" s="1083"/>
      <c r="I11" s="1083"/>
      <c r="J11" s="1083"/>
      <c r="K11" s="1083"/>
      <c r="L11" s="2"/>
    </row>
    <row r="12" spans="1:12">
      <c r="A12" s="1082" t="s">
        <v>10</v>
      </c>
      <c r="B12" s="1082"/>
      <c r="C12" s="991"/>
      <c r="D12" s="991"/>
      <c r="E12" s="991"/>
      <c r="F12" s="991"/>
      <c r="G12" s="991"/>
      <c r="H12" s="1082"/>
      <c r="I12" s="1082"/>
      <c r="J12" s="1082"/>
      <c r="K12" s="1082"/>
      <c r="L12" s="6"/>
    </row>
    <row r="13" spans="1:12" ht="15" hidden="1" customHeight="1">
      <c r="A13" s="1005">
        <v>2</v>
      </c>
      <c r="B13" s="115" t="s">
        <v>32</v>
      </c>
      <c r="C13" s="115">
        <v>27200</v>
      </c>
      <c r="D13" s="115">
        <v>2</v>
      </c>
      <c r="E13" s="115"/>
      <c r="F13" s="97">
        <v>25000</v>
      </c>
      <c r="G13" s="117">
        <f>E13/C13</f>
        <v>0</v>
      </c>
      <c r="H13" s="1131"/>
      <c r="I13" s="1131"/>
      <c r="J13" s="1131"/>
      <c r="K13" s="1131"/>
      <c r="L13" s="667"/>
    </row>
    <row r="14" spans="1:12" hidden="1">
      <c r="A14" s="7">
        <v>2</v>
      </c>
      <c r="B14" s="8" t="s">
        <v>81</v>
      </c>
      <c r="C14" s="9">
        <v>20000</v>
      </c>
      <c r="D14" s="2">
        <v>1</v>
      </c>
      <c r="E14" s="9">
        <v>10132</v>
      </c>
      <c r="F14" s="36">
        <v>25000</v>
      </c>
      <c r="G14" s="11">
        <f>E14/C14</f>
        <v>0.50660000000000005</v>
      </c>
      <c r="H14" s="1084"/>
      <c r="I14" s="1084"/>
      <c r="J14" s="1084"/>
      <c r="K14" s="1084"/>
      <c r="L14" s="37"/>
    </row>
    <row r="15" spans="1:12" ht="15" hidden="1" customHeight="1">
      <c r="A15" s="69">
        <v>2</v>
      </c>
      <c r="B15" s="1004" t="s">
        <v>35</v>
      </c>
      <c r="C15" s="9">
        <v>5000</v>
      </c>
      <c r="D15" s="1004">
        <v>1</v>
      </c>
      <c r="E15" s="665"/>
      <c r="F15" s="36">
        <v>25000</v>
      </c>
      <c r="G15" s="11">
        <f>E15/C15</f>
        <v>0</v>
      </c>
      <c r="H15" s="1130"/>
      <c r="I15" s="1130"/>
      <c r="J15" s="1130"/>
      <c r="K15" s="1130"/>
      <c r="L15" s="665"/>
    </row>
    <row r="16" spans="1:12" ht="15" hidden="1" customHeight="1">
      <c r="A16" s="69">
        <v>2</v>
      </c>
      <c r="B16" s="8" t="s">
        <v>28</v>
      </c>
      <c r="C16" s="9">
        <v>82500</v>
      </c>
      <c r="D16" s="2">
        <v>3</v>
      </c>
      <c r="E16" s="9"/>
      <c r="F16" s="36">
        <v>30000</v>
      </c>
      <c r="G16" s="11">
        <f t="shared" si="0"/>
        <v>0</v>
      </c>
      <c r="H16" s="1085" t="s">
        <v>64</v>
      </c>
      <c r="I16" s="1085"/>
      <c r="J16" s="1085"/>
      <c r="K16" s="1085"/>
      <c r="L16" s="37"/>
    </row>
    <row r="17" spans="1:12" ht="15" customHeight="1">
      <c r="A17" s="69">
        <v>2</v>
      </c>
      <c r="B17" s="8" t="s">
        <v>81</v>
      </c>
      <c r="C17" s="144">
        <v>60000</v>
      </c>
      <c r="D17" s="1004">
        <v>2</v>
      </c>
      <c r="E17" s="144">
        <v>43121</v>
      </c>
      <c r="F17" s="36">
        <v>25000</v>
      </c>
      <c r="G17" s="11">
        <f t="shared" si="0"/>
        <v>0.71868333333333334</v>
      </c>
      <c r="H17" s="1078"/>
      <c r="I17" s="1078"/>
      <c r="J17" s="1078"/>
      <c r="K17" s="1078"/>
      <c r="L17" s="665"/>
    </row>
    <row r="18" spans="1:12">
      <c r="A18" s="1082" t="s">
        <v>12</v>
      </c>
      <c r="B18" s="1082"/>
      <c r="C18" s="991"/>
      <c r="D18" s="991"/>
      <c r="E18" s="991"/>
      <c r="F18" s="991"/>
      <c r="G18" s="991"/>
      <c r="H18" s="1086"/>
      <c r="I18" s="1086"/>
      <c r="J18" s="1086"/>
      <c r="K18" s="1086"/>
      <c r="L18" s="6"/>
    </row>
    <row r="19" spans="1:12" ht="15" hidden="1" customHeight="1">
      <c r="A19" s="992">
        <v>3</v>
      </c>
      <c r="B19" s="8" t="s">
        <v>57</v>
      </c>
      <c r="C19" s="2">
        <v>9200</v>
      </c>
      <c r="D19" s="2">
        <v>1</v>
      </c>
      <c r="E19" s="2">
        <v>7377</v>
      </c>
      <c r="F19" s="36">
        <v>11600</v>
      </c>
      <c r="G19" s="11">
        <f t="shared" ref="G19:G31" si="1">E19/C19</f>
        <v>0.80184782608695648</v>
      </c>
      <c r="H19" s="1084"/>
      <c r="I19" s="1084"/>
      <c r="J19" s="1084"/>
      <c r="K19" s="1084"/>
      <c r="L19" s="37"/>
    </row>
    <row r="20" spans="1:12" ht="15" hidden="1" customHeight="1">
      <c r="A20" s="992">
        <v>3</v>
      </c>
      <c r="B20" s="8" t="s">
        <v>63</v>
      </c>
      <c r="C20" s="2">
        <v>10000</v>
      </c>
      <c r="D20" s="2">
        <v>1</v>
      </c>
      <c r="E20" s="2"/>
      <c r="F20" s="36">
        <v>11600</v>
      </c>
      <c r="G20" s="11">
        <f t="shared" si="1"/>
        <v>0</v>
      </c>
      <c r="H20" s="1084"/>
      <c r="I20" s="1084"/>
      <c r="J20" s="1084"/>
      <c r="K20" s="1084"/>
      <c r="L20" s="37"/>
    </row>
    <row r="21" spans="1:12" ht="15" hidden="1" customHeight="1">
      <c r="A21" s="69">
        <v>3</v>
      </c>
      <c r="B21" s="124" t="s">
        <v>51</v>
      </c>
      <c r="C21" s="2">
        <v>16300</v>
      </c>
      <c r="D21" s="2">
        <v>1</v>
      </c>
      <c r="E21" s="9"/>
      <c r="F21" s="36">
        <v>11600</v>
      </c>
      <c r="G21" s="11">
        <f t="shared" si="1"/>
        <v>0</v>
      </c>
      <c r="H21" s="1084"/>
      <c r="I21" s="1084"/>
      <c r="J21" s="1084"/>
      <c r="K21" s="1084"/>
      <c r="L21" s="37" t="s">
        <v>52</v>
      </c>
    </row>
    <row r="22" spans="1:12" ht="15" hidden="1" customHeight="1">
      <c r="A22" s="70">
        <v>3</v>
      </c>
      <c r="B22" s="71" t="s">
        <v>44</v>
      </c>
      <c r="C22" s="72">
        <v>2300</v>
      </c>
      <c r="D22" s="72">
        <v>1</v>
      </c>
      <c r="E22" s="72"/>
      <c r="F22" s="36">
        <v>11600</v>
      </c>
      <c r="G22" s="11">
        <f t="shared" si="1"/>
        <v>0</v>
      </c>
      <c r="H22" s="1129"/>
      <c r="I22" s="1129"/>
      <c r="J22" s="1129"/>
      <c r="K22" s="1129"/>
      <c r="L22" s="111"/>
    </row>
    <row r="23" spans="1:12" ht="15" hidden="1" customHeight="1">
      <c r="A23" s="1005">
        <v>3</v>
      </c>
      <c r="B23" s="122" t="s">
        <v>36</v>
      </c>
      <c r="C23" s="95">
        <v>11900</v>
      </c>
      <c r="D23" s="95">
        <v>1</v>
      </c>
      <c r="E23" s="95"/>
      <c r="F23" s="36">
        <v>11600</v>
      </c>
      <c r="G23" s="11">
        <f t="shared" si="1"/>
        <v>0</v>
      </c>
      <c r="H23" s="1091" t="s">
        <v>45</v>
      </c>
      <c r="I23" s="1091"/>
      <c r="J23" s="1091"/>
      <c r="K23" s="1091"/>
      <c r="L23" s="667"/>
    </row>
    <row r="24" spans="1:12" ht="15" hidden="1" customHeight="1">
      <c r="A24" s="69">
        <v>3</v>
      </c>
      <c r="B24" s="8" t="s">
        <v>18</v>
      </c>
      <c r="C24" s="2">
        <v>11900</v>
      </c>
      <c r="D24" s="2">
        <v>1</v>
      </c>
      <c r="E24" s="2"/>
      <c r="F24" s="36">
        <v>11600</v>
      </c>
      <c r="G24" s="11">
        <f t="shared" si="1"/>
        <v>0</v>
      </c>
      <c r="H24" s="1084"/>
      <c r="I24" s="1084"/>
      <c r="J24" s="1084"/>
      <c r="K24" s="1084"/>
      <c r="L24" s="37"/>
    </row>
    <row r="25" spans="1:12" ht="15" hidden="1" customHeight="1">
      <c r="A25" s="992">
        <v>3</v>
      </c>
      <c r="B25" s="8" t="s">
        <v>46</v>
      </c>
      <c r="C25" s="2">
        <v>1000</v>
      </c>
      <c r="D25" s="2">
        <v>1</v>
      </c>
      <c r="E25" s="2"/>
      <c r="F25" s="36">
        <v>11600</v>
      </c>
      <c r="G25" s="11">
        <f t="shared" si="1"/>
        <v>0</v>
      </c>
      <c r="H25" s="1084"/>
      <c r="I25" s="1084"/>
      <c r="J25" s="1084"/>
      <c r="K25" s="1084"/>
      <c r="L25" s="37"/>
    </row>
    <row r="26" spans="1:12" ht="15" hidden="1" customHeight="1">
      <c r="A26" s="992">
        <v>3</v>
      </c>
      <c r="B26" s="8" t="s">
        <v>13</v>
      </c>
      <c r="C26" s="2">
        <v>12000</v>
      </c>
      <c r="D26" s="2">
        <v>3</v>
      </c>
      <c r="E26" s="9"/>
      <c r="F26" s="36">
        <v>11600</v>
      </c>
      <c r="G26" s="11">
        <f t="shared" si="1"/>
        <v>0</v>
      </c>
      <c r="H26" s="1084"/>
      <c r="I26" s="1084"/>
      <c r="J26" s="1084"/>
      <c r="K26" s="1084"/>
      <c r="L26" s="665"/>
    </row>
    <row r="27" spans="1:12" ht="15" hidden="1" customHeight="1">
      <c r="A27" s="992">
        <v>3</v>
      </c>
      <c r="B27" s="8" t="s">
        <v>15</v>
      </c>
      <c r="C27" s="2">
        <v>30000</v>
      </c>
      <c r="D27" s="2">
        <v>3</v>
      </c>
      <c r="E27" s="2"/>
      <c r="F27" s="36">
        <v>11600</v>
      </c>
      <c r="G27" s="11">
        <f t="shared" si="1"/>
        <v>0</v>
      </c>
      <c r="H27" s="1084"/>
      <c r="I27" s="1084"/>
      <c r="J27" s="1084"/>
      <c r="K27" s="1084"/>
      <c r="L27" s="665"/>
    </row>
    <row r="28" spans="1:12" ht="15" hidden="1" customHeight="1">
      <c r="A28" s="992">
        <v>3</v>
      </c>
      <c r="B28" s="8" t="s">
        <v>16</v>
      </c>
      <c r="C28" s="2">
        <v>25400</v>
      </c>
      <c r="D28" s="2">
        <v>3</v>
      </c>
      <c r="E28" s="2"/>
      <c r="F28" s="36">
        <v>11600</v>
      </c>
      <c r="G28" s="11">
        <f t="shared" si="1"/>
        <v>0</v>
      </c>
      <c r="H28" s="1084"/>
      <c r="I28" s="1084"/>
      <c r="J28" s="1084"/>
      <c r="K28" s="1084"/>
      <c r="L28" s="665"/>
    </row>
    <row r="29" spans="1:12" ht="15" hidden="1" customHeight="1">
      <c r="A29" s="69">
        <v>3</v>
      </c>
      <c r="B29" s="8" t="s">
        <v>18</v>
      </c>
      <c r="C29" s="2">
        <v>5200</v>
      </c>
      <c r="D29" s="2">
        <v>1</v>
      </c>
      <c r="E29" s="2"/>
      <c r="F29" s="36">
        <v>11600</v>
      </c>
      <c r="G29" s="11">
        <f t="shared" si="1"/>
        <v>0</v>
      </c>
      <c r="H29" s="1084"/>
      <c r="I29" s="1084"/>
      <c r="J29" s="1084"/>
      <c r="K29" s="1084"/>
      <c r="L29" s="37"/>
    </row>
    <row r="30" spans="1:12" ht="15" customHeight="1">
      <c r="A30" s="69">
        <v>3</v>
      </c>
      <c r="B30" s="8" t="s">
        <v>73</v>
      </c>
      <c r="C30" s="9">
        <v>18000</v>
      </c>
      <c r="D30" s="2">
        <v>1</v>
      </c>
      <c r="E30" s="9">
        <v>14632</v>
      </c>
      <c r="F30" s="36">
        <v>11600</v>
      </c>
      <c r="G30" s="11">
        <f t="shared" si="1"/>
        <v>0.81288888888888888</v>
      </c>
      <c r="H30" s="1084"/>
      <c r="I30" s="1084"/>
      <c r="J30" s="1084"/>
      <c r="K30" s="1084"/>
      <c r="L30" s="37"/>
    </row>
    <row r="31" spans="1:12" ht="15" hidden="1" customHeight="1">
      <c r="A31" s="992">
        <v>3</v>
      </c>
      <c r="B31" s="8" t="s">
        <v>58</v>
      </c>
      <c r="C31" s="2">
        <v>20000</v>
      </c>
      <c r="D31" s="2">
        <v>1</v>
      </c>
      <c r="E31" s="2"/>
      <c r="F31" s="36">
        <v>11600</v>
      </c>
      <c r="G31" s="11">
        <f t="shared" si="1"/>
        <v>0</v>
      </c>
      <c r="H31" s="1128"/>
      <c r="I31" s="1128"/>
      <c r="J31" s="1128"/>
      <c r="K31" s="1128"/>
      <c r="L31" s="37"/>
    </row>
    <row r="32" spans="1:12" ht="15" customHeight="1">
      <c r="A32" s="1082" t="s">
        <v>19</v>
      </c>
      <c r="B32" s="1082"/>
      <c r="C32" s="991"/>
      <c r="D32" s="991"/>
      <c r="E32" s="991"/>
      <c r="F32" s="991"/>
      <c r="G32" s="991"/>
      <c r="H32" s="1086"/>
      <c r="I32" s="1086"/>
      <c r="J32" s="1086"/>
      <c r="K32" s="1086"/>
      <c r="L32" s="6"/>
    </row>
    <row r="33" spans="1:12">
      <c r="A33" s="199">
        <v>4</v>
      </c>
      <c r="B33" s="213" t="s">
        <v>88</v>
      </c>
      <c r="C33" s="214">
        <v>12000</v>
      </c>
      <c r="D33" s="215">
        <v>3</v>
      </c>
      <c r="E33" s="214"/>
      <c r="F33" s="216">
        <v>4000</v>
      </c>
      <c r="G33" s="217">
        <f>E33/C33</f>
        <v>0</v>
      </c>
      <c r="H33" s="1139"/>
      <c r="I33" s="1140"/>
      <c r="J33" s="1140"/>
      <c r="K33" s="1141"/>
      <c r="L33" s="212"/>
    </row>
    <row r="34" spans="1:12" ht="15" hidden="1" customHeight="1">
      <c r="A34" s="70">
        <v>4</v>
      </c>
      <c r="B34" s="207" t="s">
        <v>38</v>
      </c>
      <c r="C34" s="72">
        <v>6000</v>
      </c>
      <c r="D34" s="70"/>
      <c r="E34" s="70"/>
      <c r="F34" s="113">
        <v>4000</v>
      </c>
      <c r="G34" s="11">
        <f t="shared" ref="G34:G40" si="2">E34/C34</f>
        <v>0</v>
      </c>
      <c r="H34" s="1090"/>
      <c r="I34" s="1090"/>
      <c r="J34" s="1090"/>
      <c r="K34" s="1090"/>
      <c r="L34" s="111"/>
    </row>
    <row r="35" spans="1:12" ht="15" hidden="1" customHeight="1">
      <c r="A35" s="70">
        <v>4</v>
      </c>
      <c r="B35" s="207" t="s">
        <v>39</v>
      </c>
      <c r="C35" s="72">
        <v>7500</v>
      </c>
      <c r="D35" s="70"/>
      <c r="E35" s="70"/>
      <c r="F35" s="113">
        <v>4000</v>
      </c>
      <c r="G35" s="11">
        <f t="shared" si="2"/>
        <v>0</v>
      </c>
      <c r="H35" s="1090" t="s">
        <v>47</v>
      </c>
      <c r="I35" s="1090"/>
      <c r="J35" s="1090"/>
      <c r="K35" s="1090"/>
      <c r="L35" s="111"/>
    </row>
    <row r="36" spans="1:12" ht="15" hidden="1" customHeight="1">
      <c r="A36" s="1005">
        <v>4</v>
      </c>
      <c r="B36" s="208" t="s">
        <v>48</v>
      </c>
      <c r="C36" s="95">
        <v>9000</v>
      </c>
      <c r="D36" s="1005">
        <v>2</v>
      </c>
      <c r="E36" s="1005"/>
      <c r="F36" s="97">
        <v>4000</v>
      </c>
      <c r="G36" s="11">
        <f t="shared" si="2"/>
        <v>0</v>
      </c>
      <c r="H36" s="1127"/>
      <c r="I36" s="1127"/>
      <c r="J36" s="1127"/>
      <c r="K36" s="1127"/>
      <c r="L36" s="667"/>
    </row>
    <row r="37" spans="1:12" ht="15" hidden="1" customHeight="1">
      <c r="A37" s="60">
        <v>4</v>
      </c>
      <c r="B37" s="8" t="s">
        <v>49</v>
      </c>
      <c r="C37" s="47">
        <v>9800</v>
      </c>
      <c r="D37" s="47">
        <v>1</v>
      </c>
      <c r="E37" s="48"/>
      <c r="F37" s="36">
        <v>4000</v>
      </c>
      <c r="G37" s="11">
        <f t="shared" si="2"/>
        <v>0</v>
      </c>
      <c r="H37" s="1083"/>
      <c r="I37" s="1083"/>
      <c r="J37" s="1083"/>
      <c r="K37" s="1083"/>
      <c r="L37" s="37"/>
    </row>
    <row r="38" spans="1:12" ht="15" hidden="1" customHeight="1">
      <c r="A38" s="69">
        <v>4</v>
      </c>
      <c r="B38" s="209" t="s">
        <v>37</v>
      </c>
      <c r="C38" s="2">
        <v>100</v>
      </c>
      <c r="D38" s="992">
        <v>1</v>
      </c>
      <c r="E38" s="992"/>
      <c r="F38" s="36">
        <v>4000</v>
      </c>
      <c r="G38" s="11">
        <f t="shared" si="2"/>
        <v>0</v>
      </c>
      <c r="H38" s="1083"/>
      <c r="I38" s="1083"/>
      <c r="J38" s="1083"/>
      <c r="K38" s="1083"/>
      <c r="L38" s="665"/>
    </row>
    <row r="39" spans="1:12" ht="15" hidden="1" customHeight="1">
      <c r="A39" s="60">
        <v>4</v>
      </c>
      <c r="B39" s="8" t="s">
        <v>53</v>
      </c>
      <c r="C39" s="47">
        <v>18700</v>
      </c>
      <c r="D39" s="47">
        <v>3</v>
      </c>
      <c r="E39" s="48"/>
      <c r="F39" s="78">
        <v>30000</v>
      </c>
      <c r="G39" s="11">
        <f t="shared" si="2"/>
        <v>0</v>
      </c>
      <c r="H39" s="1083"/>
      <c r="I39" s="1083"/>
      <c r="J39" s="1083"/>
      <c r="K39" s="1083"/>
      <c r="L39" s="37"/>
    </row>
    <row r="40" spans="1:12" ht="15" hidden="1" customHeight="1">
      <c r="A40" s="123">
        <v>4</v>
      </c>
      <c r="B40" s="8" t="s">
        <v>37</v>
      </c>
      <c r="C40" s="47">
        <v>4000</v>
      </c>
      <c r="D40" s="47">
        <v>2</v>
      </c>
      <c r="E40" s="48">
        <v>2858</v>
      </c>
      <c r="F40" s="78">
        <v>4000</v>
      </c>
      <c r="G40" s="11">
        <f t="shared" si="2"/>
        <v>0.71450000000000002</v>
      </c>
      <c r="H40" s="1083"/>
      <c r="I40" s="1083"/>
      <c r="J40" s="1083"/>
      <c r="K40" s="1083"/>
      <c r="L40" s="37"/>
    </row>
    <row r="41" spans="1:12">
      <c r="A41" s="1082" t="s">
        <v>24</v>
      </c>
      <c r="B41" s="1082"/>
      <c r="C41" s="991"/>
      <c r="D41" s="991"/>
      <c r="E41" s="991"/>
      <c r="F41" s="991"/>
      <c r="G41" s="991"/>
      <c r="H41" s="1086"/>
      <c r="I41" s="1086"/>
      <c r="J41" s="1086"/>
      <c r="K41" s="1086"/>
      <c r="L41" s="6"/>
    </row>
    <row r="42" spans="1:12" hidden="1">
      <c r="A42" s="60">
        <v>5</v>
      </c>
      <c r="B42" s="8" t="s">
        <v>90</v>
      </c>
      <c r="C42" s="48">
        <v>15800</v>
      </c>
      <c r="D42" s="47">
        <v>3</v>
      </c>
      <c r="E42" s="48"/>
      <c r="F42" s="36">
        <v>6160</v>
      </c>
      <c r="G42" s="11">
        <f t="shared" si="0"/>
        <v>0</v>
      </c>
      <c r="H42" s="1083"/>
      <c r="I42" s="1083"/>
      <c r="J42" s="1083"/>
      <c r="K42" s="1083"/>
      <c r="L42" s="37"/>
    </row>
    <row r="43" spans="1:12">
      <c r="A43" s="60">
        <v>5</v>
      </c>
      <c r="B43" s="8" t="s">
        <v>92</v>
      </c>
      <c r="C43" s="48">
        <v>19665</v>
      </c>
      <c r="D43" s="47">
        <v>3</v>
      </c>
      <c r="E43" s="48">
        <v>10777</v>
      </c>
      <c r="F43" s="36">
        <v>6160</v>
      </c>
      <c r="G43" s="11">
        <f t="shared" si="0"/>
        <v>0.54802949402491741</v>
      </c>
      <c r="H43" s="1083"/>
      <c r="I43" s="1083"/>
      <c r="J43" s="1083"/>
      <c r="K43" s="1083"/>
      <c r="L43" s="37"/>
    </row>
  </sheetData>
  <mergeCells count="48">
    <mergeCell ref="H40:K40"/>
    <mergeCell ref="A41:B41"/>
    <mergeCell ref="H41:K41"/>
    <mergeCell ref="H42:K42"/>
    <mergeCell ref="H43:K43"/>
    <mergeCell ref="H39:K39"/>
    <mergeCell ref="H29:K29"/>
    <mergeCell ref="H30:K30"/>
    <mergeCell ref="H31:K31"/>
    <mergeCell ref="A32:B32"/>
    <mergeCell ref="H32:K32"/>
    <mergeCell ref="H33:K33"/>
    <mergeCell ref="H34:K34"/>
    <mergeCell ref="H35:K35"/>
    <mergeCell ref="H36:K36"/>
    <mergeCell ref="H37:K37"/>
    <mergeCell ref="H38:K38"/>
    <mergeCell ref="H28:K28"/>
    <mergeCell ref="A18:B18"/>
    <mergeCell ref="H18:K18"/>
    <mergeCell ref="H19:K19"/>
    <mergeCell ref="H20:K20"/>
    <mergeCell ref="H21:K21"/>
    <mergeCell ref="H22:K22"/>
    <mergeCell ref="H23:K23"/>
    <mergeCell ref="H24:K24"/>
    <mergeCell ref="H25:K25"/>
    <mergeCell ref="H26:K26"/>
    <mergeCell ref="H27:K27"/>
    <mergeCell ref="H17:K17"/>
    <mergeCell ref="H6:K6"/>
    <mergeCell ref="H7:K7"/>
    <mergeCell ref="H8:K8"/>
    <mergeCell ref="H9:K9"/>
    <mergeCell ref="H11:K11"/>
    <mergeCell ref="H13:K13"/>
    <mergeCell ref="H14:K14"/>
    <mergeCell ref="H15:K15"/>
    <mergeCell ref="H16:K16"/>
    <mergeCell ref="H10:K10"/>
    <mergeCell ref="A12:B12"/>
    <mergeCell ref="H12:K12"/>
    <mergeCell ref="H1:K1"/>
    <mergeCell ref="A2:B2"/>
    <mergeCell ref="H2:K2"/>
    <mergeCell ref="H3:K3"/>
    <mergeCell ref="H4:K4"/>
    <mergeCell ref="H5:K5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E1923-3D75-4F47-AA58-AC6E78495DE6}">
  <dimension ref="A1:L46"/>
  <sheetViews>
    <sheetView workbookViewId="0">
      <selection activeCell="E47" sqref="E47"/>
    </sheetView>
  </sheetViews>
  <sheetFormatPr defaultRowHeight="15"/>
  <cols>
    <col min="2" max="2" width="48.28515625" customWidth="1"/>
    <col min="5" max="5" width="18.7109375" customWidth="1"/>
    <col min="12" max="12" width="16" bestFit="1" customWidth="1"/>
  </cols>
  <sheetData>
    <row r="1" spans="1:12">
      <c r="A1" s="992"/>
      <c r="B1" s="106">
        <v>45908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t="15" hidden="1" customHeight="1">
      <c r="A3" s="69">
        <v>1</v>
      </c>
      <c r="B3" s="8" t="s">
        <v>87</v>
      </c>
      <c r="C3" s="9">
        <v>50</v>
      </c>
      <c r="D3" s="2">
        <v>1</v>
      </c>
      <c r="E3" s="9"/>
      <c r="F3" s="36">
        <v>5000</v>
      </c>
      <c r="G3" s="11">
        <f t="shared" ref="G3:G45" si="0">E3/C3</f>
        <v>0</v>
      </c>
      <c r="H3" s="1043"/>
      <c r="I3" s="1044"/>
      <c r="J3" s="1044"/>
      <c r="K3" s="1045"/>
      <c r="L3" s="2"/>
    </row>
    <row r="4" spans="1:12" ht="15" hidden="1" customHeight="1">
      <c r="A4" s="69">
        <v>1</v>
      </c>
      <c r="B4" s="8" t="s">
        <v>93</v>
      </c>
      <c r="C4" s="9">
        <v>8000</v>
      </c>
      <c r="D4" s="2">
        <v>2</v>
      </c>
      <c r="E4" s="9">
        <v>2716</v>
      </c>
      <c r="F4" s="36">
        <v>5000</v>
      </c>
      <c r="G4" s="11">
        <f t="shared" si="0"/>
        <v>0.33950000000000002</v>
      </c>
      <c r="H4" s="1043"/>
      <c r="I4" s="1044"/>
      <c r="J4" s="1044"/>
      <c r="K4" s="1045"/>
      <c r="L4" s="2"/>
    </row>
    <row r="5" spans="1:12" hidden="1">
      <c r="A5" s="992">
        <v>1</v>
      </c>
      <c r="B5" s="12" t="s">
        <v>80</v>
      </c>
      <c r="C5" s="9">
        <v>11000</v>
      </c>
      <c r="D5" s="2">
        <v>2</v>
      </c>
      <c r="E5" s="2">
        <v>2976</v>
      </c>
      <c r="F5" s="36">
        <v>5000</v>
      </c>
      <c r="G5" s="11">
        <f t="shared" si="0"/>
        <v>0.27054545454545453</v>
      </c>
      <c r="H5" s="1083"/>
      <c r="I5" s="1083"/>
      <c r="J5" s="1083"/>
      <c r="K5" s="1083"/>
      <c r="L5" s="2"/>
    </row>
    <row r="6" spans="1:12" hidden="1">
      <c r="A6" s="992">
        <v>1</v>
      </c>
      <c r="B6" s="12" t="s">
        <v>82</v>
      </c>
      <c r="C6" s="9">
        <v>4200</v>
      </c>
      <c r="D6" s="2">
        <v>3</v>
      </c>
      <c r="E6" s="2"/>
      <c r="F6" s="36">
        <v>5000</v>
      </c>
      <c r="G6" s="11">
        <f t="shared" si="0"/>
        <v>0</v>
      </c>
      <c r="H6" s="1083"/>
      <c r="I6" s="1083"/>
      <c r="J6" s="1083"/>
      <c r="K6" s="1083"/>
      <c r="L6" s="2"/>
    </row>
    <row r="7" spans="1:12" ht="15" hidden="1" customHeight="1">
      <c r="A7" s="992">
        <v>1</v>
      </c>
      <c r="B7" s="8" t="s">
        <v>95</v>
      </c>
      <c r="C7" s="9">
        <v>5000</v>
      </c>
      <c r="D7" s="2">
        <v>1</v>
      </c>
      <c r="E7" s="2"/>
      <c r="F7" s="36">
        <v>5000</v>
      </c>
      <c r="G7" s="11">
        <f t="shared" si="0"/>
        <v>0</v>
      </c>
      <c r="H7" s="1083"/>
      <c r="I7" s="1083"/>
      <c r="J7" s="1083"/>
      <c r="K7" s="1083"/>
      <c r="L7" s="2"/>
    </row>
    <row r="8" spans="1:12" ht="15" hidden="1" customHeight="1">
      <c r="A8" s="992">
        <v>1</v>
      </c>
      <c r="B8" s="71" t="s">
        <v>60</v>
      </c>
      <c r="C8" s="128">
        <v>1500</v>
      </c>
      <c r="D8" s="72">
        <v>1</v>
      </c>
      <c r="E8" s="73"/>
      <c r="F8" s="113">
        <v>5000</v>
      </c>
      <c r="G8" s="100">
        <f t="shared" si="0"/>
        <v>0</v>
      </c>
      <c r="H8" s="1090"/>
      <c r="I8" s="1090"/>
      <c r="J8" s="1090"/>
      <c r="K8" s="1090"/>
      <c r="L8" s="72"/>
    </row>
    <row r="9" spans="1:12" ht="15" customHeight="1">
      <c r="A9" s="992">
        <v>1</v>
      </c>
      <c r="B9" s="8" t="s">
        <v>98</v>
      </c>
      <c r="C9" s="9">
        <v>10000</v>
      </c>
      <c r="D9" s="2">
        <v>2</v>
      </c>
      <c r="E9" s="9"/>
      <c r="F9" s="36"/>
      <c r="G9" s="11">
        <f t="shared" si="0"/>
        <v>0</v>
      </c>
      <c r="H9" s="1043"/>
      <c r="I9" s="1044"/>
      <c r="J9" s="1044"/>
      <c r="K9" s="1045"/>
      <c r="L9" s="2"/>
    </row>
    <row r="10" spans="1:12" ht="15" hidden="1" customHeight="1">
      <c r="A10" s="69">
        <v>1</v>
      </c>
      <c r="B10" s="12" t="s">
        <v>96</v>
      </c>
      <c r="C10" s="9">
        <v>5000</v>
      </c>
      <c r="D10" s="2">
        <v>1</v>
      </c>
      <c r="E10" s="9">
        <v>3588</v>
      </c>
      <c r="F10" s="36">
        <v>5000</v>
      </c>
      <c r="G10" s="11">
        <f t="shared" si="0"/>
        <v>0.71760000000000002</v>
      </c>
      <c r="H10" s="1083"/>
      <c r="I10" s="1083"/>
      <c r="J10" s="1083"/>
      <c r="K10" s="1083"/>
      <c r="L10" s="2"/>
    </row>
    <row r="11" spans="1:12" ht="15" hidden="1" customHeight="1">
      <c r="A11" s="992">
        <v>1</v>
      </c>
      <c r="B11" s="12" t="s">
        <v>97</v>
      </c>
      <c r="C11" s="9">
        <v>4550</v>
      </c>
      <c r="D11" s="2">
        <v>1</v>
      </c>
      <c r="E11" s="9"/>
      <c r="F11" s="36">
        <v>5000</v>
      </c>
      <c r="G11" s="11">
        <f t="shared" si="0"/>
        <v>0</v>
      </c>
      <c r="H11" s="1043"/>
      <c r="I11" s="1044"/>
      <c r="J11" s="1044"/>
      <c r="K11" s="1045"/>
      <c r="L11" s="2"/>
    </row>
    <row r="12" spans="1:12" ht="15" hidden="1" customHeight="1">
      <c r="A12" s="992">
        <v>1</v>
      </c>
      <c r="B12" s="12" t="s">
        <v>61</v>
      </c>
      <c r="C12" s="2">
        <v>3500</v>
      </c>
      <c r="D12" s="2">
        <v>1</v>
      </c>
      <c r="E12" s="2"/>
      <c r="F12" s="36">
        <v>5000</v>
      </c>
      <c r="G12" s="11">
        <f t="shared" si="0"/>
        <v>0</v>
      </c>
      <c r="H12" s="1083"/>
      <c r="I12" s="1083"/>
      <c r="J12" s="1083"/>
      <c r="K12" s="1083"/>
      <c r="L12" s="2"/>
    </row>
    <row r="13" spans="1:12">
      <c r="A13" s="1082" t="s">
        <v>10</v>
      </c>
      <c r="B13" s="1082"/>
      <c r="C13" s="991"/>
      <c r="D13" s="991"/>
      <c r="E13" s="991"/>
      <c r="F13" s="991"/>
      <c r="G13" s="991"/>
      <c r="H13" s="1082"/>
      <c r="I13" s="1082"/>
      <c r="J13" s="1082"/>
      <c r="K13" s="1082"/>
      <c r="L13" s="6"/>
    </row>
    <row r="14" spans="1:12" ht="15" hidden="1" customHeight="1">
      <c r="A14" s="1005">
        <v>2</v>
      </c>
      <c r="B14" s="115" t="s">
        <v>32</v>
      </c>
      <c r="C14" s="115">
        <v>27200</v>
      </c>
      <c r="D14" s="115">
        <v>2</v>
      </c>
      <c r="E14" s="115"/>
      <c r="F14" s="97">
        <v>25000</v>
      </c>
      <c r="G14" s="11">
        <f t="shared" si="0"/>
        <v>0</v>
      </c>
      <c r="H14" s="1131"/>
      <c r="I14" s="1131"/>
      <c r="J14" s="1131"/>
      <c r="K14" s="1131"/>
      <c r="L14" s="667"/>
    </row>
    <row r="15" spans="1:12" hidden="1">
      <c r="A15" s="7">
        <v>2</v>
      </c>
      <c r="B15" s="8" t="s">
        <v>81</v>
      </c>
      <c r="C15" s="9">
        <v>20000</v>
      </c>
      <c r="D15" s="2">
        <v>1</v>
      </c>
      <c r="E15" s="9">
        <v>10132</v>
      </c>
      <c r="F15" s="36">
        <v>25000</v>
      </c>
      <c r="G15" s="11">
        <f t="shared" si="0"/>
        <v>0.50660000000000005</v>
      </c>
      <c r="H15" s="1084"/>
      <c r="I15" s="1084"/>
      <c r="J15" s="1084"/>
      <c r="K15" s="1084"/>
      <c r="L15" s="37"/>
    </row>
    <row r="16" spans="1:12" ht="15" customHeight="1">
      <c r="A16" s="1005">
        <v>2</v>
      </c>
      <c r="B16" s="122" t="s">
        <v>81</v>
      </c>
      <c r="C16" s="147">
        <v>7000</v>
      </c>
      <c r="D16" s="115">
        <v>1</v>
      </c>
      <c r="E16" s="150">
        <v>12104</v>
      </c>
      <c r="F16" s="97">
        <v>25000</v>
      </c>
      <c r="G16" s="117">
        <f>E16/C16</f>
        <v>1.7291428571428571</v>
      </c>
      <c r="H16" s="1124"/>
      <c r="I16" s="1125"/>
      <c r="J16" s="1125"/>
      <c r="K16" s="1126"/>
      <c r="L16" s="667"/>
    </row>
    <row r="17" spans="1:12" ht="15" customHeight="1">
      <c r="A17" s="69">
        <v>2</v>
      </c>
      <c r="B17" s="1004" t="s">
        <v>35</v>
      </c>
      <c r="C17" s="9">
        <v>50000</v>
      </c>
      <c r="D17" s="1004">
        <v>3</v>
      </c>
      <c r="E17" s="1004">
        <v>21625</v>
      </c>
      <c r="F17" s="36">
        <v>25000</v>
      </c>
      <c r="G17" s="11">
        <f>E17/C17</f>
        <v>0.4325</v>
      </c>
      <c r="H17" s="1130"/>
      <c r="I17" s="1130"/>
      <c r="J17" s="1130"/>
      <c r="K17" s="1130"/>
      <c r="L17" s="665"/>
    </row>
    <row r="18" spans="1:12" ht="15" hidden="1" customHeight="1">
      <c r="A18" s="69">
        <v>2</v>
      </c>
      <c r="B18" s="8" t="s">
        <v>28</v>
      </c>
      <c r="C18" s="9">
        <v>82500</v>
      </c>
      <c r="D18" s="2">
        <v>3</v>
      </c>
      <c r="E18" s="9"/>
      <c r="F18" s="36">
        <v>30000</v>
      </c>
      <c r="G18" s="11">
        <f t="shared" si="0"/>
        <v>0</v>
      </c>
      <c r="H18" s="1085" t="s">
        <v>64</v>
      </c>
      <c r="I18" s="1085"/>
      <c r="J18" s="1085"/>
      <c r="K18" s="1085"/>
      <c r="L18" s="37"/>
    </row>
    <row r="19" spans="1:12" ht="15" hidden="1" customHeight="1">
      <c r="A19" s="69">
        <v>2</v>
      </c>
      <c r="B19" s="8" t="s">
        <v>81</v>
      </c>
      <c r="C19" s="144">
        <v>60000</v>
      </c>
      <c r="D19" s="1004">
        <v>2</v>
      </c>
      <c r="E19" s="144">
        <v>32885</v>
      </c>
      <c r="F19" s="36">
        <v>25000</v>
      </c>
      <c r="G19" s="11">
        <f t="shared" si="0"/>
        <v>0.54808333333333337</v>
      </c>
      <c r="H19" s="1078"/>
      <c r="I19" s="1078"/>
      <c r="J19" s="1078"/>
      <c r="K19" s="1078"/>
      <c r="L19" s="665"/>
    </row>
    <row r="20" spans="1:12">
      <c r="A20" s="1082" t="s">
        <v>12</v>
      </c>
      <c r="B20" s="1082"/>
      <c r="C20" s="991"/>
      <c r="D20" s="991"/>
      <c r="E20" s="991"/>
      <c r="F20" s="991"/>
      <c r="G20" s="991"/>
      <c r="H20" s="1086"/>
      <c r="I20" s="1086"/>
      <c r="J20" s="1086"/>
      <c r="K20" s="1086"/>
      <c r="L20" s="6"/>
    </row>
    <row r="21" spans="1:12" ht="15" hidden="1" customHeight="1">
      <c r="A21" s="992">
        <v>3</v>
      </c>
      <c r="B21" s="8" t="s">
        <v>57</v>
      </c>
      <c r="C21" s="2">
        <v>9200</v>
      </c>
      <c r="D21" s="2">
        <v>1</v>
      </c>
      <c r="E21" s="2">
        <v>7377</v>
      </c>
      <c r="F21" s="36">
        <v>11600</v>
      </c>
      <c r="G21" s="11">
        <f t="shared" ref="G21:G33" si="1">E21/C21</f>
        <v>0.80184782608695648</v>
      </c>
      <c r="H21" s="1084"/>
      <c r="I21" s="1084"/>
      <c r="J21" s="1084"/>
      <c r="K21" s="1084"/>
      <c r="L21" s="37"/>
    </row>
    <row r="22" spans="1:12" ht="15" hidden="1" customHeight="1">
      <c r="A22" s="992">
        <v>3</v>
      </c>
      <c r="B22" s="8" t="s">
        <v>63</v>
      </c>
      <c r="C22" s="2">
        <v>10000</v>
      </c>
      <c r="D22" s="2">
        <v>1</v>
      </c>
      <c r="E22" s="2"/>
      <c r="F22" s="36">
        <v>11600</v>
      </c>
      <c r="G22" s="11">
        <f t="shared" si="1"/>
        <v>0</v>
      </c>
      <c r="H22" s="1084"/>
      <c r="I22" s="1084"/>
      <c r="J22" s="1084"/>
      <c r="K22" s="1084"/>
      <c r="L22" s="37"/>
    </row>
    <row r="23" spans="1:12" ht="15" hidden="1" customHeight="1">
      <c r="A23" s="69">
        <v>3</v>
      </c>
      <c r="B23" s="124" t="s">
        <v>51</v>
      </c>
      <c r="C23" s="2">
        <v>16300</v>
      </c>
      <c r="D23" s="2">
        <v>1</v>
      </c>
      <c r="E23" s="9"/>
      <c r="F23" s="36">
        <v>11600</v>
      </c>
      <c r="G23" s="11">
        <f t="shared" si="1"/>
        <v>0</v>
      </c>
      <c r="H23" s="1084"/>
      <c r="I23" s="1084"/>
      <c r="J23" s="1084"/>
      <c r="K23" s="1084"/>
      <c r="L23" s="37" t="s">
        <v>52</v>
      </c>
    </row>
    <row r="24" spans="1:12" ht="15" hidden="1" customHeight="1">
      <c r="A24" s="70">
        <v>3</v>
      </c>
      <c r="B24" s="71" t="s">
        <v>44</v>
      </c>
      <c r="C24" s="72">
        <v>2300</v>
      </c>
      <c r="D24" s="72">
        <v>1</v>
      </c>
      <c r="E24" s="72"/>
      <c r="F24" s="36">
        <v>11600</v>
      </c>
      <c r="G24" s="11">
        <f t="shared" si="1"/>
        <v>0</v>
      </c>
      <c r="H24" s="1129"/>
      <c r="I24" s="1129"/>
      <c r="J24" s="1129"/>
      <c r="K24" s="1129"/>
      <c r="L24" s="111"/>
    </row>
    <row r="25" spans="1:12" ht="15" hidden="1" customHeight="1">
      <c r="A25" s="1005">
        <v>3</v>
      </c>
      <c r="B25" s="122" t="s">
        <v>36</v>
      </c>
      <c r="C25" s="95">
        <v>11900</v>
      </c>
      <c r="D25" s="95">
        <v>1</v>
      </c>
      <c r="E25" s="95"/>
      <c r="F25" s="36">
        <v>11600</v>
      </c>
      <c r="G25" s="11">
        <f t="shared" si="1"/>
        <v>0</v>
      </c>
      <c r="H25" s="1091" t="s">
        <v>45</v>
      </c>
      <c r="I25" s="1091"/>
      <c r="J25" s="1091"/>
      <c r="K25" s="1091"/>
      <c r="L25" s="667"/>
    </row>
    <row r="26" spans="1:12" ht="15" hidden="1" customHeight="1">
      <c r="A26" s="69">
        <v>3</v>
      </c>
      <c r="B26" s="8" t="s">
        <v>18</v>
      </c>
      <c r="C26" s="2">
        <v>11900</v>
      </c>
      <c r="D26" s="2">
        <v>1</v>
      </c>
      <c r="E26" s="2"/>
      <c r="F26" s="36">
        <v>11600</v>
      </c>
      <c r="G26" s="11">
        <f t="shared" si="1"/>
        <v>0</v>
      </c>
      <c r="H26" s="1084"/>
      <c r="I26" s="1084"/>
      <c r="J26" s="1084"/>
      <c r="K26" s="1084"/>
      <c r="L26" s="37"/>
    </row>
    <row r="27" spans="1:12" ht="15" hidden="1" customHeight="1">
      <c r="A27" s="992">
        <v>3</v>
      </c>
      <c r="B27" s="8" t="s">
        <v>46</v>
      </c>
      <c r="C27" s="2">
        <v>1000</v>
      </c>
      <c r="D27" s="2">
        <v>1</v>
      </c>
      <c r="E27" s="2"/>
      <c r="F27" s="36">
        <v>11600</v>
      </c>
      <c r="G27" s="11">
        <f t="shared" si="1"/>
        <v>0</v>
      </c>
      <c r="H27" s="1084"/>
      <c r="I27" s="1084"/>
      <c r="J27" s="1084"/>
      <c r="K27" s="1084"/>
      <c r="L27" s="37"/>
    </row>
    <row r="28" spans="1:12" ht="15" hidden="1" customHeight="1">
      <c r="A28" s="992">
        <v>3</v>
      </c>
      <c r="B28" s="8" t="s">
        <v>13</v>
      </c>
      <c r="C28" s="2">
        <v>12000</v>
      </c>
      <c r="D28" s="2">
        <v>3</v>
      </c>
      <c r="E28" s="9"/>
      <c r="F28" s="36">
        <v>11600</v>
      </c>
      <c r="G28" s="11">
        <f t="shared" si="1"/>
        <v>0</v>
      </c>
      <c r="H28" s="1084"/>
      <c r="I28" s="1084"/>
      <c r="J28" s="1084"/>
      <c r="K28" s="1084"/>
      <c r="L28" s="665"/>
    </row>
    <row r="29" spans="1:12" ht="15" hidden="1" customHeight="1">
      <c r="A29" s="992">
        <v>3</v>
      </c>
      <c r="B29" s="8" t="s">
        <v>15</v>
      </c>
      <c r="C29" s="2">
        <v>30000</v>
      </c>
      <c r="D29" s="2">
        <v>3</v>
      </c>
      <c r="E29" s="2"/>
      <c r="F29" s="36">
        <v>11600</v>
      </c>
      <c r="G29" s="11">
        <f t="shared" si="1"/>
        <v>0</v>
      </c>
      <c r="H29" s="1084"/>
      <c r="I29" s="1084"/>
      <c r="J29" s="1084"/>
      <c r="K29" s="1084"/>
      <c r="L29" s="665"/>
    </row>
    <row r="30" spans="1:12" ht="15" hidden="1" customHeight="1">
      <c r="A30" s="992">
        <v>3</v>
      </c>
      <c r="B30" s="8" t="s">
        <v>16</v>
      </c>
      <c r="C30" s="2">
        <v>25400</v>
      </c>
      <c r="D30" s="2">
        <v>3</v>
      </c>
      <c r="E30" s="2"/>
      <c r="F30" s="36">
        <v>11600</v>
      </c>
      <c r="G30" s="11">
        <f t="shared" si="1"/>
        <v>0</v>
      </c>
      <c r="H30" s="1084"/>
      <c r="I30" s="1084"/>
      <c r="J30" s="1084"/>
      <c r="K30" s="1084"/>
      <c r="L30" s="665"/>
    </row>
    <row r="31" spans="1:12" ht="15" hidden="1" customHeight="1">
      <c r="A31" s="69">
        <v>3</v>
      </c>
      <c r="B31" s="8" t="s">
        <v>18</v>
      </c>
      <c r="C31" s="2">
        <v>5200</v>
      </c>
      <c r="D31" s="2">
        <v>1</v>
      </c>
      <c r="E31" s="2"/>
      <c r="F31" s="36">
        <v>11600</v>
      </c>
      <c r="G31" s="11">
        <f t="shared" si="1"/>
        <v>0</v>
      </c>
      <c r="H31" s="1084"/>
      <c r="I31" s="1084"/>
      <c r="J31" s="1084"/>
      <c r="K31" s="1084"/>
      <c r="L31" s="37"/>
    </row>
    <row r="32" spans="1:12" ht="15" customHeight="1">
      <c r="A32" s="69">
        <v>3</v>
      </c>
      <c r="B32" s="8" t="s">
        <v>73</v>
      </c>
      <c r="C32" s="9">
        <v>18000</v>
      </c>
      <c r="D32" s="2">
        <v>3</v>
      </c>
      <c r="E32" s="9">
        <v>13292</v>
      </c>
      <c r="F32" s="36">
        <v>11600</v>
      </c>
      <c r="G32" s="11">
        <f t="shared" si="1"/>
        <v>0.73844444444444446</v>
      </c>
      <c r="H32" s="1084"/>
      <c r="I32" s="1084"/>
      <c r="J32" s="1084"/>
      <c r="K32" s="1084"/>
      <c r="L32" s="37"/>
    </row>
    <row r="33" spans="1:12" ht="15" hidden="1" customHeight="1">
      <c r="A33" s="992">
        <v>3</v>
      </c>
      <c r="B33" s="8" t="s">
        <v>58</v>
      </c>
      <c r="C33" s="2">
        <v>20000</v>
      </c>
      <c r="D33" s="2">
        <v>1</v>
      </c>
      <c r="E33" s="2"/>
      <c r="F33" s="36">
        <v>11600</v>
      </c>
      <c r="G33" s="11">
        <f t="shared" si="1"/>
        <v>0</v>
      </c>
      <c r="H33" s="1128"/>
      <c r="I33" s="1128"/>
      <c r="J33" s="1128"/>
      <c r="K33" s="1128"/>
      <c r="L33" s="37"/>
    </row>
    <row r="34" spans="1:12" ht="15" customHeight="1">
      <c r="A34" s="1082" t="s">
        <v>19</v>
      </c>
      <c r="B34" s="1082"/>
      <c r="C34" s="991"/>
      <c r="D34" s="991"/>
      <c r="E34" s="991"/>
      <c r="F34" s="991"/>
      <c r="G34" s="991"/>
      <c r="H34" s="1086"/>
      <c r="I34" s="1086"/>
      <c r="J34" s="1086"/>
      <c r="K34" s="1086"/>
      <c r="L34" s="6"/>
    </row>
    <row r="35" spans="1:12">
      <c r="A35" s="69">
        <v>4</v>
      </c>
      <c r="B35" s="8" t="s">
        <v>88</v>
      </c>
      <c r="C35" s="48">
        <v>12000</v>
      </c>
      <c r="D35" s="47"/>
      <c r="E35" s="48">
        <v>5793</v>
      </c>
      <c r="F35" s="36">
        <v>4000</v>
      </c>
      <c r="G35" s="11">
        <f>E35/C35</f>
        <v>0.48275000000000001</v>
      </c>
      <c r="H35" s="1043"/>
      <c r="I35" s="1044"/>
      <c r="J35" s="1044"/>
      <c r="K35" s="1045"/>
      <c r="L35" s="37"/>
    </row>
    <row r="36" spans="1:12" ht="15" hidden="1" customHeight="1">
      <c r="A36" s="70">
        <v>4</v>
      </c>
      <c r="B36" s="207" t="s">
        <v>38</v>
      </c>
      <c r="C36" s="72">
        <v>6000</v>
      </c>
      <c r="D36" s="70"/>
      <c r="E36" s="70"/>
      <c r="F36" s="113">
        <v>4000</v>
      </c>
      <c r="G36" s="11">
        <f t="shared" ref="G36:G42" si="2">E36/C36</f>
        <v>0</v>
      </c>
      <c r="H36" s="1090"/>
      <c r="I36" s="1090"/>
      <c r="J36" s="1090"/>
      <c r="K36" s="1090"/>
      <c r="L36" s="111"/>
    </row>
    <row r="37" spans="1:12" ht="15" hidden="1" customHeight="1">
      <c r="A37" s="70">
        <v>4</v>
      </c>
      <c r="B37" s="207" t="s">
        <v>39</v>
      </c>
      <c r="C37" s="72">
        <v>7500</v>
      </c>
      <c r="D37" s="70"/>
      <c r="E37" s="70"/>
      <c r="F37" s="113">
        <v>4000</v>
      </c>
      <c r="G37" s="11">
        <f t="shared" si="2"/>
        <v>0</v>
      </c>
      <c r="H37" s="1090" t="s">
        <v>47</v>
      </c>
      <c r="I37" s="1090"/>
      <c r="J37" s="1090"/>
      <c r="K37" s="1090"/>
      <c r="L37" s="111"/>
    </row>
    <row r="38" spans="1:12" ht="15" hidden="1" customHeight="1">
      <c r="A38" s="1005">
        <v>4</v>
      </c>
      <c r="B38" s="208" t="s">
        <v>48</v>
      </c>
      <c r="C38" s="95">
        <v>9000</v>
      </c>
      <c r="D38" s="1005">
        <v>2</v>
      </c>
      <c r="E38" s="1005"/>
      <c r="F38" s="97">
        <v>4000</v>
      </c>
      <c r="G38" s="11">
        <f t="shared" si="2"/>
        <v>0</v>
      </c>
      <c r="H38" s="1127"/>
      <c r="I38" s="1127"/>
      <c r="J38" s="1127"/>
      <c r="K38" s="1127"/>
      <c r="L38" s="667"/>
    </row>
    <row r="39" spans="1:12" ht="15" hidden="1" customHeight="1">
      <c r="A39" s="60">
        <v>4</v>
      </c>
      <c r="B39" s="8" t="s">
        <v>49</v>
      </c>
      <c r="C39" s="47">
        <v>9800</v>
      </c>
      <c r="D39" s="47">
        <v>1</v>
      </c>
      <c r="E39" s="48"/>
      <c r="F39" s="36">
        <v>4000</v>
      </c>
      <c r="G39" s="11">
        <f t="shared" si="2"/>
        <v>0</v>
      </c>
      <c r="H39" s="1083"/>
      <c r="I39" s="1083"/>
      <c r="J39" s="1083"/>
      <c r="K39" s="1083"/>
      <c r="L39" s="37"/>
    </row>
    <row r="40" spans="1:12" ht="15" hidden="1" customHeight="1">
      <c r="A40" s="69">
        <v>4</v>
      </c>
      <c r="B40" s="209" t="s">
        <v>37</v>
      </c>
      <c r="C40" s="2">
        <v>100</v>
      </c>
      <c r="D40" s="992">
        <v>1</v>
      </c>
      <c r="E40" s="992"/>
      <c r="F40" s="36">
        <v>4000</v>
      </c>
      <c r="G40" s="11">
        <f t="shared" si="2"/>
        <v>0</v>
      </c>
      <c r="H40" s="1083"/>
      <c r="I40" s="1083"/>
      <c r="J40" s="1083"/>
      <c r="K40" s="1083"/>
      <c r="L40" s="665"/>
    </row>
    <row r="41" spans="1:12" ht="15" hidden="1" customHeight="1">
      <c r="A41" s="60">
        <v>4</v>
      </c>
      <c r="B41" s="8" t="s">
        <v>53</v>
      </c>
      <c r="C41" s="47">
        <v>18700</v>
      </c>
      <c r="D41" s="47">
        <v>3</v>
      </c>
      <c r="E41" s="48"/>
      <c r="F41" s="78">
        <v>30000</v>
      </c>
      <c r="G41" s="11">
        <f t="shared" si="2"/>
        <v>0</v>
      </c>
      <c r="H41" s="1083"/>
      <c r="I41" s="1083"/>
      <c r="J41" s="1083"/>
      <c r="K41" s="1083"/>
      <c r="L41" s="37"/>
    </row>
    <row r="42" spans="1:12" ht="15" hidden="1" customHeight="1">
      <c r="A42" s="123">
        <v>4</v>
      </c>
      <c r="B42" s="8" t="s">
        <v>37</v>
      </c>
      <c r="C42" s="47">
        <v>4000</v>
      </c>
      <c r="D42" s="47">
        <v>2</v>
      </c>
      <c r="E42" s="48">
        <v>2858</v>
      </c>
      <c r="F42" s="78">
        <v>4000</v>
      </c>
      <c r="G42" s="11">
        <f t="shared" si="2"/>
        <v>0.71450000000000002</v>
      </c>
      <c r="H42" s="1083"/>
      <c r="I42" s="1083"/>
      <c r="J42" s="1083"/>
      <c r="K42" s="1083"/>
      <c r="L42" s="37"/>
    </row>
    <row r="43" spans="1:12">
      <c r="A43" s="1082" t="s">
        <v>24</v>
      </c>
      <c r="B43" s="1082"/>
      <c r="C43" s="991"/>
      <c r="D43" s="991"/>
      <c r="E43" s="991"/>
      <c r="F43" s="991"/>
      <c r="G43" s="991"/>
      <c r="H43" s="1086"/>
      <c r="I43" s="1086"/>
      <c r="J43" s="1086"/>
      <c r="K43" s="1086"/>
      <c r="L43" s="6"/>
    </row>
    <row r="44" spans="1:12">
      <c r="A44" s="60">
        <v>5</v>
      </c>
      <c r="B44" s="8" t="s">
        <v>92</v>
      </c>
      <c r="C44" s="48">
        <v>19665</v>
      </c>
      <c r="D44" s="47">
        <v>3</v>
      </c>
      <c r="E44" s="48">
        <v>7720</v>
      </c>
      <c r="F44" s="36">
        <v>6160</v>
      </c>
      <c r="G44" s="11">
        <f>E44/C44</f>
        <v>0.3925756420035596</v>
      </c>
      <c r="H44" s="1083"/>
      <c r="I44" s="1083"/>
      <c r="J44" s="1083"/>
      <c r="K44" s="1083"/>
      <c r="L44" s="37"/>
    </row>
    <row r="45" spans="1:12" hidden="1">
      <c r="A45" s="60">
        <v>5</v>
      </c>
      <c r="B45" s="8" t="s">
        <v>99</v>
      </c>
      <c r="C45" s="48">
        <v>9</v>
      </c>
      <c r="D45" s="47"/>
      <c r="E45" s="48"/>
      <c r="F45" s="36">
        <v>6160</v>
      </c>
      <c r="G45" s="11">
        <f t="shared" si="0"/>
        <v>0</v>
      </c>
      <c r="H45" s="1083"/>
      <c r="I45" s="1083"/>
      <c r="J45" s="1083"/>
      <c r="K45" s="1083"/>
      <c r="L45" s="37"/>
    </row>
    <row r="46" spans="1:12" hidden="1">
      <c r="A46" s="60">
        <v>5</v>
      </c>
      <c r="B46" s="8" t="s">
        <v>90</v>
      </c>
      <c r="C46" s="48">
        <v>15800</v>
      </c>
      <c r="D46" s="47">
        <v>3</v>
      </c>
      <c r="E46" s="48"/>
      <c r="F46" s="36">
        <v>6160</v>
      </c>
      <c r="G46" s="11">
        <f t="shared" ref="G46" si="3">E46/C46</f>
        <v>0</v>
      </c>
      <c r="H46" s="1083"/>
      <c r="I46" s="1083"/>
      <c r="J46" s="1083"/>
      <c r="K46" s="1083"/>
      <c r="L46" s="37"/>
    </row>
  </sheetData>
  <mergeCells count="51">
    <mergeCell ref="H12:K12"/>
    <mergeCell ref="H9:K9"/>
    <mergeCell ref="H1:K1"/>
    <mergeCell ref="A2:B2"/>
    <mergeCell ref="H2:K2"/>
    <mergeCell ref="H3:K3"/>
    <mergeCell ref="H4:K4"/>
    <mergeCell ref="H5:K5"/>
    <mergeCell ref="H6:K6"/>
    <mergeCell ref="H7:K7"/>
    <mergeCell ref="H8:K8"/>
    <mergeCell ref="H10:K10"/>
    <mergeCell ref="H11:K11"/>
    <mergeCell ref="H23:K23"/>
    <mergeCell ref="A13:B13"/>
    <mergeCell ref="H13:K13"/>
    <mergeCell ref="H14:K14"/>
    <mergeCell ref="H15:K15"/>
    <mergeCell ref="H17:K17"/>
    <mergeCell ref="H18:K18"/>
    <mergeCell ref="H19:K19"/>
    <mergeCell ref="A20:B20"/>
    <mergeCell ref="H20:K20"/>
    <mergeCell ref="H21:K21"/>
    <mergeCell ref="H22:K22"/>
    <mergeCell ref="H16:K16"/>
    <mergeCell ref="A34:B34"/>
    <mergeCell ref="H34:K34"/>
    <mergeCell ref="H24:K24"/>
    <mergeCell ref="H25:K25"/>
    <mergeCell ref="H26:K26"/>
    <mergeCell ref="H27:K27"/>
    <mergeCell ref="H28:K28"/>
    <mergeCell ref="H29:K29"/>
    <mergeCell ref="H40:K40"/>
    <mergeCell ref="H30:K30"/>
    <mergeCell ref="H31:K31"/>
    <mergeCell ref="H32:K32"/>
    <mergeCell ref="H33:K33"/>
    <mergeCell ref="H35:K35"/>
    <mergeCell ref="H36:K36"/>
    <mergeCell ref="H37:K37"/>
    <mergeCell ref="H38:K38"/>
    <mergeCell ref="H39:K39"/>
    <mergeCell ref="H46:K46"/>
    <mergeCell ref="H41:K41"/>
    <mergeCell ref="H42:K42"/>
    <mergeCell ref="A43:B43"/>
    <mergeCell ref="H43:K43"/>
    <mergeCell ref="H45:K45"/>
    <mergeCell ref="H44:K44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EE2EC-3A1D-49F0-A7BD-C198B943D2A2}">
  <dimension ref="A1:L47"/>
  <sheetViews>
    <sheetView workbookViewId="0">
      <selection activeCell="A45" sqref="A45"/>
    </sheetView>
  </sheetViews>
  <sheetFormatPr defaultRowHeight="15"/>
  <cols>
    <col min="2" max="2" width="48.28515625" customWidth="1"/>
    <col min="5" max="5" width="18.7109375" customWidth="1"/>
    <col min="12" max="12" width="16" bestFit="1" customWidth="1"/>
  </cols>
  <sheetData>
    <row r="1" spans="1:12">
      <c r="A1" s="992"/>
      <c r="B1" s="106">
        <v>45910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t="15" hidden="1" customHeight="1">
      <c r="A3" s="69">
        <v>1</v>
      </c>
      <c r="B3" s="8" t="s">
        <v>87</v>
      </c>
      <c r="C3" s="9">
        <v>50</v>
      </c>
      <c r="D3" s="2">
        <v>1</v>
      </c>
      <c r="E3" s="9"/>
      <c r="F3" s="36">
        <v>5000</v>
      </c>
      <c r="G3" s="11">
        <f t="shared" ref="G3:G47" si="0">E3/C3</f>
        <v>0</v>
      </c>
      <c r="H3" s="1043"/>
      <c r="I3" s="1044"/>
      <c r="J3" s="1044"/>
      <c r="K3" s="1045"/>
      <c r="L3" s="2"/>
    </row>
    <row r="4" spans="1:12" ht="15" hidden="1" customHeight="1">
      <c r="A4" s="69">
        <v>1</v>
      </c>
      <c r="B4" s="8" t="s">
        <v>93</v>
      </c>
      <c r="C4" s="9">
        <v>8000</v>
      </c>
      <c r="D4" s="2">
        <v>2</v>
      </c>
      <c r="E4" s="9">
        <v>2716</v>
      </c>
      <c r="F4" s="36">
        <v>5000</v>
      </c>
      <c r="G4" s="11">
        <f t="shared" si="0"/>
        <v>0.33950000000000002</v>
      </c>
      <c r="H4" s="1043"/>
      <c r="I4" s="1044"/>
      <c r="J4" s="1044"/>
      <c r="K4" s="1045"/>
      <c r="L4" s="2"/>
    </row>
    <row r="5" spans="1:12" hidden="1">
      <c r="A5" s="992">
        <v>1</v>
      </c>
      <c r="B5" s="12" t="s">
        <v>80</v>
      </c>
      <c r="C5" s="9">
        <v>11000</v>
      </c>
      <c r="D5" s="2">
        <v>2</v>
      </c>
      <c r="E5" s="2">
        <v>2976</v>
      </c>
      <c r="F5" s="36">
        <v>5000</v>
      </c>
      <c r="G5" s="11">
        <f t="shared" si="0"/>
        <v>0.27054545454545453</v>
      </c>
      <c r="H5" s="1083"/>
      <c r="I5" s="1083"/>
      <c r="J5" s="1083"/>
      <c r="K5" s="1083"/>
      <c r="L5" s="2"/>
    </row>
    <row r="6" spans="1:12" hidden="1">
      <c r="A6" s="992">
        <v>1</v>
      </c>
      <c r="B6" s="12" t="s">
        <v>82</v>
      </c>
      <c r="C6" s="9">
        <v>4200</v>
      </c>
      <c r="D6" s="2">
        <v>3</v>
      </c>
      <c r="E6" s="2"/>
      <c r="F6" s="36">
        <v>5000</v>
      </c>
      <c r="G6" s="11">
        <f t="shared" si="0"/>
        <v>0</v>
      </c>
      <c r="H6" s="1083"/>
      <c r="I6" s="1083"/>
      <c r="J6" s="1083"/>
      <c r="K6" s="1083"/>
      <c r="L6" s="2"/>
    </row>
    <row r="7" spans="1:12" ht="15" hidden="1" customHeight="1">
      <c r="A7" s="992">
        <v>1</v>
      </c>
      <c r="B7" s="8" t="s">
        <v>95</v>
      </c>
      <c r="C7" s="9">
        <v>5000</v>
      </c>
      <c r="D7" s="2">
        <v>1</v>
      </c>
      <c r="E7" s="2"/>
      <c r="F7" s="36">
        <v>5000</v>
      </c>
      <c r="G7" s="11">
        <f t="shared" si="0"/>
        <v>0</v>
      </c>
      <c r="H7" s="1083"/>
      <c r="I7" s="1083"/>
      <c r="J7" s="1083"/>
      <c r="K7" s="1083"/>
      <c r="L7" s="2"/>
    </row>
    <row r="8" spans="1:12" ht="15" hidden="1" customHeight="1">
      <c r="A8" s="992">
        <v>1</v>
      </c>
      <c r="B8" s="71" t="s">
        <v>60</v>
      </c>
      <c r="C8" s="128">
        <v>1500</v>
      </c>
      <c r="D8" s="72">
        <v>1</v>
      </c>
      <c r="E8" s="73"/>
      <c r="F8" s="113">
        <v>5000</v>
      </c>
      <c r="G8" s="100">
        <f t="shared" si="0"/>
        <v>0</v>
      </c>
      <c r="H8" s="1090"/>
      <c r="I8" s="1090"/>
      <c r="J8" s="1090"/>
      <c r="K8" s="1090"/>
      <c r="L8" s="72"/>
    </row>
    <row r="9" spans="1:12" ht="15" customHeight="1">
      <c r="A9" s="69">
        <v>1</v>
      </c>
      <c r="B9" s="8" t="s">
        <v>98</v>
      </c>
      <c r="C9" s="9">
        <v>15000</v>
      </c>
      <c r="D9" s="2">
        <v>3</v>
      </c>
      <c r="E9" s="9">
        <v>413</v>
      </c>
      <c r="F9" s="36">
        <v>5000</v>
      </c>
      <c r="G9" s="11">
        <f t="shared" si="0"/>
        <v>2.7533333333333333E-2</v>
      </c>
      <c r="H9" s="1043"/>
      <c r="I9" s="1044"/>
      <c r="J9" s="1044"/>
      <c r="K9" s="1045"/>
      <c r="L9" s="2"/>
    </row>
    <row r="10" spans="1:12" ht="15" hidden="1" customHeight="1">
      <c r="A10" s="69">
        <v>1</v>
      </c>
      <c r="B10" s="12" t="s">
        <v>96</v>
      </c>
      <c r="C10" s="9">
        <v>5000</v>
      </c>
      <c r="D10" s="2">
        <v>1</v>
      </c>
      <c r="E10" s="9">
        <v>3588</v>
      </c>
      <c r="F10" s="36">
        <v>5000</v>
      </c>
      <c r="G10" s="11">
        <f t="shared" si="0"/>
        <v>0.71760000000000002</v>
      </c>
      <c r="H10" s="1083"/>
      <c r="I10" s="1083"/>
      <c r="J10" s="1083"/>
      <c r="K10" s="1083"/>
      <c r="L10" s="2"/>
    </row>
    <row r="11" spans="1:12" ht="15" hidden="1" customHeight="1">
      <c r="A11" s="992">
        <v>1</v>
      </c>
      <c r="B11" s="12" t="s">
        <v>97</v>
      </c>
      <c r="C11" s="9">
        <v>4550</v>
      </c>
      <c r="D11" s="2">
        <v>1</v>
      </c>
      <c r="E11" s="9"/>
      <c r="F11" s="36">
        <v>5000</v>
      </c>
      <c r="G11" s="11">
        <f t="shared" si="0"/>
        <v>0</v>
      </c>
      <c r="H11" s="1043"/>
      <c r="I11" s="1044"/>
      <c r="J11" s="1044"/>
      <c r="K11" s="1045"/>
      <c r="L11" s="2"/>
    </row>
    <row r="12" spans="1:12" ht="15" hidden="1" customHeight="1">
      <c r="A12" s="992">
        <v>1</v>
      </c>
      <c r="B12" s="12" t="s">
        <v>61</v>
      </c>
      <c r="C12" s="2">
        <v>3500</v>
      </c>
      <c r="D12" s="2">
        <v>1</v>
      </c>
      <c r="E12" s="2"/>
      <c r="F12" s="36">
        <v>5000</v>
      </c>
      <c r="G12" s="11">
        <f t="shared" si="0"/>
        <v>0</v>
      </c>
      <c r="H12" s="1083"/>
      <c r="I12" s="1083"/>
      <c r="J12" s="1083"/>
      <c r="K12" s="1083"/>
      <c r="L12" s="2"/>
    </row>
    <row r="13" spans="1:12">
      <c r="A13" s="1065" t="s">
        <v>10</v>
      </c>
      <c r="B13" s="1066"/>
      <c r="C13" s="991"/>
      <c r="D13" s="991"/>
      <c r="E13" s="991"/>
      <c r="F13" s="991"/>
      <c r="G13" s="991"/>
      <c r="H13" s="1065"/>
      <c r="I13" s="1073"/>
      <c r="J13" s="1073"/>
      <c r="K13" s="1066"/>
      <c r="L13" s="6"/>
    </row>
    <row r="14" spans="1:12">
      <c r="A14" s="151">
        <v>2</v>
      </c>
      <c r="B14" s="122" t="s">
        <v>100</v>
      </c>
      <c r="C14" s="154">
        <v>13500</v>
      </c>
      <c r="D14" s="210">
        <v>3</v>
      </c>
      <c r="E14" s="154">
        <v>14042</v>
      </c>
      <c r="F14" s="97">
        <v>6160</v>
      </c>
      <c r="G14" s="117">
        <f t="shared" ref="G14" si="1">E14/C14</f>
        <v>1.040148148148148</v>
      </c>
      <c r="H14" s="1127"/>
      <c r="I14" s="1127"/>
      <c r="J14" s="1127"/>
      <c r="K14" s="1127"/>
      <c r="L14" s="149"/>
    </row>
    <row r="15" spans="1:12">
      <c r="A15" s="7">
        <v>2</v>
      </c>
      <c r="B15" s="8" t="s">
        <v>101</v>
      </c>
      <c r="C15" s="9">
        <v>60000</v>
      </c>
      <c r="D15" s="2">
        <v>1</v>
      </c>
      <c r="E15" s="9">
        <v>60101</v>
      </c>
      <c r="F15" s="36">
        <v>25000</v>
      </c>
      <c r="G15" s="11">
        <f>E15/C15</f>
        <v>1.0016833333333333</v>
      </c>
      <c r="H15" s="1084"/>
      <c r="I15" s="1084"/>
      <c r="J15" s="1084"/>
      <c r="K15" s="1084"/>
      <c r="L15" s="37"/>
    </row>
    <row r="16" spans="1:12" ht="15" hidden="1" customHeight="1">
      <c r="A16" s="1005">
        <v>2</v>
      </c>
      <c r="B16" s="115" t="s">
        <v>32</v>
      </c>
      <c r="C16" s="115">
        <v>27200</v>
      </c>
      <c r="D16" s="115">
        <v>2</v>
      </c>
      <c r="E16" s="115"/>
      <c r="F16" s="97">
        <v>25000</v>
      </c>
      <c r="G16" s="11">
        <f t="shared" si="0"/>
        <v>0</v>
      </c>
      <c r="H16" s="1131"/>
      <c r="I16" s="1131"/>
      <c r="J16" s="1131"/>
      <c r="K16" s="1131"/>
      <c r="L16" s="667"/>
    </row>
    <row r="17" spans="1:12" ht="15" hidden="1" customHeight="1">
      <c r="A17" s="992">
        <v>2</v>
      </c>
      <c r="B17" s="8" t="s">
        <v>81</v>
      </c>
      <c r="C17" s="9">
        <v>7000</v>
      </c>
      <c r="D17" s="1004">
        <v>1</v>
      </c>
      <c r="E17" s="144">
        <v>3040</v>
      </c>
      <c r="F17" s="36">
        <v>25000</v>
      </c>
      <c r="G17" s="11">
        <f>E17/C17</f>
        <v>0.43428571428571427</v>
      </c>
      <c r="H17" s="1097"/>
      <c r="I17" s="1098"/>
      <c r="J17" s="1098"/>
      <c r="K17" s="1099"/>
      <c r="L17" s="665"/>
    </row>
    <row r="18" spans="1:12" ht="15" hidden="1" customHeight="1">
      <c r="A18" s="69">
        <v>2</v>
      </c>
      <c r="B18" s="1004" t="s">
        <v>35</v>
      </c>
      <c r="C18" s="9">
        <v>50000</v>
      </c>
      <c r="D18" s="1004">
        <v>3</v>
      </c>
      <c r="E18" s="665"/>
      <c r="F18" s="36">
        <v>25000</v>
      </c>
      <c r="G18" s="11">
        <f>E18/C18</f>
        <v>0</v>
      </c>
      <c r="H18" s="1130"/>
      <c r="I18" s="1130"/>
      <c r="J18" s="1130"/>
      <c r="K18" s="1130"/>
      <c r="L18" s="665"/>
    </row>
    <row r="19" spans="1:12" ht="15" hidden="1" customHeight="1">
      <c r="A19" s="69">
        <v>2</v>
      </c>
      <c r="B19" s="8" t="s">
        <v>28</v>
      </c>
      <c r="C19" s="9">
        <v>82500</v>
      </c>
      <c r="D19" s="2">
        <v>3</v>
      </c>
      <c r="E19" s="9"/>
      <c r="F19" s="36">
        <v>30000</v>
      </c>
      <c r="G19" s="11">
        <f t="shared" si="0"/>
        <v>0</v>
      </c>
      <c r="H19" s="1085" t="s">
        <v>64</v>
      </c>
      <c r="I19" s="1085"/>
      <c r="J19" s="1085"/>
      <c r="K19" s="1085"/>
      <c r="L19" s="37"/>
    </row>
    <row r="20" spans="1:12" ht="15" hidden="1" customHeight="1">
      <c r="A20" s="69">
        <v>2</v>
      </c>
      <c r="B20" s="8" t="s">
        <v>81</v>
      </c>
      <c r="C20" s="144">
        <v>60000</v>
      </c>
      <c r="D20" s="1004">
        <v>2</v>
      </c>
      <c r="E20" s="144">
        <v>32885</v>
      </c>
      <c r="F20" s="36">
        <v>25000</v>
      </c>
      <c r="G20" s="11">
        <f t="shared" si="0"/>
        <v>0.54808333333333337</v>
      </c>
      <c r="H20" s="1078"/>
      <c r="I20" s="1078"/>
      <c r="J20" s="1078"/>
      <c r="K20" s="1078"/>
      <c r="L20" s="665"/>
    </row>
    <row r="21" spans="1:12">
      <c r="A21" s="1082" t="s">
        <v>12</v>
      </c>
      <c r="B21" s="1082"/>
      <c r="C21" s="991"/>
      <c r="D21" s="991"/>
      <c r="E21" s="991"/>
      <c r="F21" s="991"/>
      <c r="G21" s="991"/>
      <c r="H21" s="1086"/>
      <c r="I21" s="1086"/>
      <c r="J21" s="1086"/>
      <c r="K21" s="1086"/>
      <c r="L21" s="6"/>
    </row>
    <row r="22" spans="1:12" ht="15" customHeight="1">
      <c r="A22" s="69">
        <v>3</v>
      </c>
      <c r="B22" s="8" t="s">
        <v>73</v>
      </c>
      <c r="C22" s="9">
        <v>10400</v>
      </c>
      <c r="D22" s="2">
        <v>2</v>
      </c>
      <c r="E22" s="9">
        <v>10393</v>
      </c>
      <c r="F22" s="36">
        <v>11600</v>
      </c>
      <c r="G22" s="11">
        <f t="shared" ref="G22:G34" si="2">E22/C22</f>
        <v>0.99932692307692306</v>
      </c>
      <c r="H22" s="1084"/>
      <c r="I22" s="1084"/>
      <c r="J22" s="1084"/>
      <c r="K22" s="1084"/>
      <c r="L22" s="37"/>
    </row>
    <row r="23" spans="1:12" ht="15" customHeight="1">
      <c r="A23" s="992">
        <v>3</v>
      </c>
      <c r="B23" s="8" t="s">
        <v>91</v>
      </c>
      <c r="C23" s="9">
        <v>7000</v>
      </c>
      <c r="D23" s="2">
        <v>1</v>
      </c>
      <c r="E23" s="2"/>
      <c r="F23" s="36">
        <v>11600</v>
      </c>
      <c r="G23" s="11">
        <f t="shared" si="2"/>
        <v>0</v>
      </c>
      <c r="H23" s="1084"/>
      <c r="I23" s="1084"/>
      <c r="J23" s="1084"/>
      <c r="K23" s="1084"/>
      <c r="L23" s="37"/>
    </row>
    <row r="24" spans="1:12" ht="15" hidden="1" customHeight="1">
      <c r="A24" s="992">
        <v>3</v>
      </c>
      <c r="B24" s="8" t="s">
        <v>57</v>
      </c>
      <c r="C24" s="2">
        <v>9200</v>
      </c>
      <c r="D24" s="2">
        <v>1</v>
      </c>
      <c r="E24" s="2">
        <v>7377</v>
      </c>
      <c r="F24" s="36">
        <v>11600</v>
      </c>
      <c r="G24" s="11">
        <f t="shared" si="2"/>
        <v>0.80184782608695648</v>
      </c>
      <c r="H24" s="1084"/>
      <c r="I24" s="1084"/>
      <c r="J24" s="1084"/>
      <c r="K24" s="1084"/>
      <c r="L24" s="37"/>
    </row>
    <row r="25" spans="1:12" ht="15" hidden="1" customHeight="1">
      <c r="A25" s="992">
        <v>3</v>
      </c>
      <c r="B25" s="8" t="s">
        <v>63</v>
      </c>
      <c r="C25" s="2">
        <v>10000</v>
      </c>
      <c r="D25" s="2">
        <v>1</v>
      </c>
      <c r="E25" s="2"/>
      <c r="F25" s="36">
        <v>11600</v>
      </c>
      <c r="G25" s="11">
        <f t="shared" si="2"/>
        <v>0</v>
      </c>
      <c r="H25" s="1084"/>
      <c r="I25" s="1084"/>
      <c r="J25" s="1084"/>
      <c r="K25" s="1084"/>
      <c r="L25" s="37"/>
    </row>
    <row r="26" spans="1:12" ht="15" hidden="1" customHeight="1">
      <c r="A26" s="69">
        <v>3</v>
      </c>
      <c r="B26" s="124" t="s">
        <v>51</v>
      </c>
      <c r="C26" s="2">
        <v>16300</v>
      </c>
      <c r="D26" s="2">
        <v>1</v>
      </c>
      <c r="E26" s="9"/>
      <c r="F26" s="36">
        <v>11600</v>
      </c>
      <c r="G26" s="11">
        <f t="shared" si="2"/>
        <v>0</v>
      </c>
      <c r="H26" s="1084"/>
      <c r="I26" s="1084"/>
      <c r="J26" s="1084"/>
      <c r="K26" s="1084"/>
      <c r="L26" s="37" t="s">
        <v>52</v>
      </c>
    </row>
    <row r="27" spans="1:12" ht="15" hidden="1" customHeight="1">
      <c r="A27" s="70">
        <v>3</v>
      </c>
      <c r="B27" s="71" t="s">
        <v>44</v>
      </c>
      <c r="C27" s="72">
        <v>2300</v>
      </c>
      <c r="D27" s="72">
        <v>1</v>
      </c>
      <c r="E27" s="72"/>
      <c r="F27" s="36">
        <v>11600</v>
      </c>
      <c r="G27" s="11">
        <f t="shared" si="2"/>
        <v>0</v>
      </c>
      <c r="H27" s="1129"/>
      <c r="I27" s="1129"/>
      <c r="J27" s="1129"/>
      <c r="K27" s="1129"/>
      <c r="L27" s="111"/>
    </row>
    <row r="28" spans="1:12" ht="15" hidden="1" customHeight="1">
      <c r="A28" s="1005">
        <v>3</v>
      </c>
      <c r="B28" s="122" t="s">
        <v>36</v>
      </c>
      <c r="C28" s="95">
        <v>11900</v>
      </c>
      <c r="D28" s="95">
        <v>1</v>
      </c>
      <c r="E28" s="95"/>
      <c r="F28" s="36">
        <v>11600</v>
      </c>
      <c r="G28" s="11">
        <f t="shared" si="2"/>
        <v>0</v>
      </c>
      <c r="H28" s="1091" t="s">
        <v>45</v>
      </c>
      <c r="I28" s="1091"/>
      <c r="J28" s="1091"/>
      <c r="K28" s="1091"/>
      <c r="L28" s="667"/>
    </row>
    <row r="29" spans="1:12" ht="15" hidden="1" customHeight="1">
      <c r="A29" s="992">
        <v>3</v>
      </c>
      <c r="B29" s="8" t="s">
        <v>46</v>
      </c>
      <c r="C29" s="2">
        <v>1000</v>
      </c>
      <c r="D29" s="2">
        <v>1</v>
      </c>
      <c r="E29" s="2"/>
      <c r="F29" s="36">
        <v>11600</v>
      </c>
      <c r="G29" s="11">
        <f t="shared" si="2"/>
        <v>0</v>
      </c>
      <c r="H29" s="1084"/>
      <c r="I29" s="1084"/>
      <c r="J29" s="1084"/>
      <c r="K29" s="1084"/>
      <c r="L29" s="37"/>
    </row>
    <row r="30" spans="1:12" ht="15" hidden="1" customHeight="1">
      <c r="A30" s="992">
        <v>3</v>
      </c>
      <c r="B30" s="8" t="s">
        <v>13</v>
      </c>
      <c r="C30" s="2">
        <v>12000</v>
      </c>
      <c r="D30" s="2">
        <v>3</v>
      </c>
      <c r="E30" s="9"/>
      <c r="F30" s="36">
        <v>11600</v>
      </c>
      <c r="G30" s="11">
        <f t="shared" si="2"/>
        <v>0</v>
      </c>
      <c r="H30" s="1084"/>
      <c r="I30" s="1084"/>
      <c r="J30" s="1084"/>
      <c r="K30" s="1084"/>
      <c r="L30" s="665"/>
    </row>
    <row r="31" spans="1:12" ht="15" hidden="1" customHeight="1">
      <c r="A31" s="992">
        <v>3</v>
      </c>
      <c r="B31" s="8" t="s">
        <v>15</v>
      </c>
      <c r="C31" s="2">
        <v>30000</v>
      </c>
      <c r="D31" s="2">
        <v>3</v>
      </c>
      <c r="E31" s="2"/>
      <c r="F31" s="36">
        <v>11600</v>
      </c>
      <c r="G31" s="11">
        <f t="shared" si="2"/>
        <v>0</v>
      </c>
      <c r="H31" s="1084"/>
      <c r="I31" s="1084"/>
      <c r="J31" s="1084"/>
      <c r="K31" s="1084"/>
      <c r="L31" s="665"/>
    </row>
    <row r="32" spans="1:12" ht="15" hidden="1" customHeight="1">
      <c r="A32" s="992">
        <v>3</v>
      </c>
      <c r="B32" s="8" t="s">
        <v>16</v>
      </c>
      <c r="C32" s="2">
        <v>25400</v>
      </c>
      <c r="D32" s="2">
        <v>3</v>
      </c>
      <c r="E32" s="2"/>
      <c r="F32" s="36">
        <v>11600</v>
      </c>
      <c r="G32" s="11">
        <f t="shared" si="2"/>
        <v>0</v>
      </c>
      <c r="H32" s="1084"/>
      <c r="I32" s="1084"/>
      <c r="J32" s="1084"/>
      <c r="K32" s="1084"/>
      <c r="L32" s="665"/>
    </row>
    <row r="33" spans="1:12" ht="15" hidden="1" customHeight="1">
      <c r="A33" s="69">
        <v>3</v>
      </c>
      <c r="B33" s="8" t="s">
        <v>18</v>
      </c>
      <c r="C33" s="2">
        <v>5200</v>
      </c>
      <c r="D33" s="2">
        <v>1</v>
      </c>
      <c r="E33" s="2"/>
      <c r="F33" s="36">
        <v>11600</v>
      </c>
      <c r="G33" s="11">
        <f t="shared" si="2"/>
        <v>0</v>
      </c>
      <c r="H33" s="1084"/>
      <c r="I33" s="1084"/>
      <c r="J33" s="1084"/>
      <c r="K33" s="1084"/>
      <c r="L33" s="37"/>
    </row>
    <row r="34" spans="1:12" ht="15" hidden="1" customHeight="1">
      <c r="A34" s="992">
        <v>3</v>
      </c>
      <c r="B34" s="8" t="s">
        <v>58</v>
      </c>
      <c r="C34" s="2">
        <v>20000</v>
      </c>
      <c r="D34" s="2">
        <v>1</v>
      </c>
      <c r="E34" s="2"/>
      <c r="F34" s="36">
        <v>11600</v>
      </c>
      <c r="G34" s="11">
        <f t="shared" si="2"/>
        <v>0</v>
      </c>
      <c r="H34" s="1128"/>
      <c r="I34" s="1128"/>
      <c r="J34" s="1128"/>
      <c r="K34" s="1128"/>
      <c r="L34" s="37"/>
    </row>
    <row r="35" spans="1:12" ht="15" customHeight="1">
      <c r="A35" s="1082" t="s">
        <v>19</v>
      </c>
      <c r="B35" s="1082"/>
      <c r="C35" s="991"/>
      <c r="D35" s="991"/>
      <c r="E35" s="991"/>
      <c r="F35" s="991"/>
      <c r="G35" s="991"/>
      <c r="H35" s="1086"/>
      <c r="I35" s="1086"/>
      <c r="J35" s="1086"/>
      <c r="K35" s="1086"/>
      <c r="L35" s="6"/>
    </row>
    <row r="36" spans="1:12">
      <c r="A36" s="69">
        <v>4</v>
      </c>
      <c r="B36" s="8" t="s">
        <v>88</v>
      </c>
      <c r="C36" s="48">
        <v>12000</v>
      </c>
      <c r="D36" s="47">
        <v>3</v>
      </c>
      <c r="E36" s="48">
        <v>7866</v>
      </c>
      <c r="F36" s="36">
        <v>4000</v>
      </c>
      <c r="G36" s="11">
        <f>E36/C36</f>
        <v>0.65549999999999997</v>
      </c>
      <c r="H36" s="1043"/>
      <c r="I36" s="1044"/>
      <c r="J36" s="1044"/>
      <c r="K36" s="1045"/>
      <c r="L36" s="37"/>
    </row>
    <row r="37" spans="1:12" ht="15" hidden="1" customHeight="1">
      <c r="A37" s="70">
        <v>4</v>
      </c>
      <c r="B37" s="207" t="s">
        <v>38</v>
      </c>
      <c r="C37" s="72">
        <v>6000</v>
      </c>
      <c r="D37" s="70"/>
      <c r="E37" s="70"/>
      <c r="F37" s="113">
        <v>4000</v>
      </c>
      <c r="G37" s="11">
        <f t="shared" ref="G37:G43" si="3">E37/C37</f>
        <v>0</v>
      </c>
      <c r="H37" s="1090"/>
      <c r="I37" s="1090"/>
      <c r="J37" s="1090"/>
      <c r="K37" s="1090"/>
      <c r="L37" s="111"/>
    </row>
    <row r="38" spans="1:12" ht="15" hidden="1" customHeight="1">
      <c r="A38" s="70">
        <v>4</v>
      </c>
      <c r="B38" s="207" t="s">
        <v>39</v>
      </c>
      <c r="C38" s="72">
        <v>7500</v>
      </c>
      <c r="D38" s="70"/>
      <c r="E38" s="70"/>
      <c r="F38" s="113">
        <v>4000</v>
      </c>
      <c r="G38" s="11">
        <f t="shared" si="3"/>
        <v>0</v>
      </c>
      <c r="H38" s="1090" t="s">
        <v>47</v>
      </c>
      <c r="I38" s="1090"/>
      <c r="J38" s="1090"/>
      <c r="K38" s="1090"/>
      <c r="L38" s="111"/>
    </row>
    <row r="39" spans="1:12" ht="15" hidden="1" customHeight="1">
      <c r="A39" s="1005">
        <v>4</v>
      </c>
      <c r="B39" s="208" t="s">
        <v>48</v>
      </c>
      <c r="C39" s="95">
        <v>9000</v>
      </c>
      <c r="D39" s="1005">
        <v>2</v>
      </c>
      <c r="E39" s="1005"/>
      <c r="F39" s="97">
        <v>4000</v>
      </c>
      <c r="G39" s="11">
        <f t="shared" si="3"/>
        <v>0</v>
      </c>
      <c r="H39" s="1127"/>
      <c r="I39" s="1127"/>
      <c r="J39" s="1127"/>
      <c r="K39" s="1127"/>
      <c r="L39" s="667"/>
    </row>
    <row r="40" spans="1:12" ht="15" hidden="1" customHeight="1">
      <c r="A40" s="60">
        <v>4</v>
      </c>
      <c r="B40" s="8" t="s">
        <v>49</v>
      </c>
      <c r="C40" s="47">
        <v>9800</v>
      </c>
      <c r="D40" s="47">
        <v>1</v>
      </c>
      <c r="E40" s="48"/>
      <c r="F40" s="36">
        <v>4000</v>
      </c>
      <c r="G40" s="11">
        <f t="shared" si="3"/>
        <v>0</v>
      </c>
      <c r="H40" s="1083"/>
      <c r="I40" s="1083"/>
      <c r="J40" s="1083"/>
      <c r="K40" s="1083"/>
      <c r="L40" s="37"/>
    </row>
    <row r="41" spans="1:12" ht="15" hidden="1" customHeight="1">
      <c r="A41" s="69">
        <v>4</v>
      </c>
      <c r="B41" s="209" t="s">
        <v>37</v>
      </c>
      <c r="C41" s="2">
        <v>100</v>
      </c>
      <c r="D41" s="992">
        <v>1</v>
      </c>
      <c r="E41" s="992"/>
      <c r="F41" s="36">
        <v>4000</v>
      </c>
      <c r="G41" s="11">
        <f t="shared" si="3"/>
        <v>0</v>
      </c>
      <c r="H41" s="1083"/>
      <c r="I41" s="1083"/>
      <c r="J41" s="1083"/>
      <c r="K41" s="1083"/>
      <c r="L41" s="665"/>
    </row>
    <row r="42" spans="1:12" ht="15" hidden="1" customHeight="1">
      <c r="A42" s="60">
        <v>4</v>
      </c>
      <c r="B42" s="8" t="s">
        <v>53</v>
      </c>
      <c r="C42" s="47">
        <v>18700</v>
      </c>
      <c r="D42" s="47">
        <v>3</v>
      </c>
      <c r="E42" s="48"/>
      <c r="F42" s="78">
        <v>30000</v>
      </c>
      <c r="G42" s="11">
        <f t="shared" si="3"/>
        <v>0</v>
      </c>
      <c r="H42" s="1083"/>
      <c r="I42" s="1083"/>
      <c r="J42" s="1083"/>
      <c r="K42" s="1083"/>
      <c r="L42" s="37"/>
    </row>
    <row r="43" spans="1:12" ht="15" hidden="1" customHeight="1">
      <c r="A43" s="123">
        <v>4</v>
      </c>
      <c r="B43" s="8" t="s">
        <v>37</v>
      </c>
      <c r="C43" s="47">
        <v>4000</v>
      </c>
      <c r="D43" s="47">
        <v>2</v>
      </c>
      <c r="E43" s="48">
        <v>2858</v>
      </c>
      <c r="F43" s="78">
        <v>4000</v>
      </c>
      <c r="G43" s="11">
        <f t="shared" si="3"/>
        <v>0.71450000000000002</v>
      </c>
      <c r="H43" s="1083"/>
      <c r="I43" s="1083"/>
      <c r="J43" s="1083"/>
      <c r="K43" s="1083"/>
      <c r="L43" s="37"/>
    </row>
    <row r="44" spans="1:12">
      <c r="A44" s="1082" t="s">
        <v>24</v>
      </c>
      <c r="B44" s="1082"/>
      <c r="C44" s="991"/>
      <c r="D44" s="991"/>
      <c r="E44" s="991"/>
      <c r="F44" s="991"/>
      <c r="G44" s="991"/>
      <c r="H44" s="1086"/>
      <c r="I44" s="1086"/>
      <c r="J44" s="1086"/>
      <c r="K44" s="1086"/>
      <c r="L44" s="6"/>
    </row>
    <row r="45" spans="1:12">
      <c r="A45" s="60">
        <v>5</v>
      </c>
      <c r="B45" s="8" t="s">
        <v>92</v>
      </c>
      <c r="C45" s="48">
        <v>13900</v>
      </c>
      <c r="D45" s="47">
        <v>1</v>
      </c>
      <c r="E45" s="48">
        <v>11922</v>
      </c>
      <c r="F45" s="36">
        <v>6160</v>
      </c>
      <c r="G45" s="11">
        <f>E45/C45</f>
        <v>0.85769784172661867</v>
      </c>
      <c r="H45" s="1083"/>
      <c r="I45" s="1083"/>
      <c r="J45" s="1083"/>
      <c r="K45" s="1083"/>
      <c r="L45" s="37"/>
    </row>
    <row r="46" spans="1:12">
      <c r="A46" s="123">
        <v>5</v>
      </c>
      <c r="B46" s="8" t="s">
        <v>99</v>
      </c>
      <c r="C46" s="48">
        <v>5000</v>
      </c>
      <c r="D46" s="47">
        <v>3</v>
      </c>
      <c r="E46" s="48"/>
      <c r="F46" s="36">
        <v>6160</v>
      </c>
      <c r="G46" s="11">
        <f t="shared" si="0"/>
        <v>0</v>
      </c>
      <c r="H46" s="1083"/>
      <c r="I46" s="1083"/>
      <c r="J46" s="1083"/>
      <c r="K46" s="1083"/>
      <c r="L46" s="37"/>
    </row>
    <row r="47" spans="1:12" hidden="1">
      <c r="A47" s="60">
        <v>5</v>
      </c>
      <c r="B47" s="8" t="s">
        <v>90</v>
      </c>
      <c r="C47" s="48">
        <v>15800</v>
      </c>
      <c r="D47" s="47">
        <v>3</v>
      </c>
      <c r="E47" s="48"/>
      <c r="F47" s="36">
        <v>6160</v>
      </c>
      <c r="G47" s="11">
        <f t="shared" si="0"/>
        <v>0</v>
      </c>
      <c r="H47" s="1083"/>
      <c r="I47" s="1083"/>
      <c r="J47" s="1083"/>
      <c r="K47" s="1083"/>
      <c r="L47" s="37"/>
    </row>
  </sheetData>
  <mergeCells count="52">
    <mergeCell ref="H11:K11"/>
    <mergeCell ref="H12:K12"/>
    <mergeCell ref="H5:K5"/>
    <mergeCell ref="H1:K1"/>
    <mergeCell ref="A2:B2"/>
    <mergeCell ref="H2:K2"/>
    <mergeCell ref="H3:K3"/>
    <mergeCell ref="H4:K4"/>
    <mergeCell ref="H6:K6"/>
    <mergeCell ref="H7:K7"/>
    <mergeCell ref="H8:K8"/>
    <mergeCell ref="H9:K9"/>
    <mergeCell ref="H10:K10"/>
    <mergeCell ref="A13:B13"/>
    <mergeCell ref="H13:K13"/>
    <mergeCell ref="H14:K14"/>
    <mergeCell ref="H15:K15"/>
    <mergeCell ref="H17:K17"/>
    <mergeCell ref="H16:K16"/>
    <mergeCell ref="H18:K18"/>
    <mergeCell ref="H19:K19"/>
    <mergeCell ref="H20:K20"/>
    <mergeCell ref="A21:B21"/>
    <mergeCell ref="H21:K21"/>
    <mergeCell ref="H33:K33"/>
    <mergeCell ref="H22:K22"/>
    <mergeCell ref="H23:K23"/>
    <mergeCell ref="H24:K24"/>
    <mergeCell ref="H25:K25"/>
    <mergeCell ref="H26:K26"/>
    <mergeCell ref="H27:K27"/>
    <mergeCell ref="H28:K28"/>
    <mergeCell ref="H29:K29"/>
    <mergeCell ref="H30:K30"/>
    <mergeCell ref="H31:K31"/>
    <mergeCell ref="H32:K32"/>
    <mergeCell ref="A44:B44"/>
    <mergeCell ref="H44:K44"/>
    <mergeCell ref="H34:K34"/>
    <mergeCell ref="A35:B35"/>
    <mergeCell ref="H35:K35"/>
    <mergeCell ref="H36:K36"/>
    <mergeCell ref="H37:K37"/>
    <mergeCell ref="H38:K38"/>
    <mergeCell ref="H45:K45"/>
    <mergeCell ref="H46:K46"/>
    <mergeCell ref="H47:K47"/>
    <mergeCell ref="H39:K39"/>
    <mergeCell ref="H40:K40"/>
    <mergeCell ref="H41:K41"/>
    <mergeCell ref="H42:K42"/>
    <mergeCell ref="H43:K43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DF16B-A1C3-473C-9A79-C6C0684D5697}">
  <dimension ref="A1:P60"/>
  <sheetViews>
    <sheetView workbookViewId="0">
      <selection activeCell="E34" sqref="E34"/>
    </sheetView>
  </sheetViews>
  <sheetFormatPr defaultRowHeight="15"/>
  <cols>
    <col min="2" max="2" width="48.28515625" customWidth="1"/>
    <col min="5" max="5" width="18.7109375" customWidth="1"/>
    <col min="12" max="12" width="16" bestFit="1" customWidth="1"/>
  </cols>
  <sheetData>
    <row r="1" spans="1:12">
      <c r="A1" s="992"/>
      <c r="B1" s="106">
        <v>45911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t="15" hidden="1" customHeight="1">
      <c r="A3" s="69">
        <v>1</v>
      </c>
      <c r="B3" s="8" t="s">
        <v>87</v>
      </c>
      <c r="C3" s="9">
        <v>50</v>
      </c>
      <c r="D3" s="2">
        <v>1</v>
      </c>
      <c r="E3" s="9"/>
      <c r="F3" s="36">
        <v>5000</v>
      </c>
      <c r="G3" s="11">
        <f t="shared" ref="G3:G46" si="0">E3/C3</f>
        <v>0</v>
      </c>
      <c r="H3" s="1043"/>
      <c r="I3" s="1044"/>
      <c r="J3" s="1044"/>
      <c r="K3" s="1045"/>
      <c r="L3" s="2"/>
    </row>
    <row r="4" spans="1:12" ht="15" hidden="1" customHeight="1">
      <c r="A4" s="69">
        <v>1</v>
      </c>
      <c r="B4" s="8" t="s">
        <v>93</v>
      </c>
      <c r="C4" s="9">
        <v>8000</v>
      </c>
      <c r="D4" s="2">
        <v>2</v>
      </c>
      <c r="E4" s="9">
        <v>2716</v>
      </c>
      <c r="F4" s="36">
        <v>5000</v>
      </c>
      <c r="G4" s="11">
        <f t="shared" si="0"/>
        <v>0.33950000000000002</v>
      </c>
      <c r="H4" s="1043"/>
      <c r="I4" s="1044"/>
      <c r="J4" s="1044"/>
      <c r="K4" s="1045"/>
      <c r="L4" s="2"/>
    </row>
    <row r="5" spans="1:12" hidden="1">
      <c r="A5" s="992">
        <v>1</v>
      </c>
      <c r="B5" s="12" t="s">
        <v>80</v>
      </c>
      <c r="C5" s="9">
        <v>11000</v>
      </c>
      <c r="D5" s="2">
        <v>2</v>
      </c>
      <c r="E5" s="2">
        <v>2976</v>
      </c>
      <c r="F5" s="36">
        <v>5000</v>
      </c>
      <c r="G5" s="11">
        <f t="shared" si="0"/>
        <v>0.27054545454545453</v>
      </c>
      <c r="H5" s="1083"/>
      <c r="I5" s="1083"/>
      <c r="J5" s="1083"/>
      <c r="K5" s="1083"/>
      <c r="L5" s="2"/>
    </row>
    <row r="6" spans="1:12" hidden="1">
      <c r="A6" s="992">
        <v>1</v>
      </c>
      <c r="B6" s="12" t="s">
        <v>82</v>
      </c>
      <c r="C6" s="9">
        <v>4200</v>
      </c>
      <c r="D6" s="2">
        <v>3</v>
      </c>
      <c r="E6" s="2"/>
      <c r="F6" s="36">
        <v>5000</v>
      </c>
      <c r="G6" s="11">
        <f t="shared" si="0"/>
        <v>0</v>
      </c>
      <c r="H6" s="1083"/>
      <c r="I6" s="1083"/>
      <c r="J6" s="1083"/>
      <c r="K6" s="1083"/>
      <c r="L6" s="2"/>
    </row>
    <row r="7" spans="1:12" ht="15" hidden="1" customHeight="1">
      <c r="A7" s="992">
        <v>1</v>
      </c>
      <c r="B7" s="8" t="s">
        <v>95</v>
      </c>
      <c r="C7" s="9">
        <v>5000</v>
      </c>
      <c r="D7" s="2">
        <v>1</v>
      </c>
      <c r="E7" s="2"/>
      <c r="F7" s="36">
        <v>5000</v>
      </c>
      <c r="G7" s="11">
        <f t="shared" si="0"/>
        <v>0</v>
      </c>
      <c r="H7" s="1083"/>
      <c r="I7" s="1083"/>
      <c r="J7" s="1083"/>
      <c r="K7" s="1083"/>
      <c r="L7" s="2"/>
    </row>
    <row r="8" spans="1:12" ht="15" hidden="1" customHeight="1">
      <c r="A8" s="992">
        <v>1</v>
      </c>
      <c r="B8" s="71" t="s">
        <v>60</v>
      </c>
      <c r="C8" s="128">
        <v>1500</v>
      </c>
      <c r="D8" s="72">
        <v>1</v>
      </c>
      <c r="E8" s="73"/>
      <c r="F8" s="113">
        <v>5000</v>
      </c>
      <c r="G8" s="100">
        <f t="shared" si="0"/>
        <v>0</v>
      </c>
      <c r="H8" s="1090"/>
      <c r="I8" s="1090"/>
      <c r="J8" s="1090"/>
      <c r="K8" s="1090"/>
      <c r="L8" s="72"/>
    </row>
    <row r="9" spans="1:12" ht="15" customHeight="1">
      <c r="A9" s="69">
        <v>1</v>
      </c>
      <c r="B9" s="8" t="s">
        <v>98</v>
      </c>
      <c r="C9" s="9">
        <v>15000</v>
      </c>
      <c r="D9" s="2">
        <v>3</v>
      </c>
      <c r="E9" s="9">
        <v>345</v>
      </c>
      <c r="F9" s="36">
        <v>5000</v>
      </c>
      <c r="G9" s="11">
        <f t="shared" si="0"/>
        <v>2.3E-2</v>
      </c>
      <c r="H9" s="1043"/>
      <c r="I9" s="1044"/>
      <c r="J9" s="1044"/>
      <c r="K9" s="1045"/>
      <c r="L9" s="2"/>
    </row>
    <row r="10" spans="1:12" ht="15" hidden="1" customHeight="1">
      <c r="A10" s="69">
        <v>1</v>
      </c>
      <c r="B10" s="12" t="s">
        <v>96</v>
      </c>
      <c r="C10" s="9">
        <v>5000</v>
      </c>
      <c r="D10" s="2">
        <v>1</v>
      </c>
      <c r="E10" s="9">
        <v>3588</v>
      </c>
      <c r="F10" s="36">
        <v>5000</v>
      </c>
      <c r="G10" s="11">
        <f t="shared" si="0"/>
        <v>0.71760000000000002</v>
      </c>
      <c r="H10" s="1083"/>
      <c r="I10" s="1083"/>
      <c r="J10" s="1083"/>
      <c r="K10" s="1083"/>
      <c r="L10" s="2"/>
    </row>
    <row r="11" spans="1:12" ht="15" hidden="1" customHeight="1">
      <c r="A11" s="992">
        <v>1</v>
      </c>
      <c r="B11" s="12" t="s">
        <v>97</v>
      </c>
      <c r="C11" s="9">
        <v>4550</v>
      </c>
      <c r="D11" s="2">
        <v>1</v>
      </c>
      <c r="E11" s="9"/>
      <c r="F11" s="36">
        <v>5000</v>
      </c>
      <c r="G11" s="11">
        <f t="shared" si="0"/>
        <v>0</v>
      </c>
      <c r="H11" s="1043"/>
      <c r="I11" s="1044"/>
      <c r="J11" s="1044"/>
      <c r="K11" s="1045"/>
      <c r="L11" s="2"/>
    </row>
    <row r="12" spans="1:12" ht="15" hidden="1" customHeight="1">
      <c r="A12" s="992">
        <v>1</v>
      </c>
      <c r="B12" s="12" t="s">
        <v>61</v>
      </c>
      <c r="C12" s="2">
        <v>3500</v>
      </c>
      <c r="D12" s="2">
        <v>1</v>
      </c>
      <c r="E12" s="2"/>
      <c r="F12" s="36">
        <v>5000</v>
      </c>
      <c r="G12" s="11">
        <f t="shared" si="0"/>
        <v>0</v>
      </c>
      <c r="H12" s="1083"/>
      <c r="I12" s="1083"/>
      <c r="J12" s="1083"/>
      <c r="K12" s="1083"/>
      <c r="L12" s="2"/>
    </row>
    <row r="13" spans="1:12">
      <c r="A13" s="1065" t="s">
        <v>10</v>
      </c>
      <c r="B13" s="1066"/>
      <c r="C13" s="991"/>
      <c r="D13" s="991"/>
      <c r="E13" s="991"/>
      <c r="F13" s="991"/>
      <c r="G13" s="991"/>
      <c r="H13" s="1065"/>
      <c r="I13" s="1073"/>
      <c r="J13" s="1073"/>
      <c r="K13" s="1066"/>
      <c r="L13" s="6"/>
    </row>
    <row r="14" spans="1:12">
      <c r="A14" s="7">
        <v>2</v>
      </c>
      <c r="B14" s="8" t="s">
        <v>101</v>
      </c>
      <c r="C14" s="9">
        <v>90000</v>
      </c>
      <c r="D14" s="2">
        <v>3</v>
      </c>
      <c r="E14" s="9">
        <v>84070</v>
      </c>
      <c r="F14" s="36">
        <v>25000</v>
      </c>
      <c r="G14" s="11">
        <f>E14/C14</f>
        <v>0.93411111111111111</v>
      </c>
      <c r="H14" s="1084"/>
      <c r="I14" s="1084"/>
      <c r="J14" s="1084"/>
      <c r="K14" s="1084"/>
      <c r="L14" s="37"/>
    </row>
    <row r="15" spans="1:12" ht="15" hidden="1" customHeight="1">
      <c r="A15" s="1005">
        <v>2</v>
      </c>
      <c r="B15" s="115" t="s">
        <v>32</v>
      </c>
      <c r="C15" s="115">
        <v>27200</v>
      </c>
      <c r="D15" s="115">
        <v>2</v>
      </c>
      <c r="E15" s="115"/>
      <c r="F15" s="97">
        <v>25000</v>
      </c>
      <c r="G15" s="11">
        <f t="shared" si="0"/>
        <v>0</v>
      </c>
      <c r="H15" s="1131"/>
      <c r="I15" s="1131"/>
      <c r="J15" s="1131"/>
      <c r="K15" s="1131"/>
      <c r="L15" s="667"/>
    </row>
    <row r="16" spans="1:12" ht="15" hidden="1" customHeight="1">
      <c r="A16" s="992">
        <v>2</v>
      </c>
      <c r="B16" s="8" t="s">
        <v>81</v>
      </c>
      <c r="C16" s="9">
        <v>7000</v>
      </c>
      <c r="D16" s="1004">
        <v>1</v>
      </c>
      <c r="E16" s="144">
        <v>3040</v>
      </c>
      <c r="F16" s="36">
        <v>25000</v>
      </c>
      <c r="G16" s="11">
        <f>E16/C16</f>
        <v>0.43428571428571427</v>
      </c>
      <c r="H16" s="1097"/>
      <c r="I16" s="1098"/>
      <c r="J16" s="1098"/>
      <c r="K16" s="1099"/>
      <c r="L16" s="665"/>
    </row>
    <row r="17" spans="1:12" ht="15" hidden="1" customHeight="1">
      <c r="A17" s="69">
        <v>2</v>
      </c>
      <c r="B17" s="1004" t="s">
        <v>35</v>
      </c>
      <c r="C17" s="9">
        <v>50000</v>
      </c>
      <c r="D17" s="1004">
        <v>3</v>
      </c>
      <c r="E17" s="665"/>
      <c r="F17" s="36">
        <v>25000</v>
      </c>
      <c r="G17" s="11">
        <f>E17/C17</f>
        <v>0</v>
      </c>
      <c r="H17" s="1130"/>
      <c r="I17" s="1130"/>
      <c r="J17" s="1130"/>
      <c r="K17" s="1130"/>
      <c r="L17" s="665"/>
    </row>
    <row r="18" spans="1:12" ht="15" hidden="1" customHeight="1">
      <c r="A18" s="69">
        <v>2</v>
      </c>
      <c r="B18" s="8" t="s">
        <v>28</v>
      </c>
      <c r="C18" s="9">
        <v>82500</v>
      </c>
      <c r="D18" s="2">
        <v>3</v>
      </c>
      <c r="E18" s="9"/>
      <c r="F18" s="36">
        <v>30000</v>
      </c>
      <c r="G18" s="11">
        <f t="shared" si="0"/>
        <v>0</v>
      </c>
      <c r="H18" s="1085" t="s">
        <v>64</v>
      </c>
      <c r="I18" s="1085"/>
      <c r="J18" s="1085"/>
      <c r="K18" s="1085"/>
      <c r="L18" s="37"/>
    </row>
    <row r="19" spans="1:12" ht="15" hidden="1" customHeight="1">
      <c r="A19" s="69">
        <v>2</v>
      </c>
      <c r="B19" s="8" t="s">
        <v>81</v>
      </c>
      <c r="C19" s="144">
        <v>60000</v>
      </c>
      <c r="D19" s="1004">
        <v>2</v>
      </c>
      <c r="E19" s="144">
        <v>32885</v>
      </c>
      <c r="F19" s="36">
        <v>25000</v>
      </c>
      <c r="G19" s="11">
        <f t="shared" si="0"/>
        <v>0.54808333333333337</v>
      </c>
      <c r="H19" s="1078"/>
      <c r="I19" s="1078"/>
      <c r="J19" s="1078"/>
      <c r="K19" s="1078"/>
      <c r="L19" s="665"/>
    </row>
    <row r="20" spans="1:12">
      <c r="A20" s="1082" t="s">
        <v>12</v>
      </c>
      <c r="B20" s="1082"/>
      <c r="C20" s="991"/>
      <c r="D20" s="991"/>
      <c r="E20" s="991"/>
      <c r="F20" s="991"/>
      <c r="G20" s="991"/>
      <c r="H20" s="1086"/>
      <c r="I20" s="1086"/>
      <c r="J20" s="1086"/>
      <c r="K20" s="1086"/>
      <c r="L20" s="6"/>
    </row>
    <row r="21" spans="1:12" ht="15" customHeight="1">
      <c r="A21" s="69">
        <v>3</v>
      </c>
      <c r="B21" s="8" t="s">
        <v>91</v>
      </c>
      <c r="C21" s="9">
        <v>14700</v>
      </c>
      <c r="D21" s="2">
        <v>1</v>
      </c>
      <c r="E21" s="9">
        <v>7527</v>
      </c>
      <c r="F21" s="36">
        <v>11600</v>
      </c>
      <c r="G21" s="11">
        <f t="shared" ref="G21:G33" si="1">E21/C21</f>
        <v>0.51204081632653065</v>
      </c>
      <c r="H21" s="1084"/>
      <c r="I21" s="1084"/>
      <c r="J21" s="1084"/>
      <c r="K21" s="1084"/>
      <c r="L21" s="37"/>
    </row>
    <row r="22" spans="1:12" ht="15" customHeight="1">
      <c r="A22" s="992">
        <v>3</v>
      </c>
      <c r="B22" s="8" t="s">
        <v>78</v>
      </c>
      <c r="C22" s="9">
        <v>3000</v>
      </c>
      <c r="D22" s="2">
        <v>2</v>
      </c>
      <c r="E22" s="2"/>
      <c r="F22" s="36">
        <v>11600</v>
      </c>
      <c r="G22" s="11">
        <f t="shared" si="1"/>
        <v>0</v>
      </c>
      <c r="H22" s="1084"/>
      <c r="I22" s="1084"/>
      <c r="J22" s="1084"/>
      <c r="K22" s="1084"/>
      <c r="L22" s="37"/>
    </row>
    <row r="23" spans="1:12" ht="15" hidden="1" customHeight="1">
      <c r="A23" s="992">
        <v>3</v>
      </c>
      <c r="B23" s="8" t="s">
        <v>57</v>
      </c>
      <c r="C23" s="2">
        <v>9200</v>
      </c>
      <c r="D23" s="2">
        <v>1</v>
      </c>
      <c r="E23" s="2">
        <v>7377</v>
      </c>
      <c r="F23" s="36">
        <v>11600</v>
      </c>
      <c r="G23" s="11">
        <f t="shared" si="1"/>
        <v>0.80184782608695648</v>
      </c>
      <c r="H23" s="1084"/>
      <c r="I23" s="1084"/>
      <c r="J23" s="1084"/>
      <c r="K23" s="1084"/>
      <c r="L23" s="37"/>
    </row>
    <row r="24" spans="1:12" ht="15" hidden="1" customHeight="1">
      <c r="A24" s="992">
        <v>3</v>
      </c>
      <c r="B24" s="8" t="s">
        <v>63</v>
      </c>
      <c r="C24" s="2">
        <v>10000</v>
      </c>
      <c r="D24" s="2">
        <v>1</v>
      </c>
      <c r="E24" s="2"/>
      <c r="F24" s="36">
        <v>11600</v>
      </c>
      <c r="G24" s="11">
        <f t="shared" si="1"/>
        <v>0</v>
      </c>
      <c r="H24" s="1084"/>
      <c r="I24" s="1084"/>
      <c r="J24" s="1084"/>
      <c r="K24" s="1084"/>
      <c r="L24" s="37"/>
    </row>
    <row r="25" spans="1:12" ht="15" hidden="1" customHeight="1">
      <c r="A25" s="69">
        <v>3</v>
      </c>
      <c r="B25" s="124" t="s">
        <v>51</v>
      </c>
      <c r="C25" s="2">
        <v>16300</v>
      </c>
      <c r="D25" s="2">
        <v>1</v>
      </c>
      <c r="E25" s="9"/>
      <c r="F25" s="36">
        <v>11600</v>
      </c>
      <c r="G25" s="11">
        <f t="shared" si="1"/>
        <v>0</v>
      </c>
      <c r="H25" s="1084"/>
      <c r="I25" s="1084"/>
      <c r="J25" s="1084"/>
      <c r="K25" s="1084"/>
      <c r="L25" s="37" t="s">
        <v>52</v>
      </c>
    </row>
    <row r="26" spans="1:12" ht="15" hidden="1" customHeight="1">
      <c r="A26" s="70">
        <v>3</v>
      </c>
      <c r="B26" s="71" t="s">
        <v>44</v>
      </c>
      <c r="C26" s="72">
        <v>2300</v>
      </c>
      <c r="D26" s="72">
        <v>1</v>
      </c>
      <c r="E26" s="72"/>
      <c r="F26" s="36">
        <v>11600</v>
      </c>
      <c r="G26" s="11">
        <f t="shared" si="1"/>
        <v>0</v>
      </c>
      <c r="H26" s="1129"/>
      <c r="I26" s="1129"/>
      <c r="J26" s="1129"/>
      <c r="K26" s="1129"/>
      <c r="L26" s="111"/>
    </row>
    <row r="27" spans="1:12" ht="15" hidden="1" customHeight="1">
      <c r="A27" s="1005">
        <v>3</v>
      </c>
      <c r="B27" s="122" t="s">
        <v>36</v>
      </c>
      <c r="C27" s="95">
        <v>11900</v>
      </c>
      <c r="D27" s="95">
        <v>1</v>
      </c>
      <c r="E27" s="95"/>
      <c r="F27" s="36">
        <v>11600</v>
      </c>
      <c r="G27" s="11">
        <f t="shared" si="1"/>
        <v>0</v>
      </c>
      <c r="H27" s="1091" t="s">
        <v>45</v>
      </c>
      <c r="I27" s="1091"/>
      <c r="J27" s="1091"/>
      <c r="K27" s="1091"/>
      <c r="L27" s="667"/>
    </row>
    <row r="28" spans="1:12" ht="15" hidden="1" customHeight="1">
      <c r="A28" s="992">
        <v>3</v>
      </c>
      <c r="B28" s="8" t="s">
        <v>46</v>
      </c>
      <c r="C28" s="2">
        <v>1000</v>
      </c>
      <c r="D28" s="2">
        <v>1</v>
      </c>
      <c r="E28" s="2"/>
      <c r="F28" s="36">
        <v>11600</v>
      </c>
      <c r="G28" s="11">
        <f t="shared" si="1"/>
        <v>0</v>
      </c>
      <c r="H28" s="1084"/>
      <c r="I28" s="1084"/>
      <c r="J28" s="1084"/>
      <c r="K28" s="1084"/>
      <c r="L28" s="37"/>
    </row>
    <row r="29" spans="1:12" ht="15" hidden="1" customHeight="1">
      <c r="A29" s="992">
        <v>3</v>
      </c>
      <c r="B29" s="8" t="s">
        <v>13</v>
      </c>
      <c r="C29" s="2">
        <v>12000</v>
      </c>
      <c r="D29" s="2">
        <v>3</v>
      </c>
      <c r="E29" s="9"/>
      <c r="F29" s="36">
        <v>11600</v>
      </c>
      <c r="G29" s="11">
        <f t="shared" si="1"/>
        <v>0</v>
      </c>
      <c r="H29" s="1084"/>
      <c r="I29" s="1084"/>
      <c r="J29" s="1084"/>
      <c r="K29" s="1084"/>
      <c r="L29" s="665"/>
    </row>
    <row r="30" spans="1:12" ht="15" hidden="1" customHeight="1">
      <c r="A30" s="992">
        <v>3</v>
      </c>
      <c r="B30" s="8" t="s">
        <v>15</v>
      </c>
      <c r="C30" s="2">
        <v>30000</v>
      </c>
      <c r="D30" s="2">
        <v>3</v>
      </c>
      <c r="E30" s="2"/>
      <c r="F30" s="36">
        <v>11600</v>
      </c>
      <c r="G30" s="11">
        <f t="shared" si="1"/>
        <v>0</v>
      </c>
      <c r="H30" s="1084"/>
      <c r="I30" s="1084"/>
      <c r="J30" s="1084"/>
      <c r="K30" s="1084"/>
      <c r="L30" s="665"/>
    </row>
    <row r="31" spans="1:12" ht="15" hidden="1" customHeight="1">
      <c r="A31" s="992">
        <v>3</v>
      </c>
      <c r="B31" s="8" t="s">
        <v>16</v>
      </c>
      <c r="C31" s="2">
        <v>25400</v>
      </c>
      <c r="D31" s="2">
        <v>3</v>
      </c>
      <c r="E31" s="2"/>
      <c r="F31" s="36">
        <v>11600</v>
      </c>
      <c r="G31" s="11">
        <f t="shared" si="1"/>
        <v>0</v>
      </c>
      <c r="H31" s="1084"/>
      <c r="I31" s="1084"/>
      <c r="J31" s="1084"/>
      <c r="K31" s="1084"/>
      <c r="L31" s="665"/>
    </row>
    <row r="32" spans="1:12" ht="15" hidden="1" customHeight="1">
      <c r="A32" s="69">
        <v>3</v>
      </c>
      <c r="B32" s="8" t="s">
        <v>18</v>
      </c>
      <c r="C32" s="2">
        <v>5200</v>
      </c>
      <c r="D32" s="2">
        <v>1</v>
      </c>
      <c r="E32" s="2"/>
      <c r="F32" s="36">
        <v>11600</v>
      </c>
      <c r="G32" s="11">
        <f t="shared" si="1"/>
        <v>0</v>
      </c>
      <c r="H32" s="1084"/>
      <c r="I32" s="1084"/>
      <c r="J32" s="1084"/>
      <c r="K32" s="1084"/>
      <c r="L32" s="37"/>
    </row>
    <row r="33" spans="1:12" ht="15" hidden="1" customHeight="1">
      <c r="A33" s="992">
        <v>3</v>
      </c>
      <c r="B33" s="8" t="s">
        <v>58</v>
      </c>
      <c r="C33" s="2">
        <v>20000</v>
      </c>
      <c r="D33" s="2">
        <v>1</v>
      </c>
      <c r="E33" s="2"/>
      <c r="F33" s="36">
        <v>11600</v>
      </c>
      <c r="G33" s="11">
        <f t="shared" si="1"/>
        <v>0</v>
      </c>
      <c r="H33" s="1128"/>
      <c r="I33" s="1128"/>
      <c r="J33" s="1128"/>
      <c r="K33" s="1128"/>
      <c r="L33" s="37"/>
    </row>
    <row r="34" spans="1:12" ht="15" customHeight="1">
      <c r="A34" s="1082" t="s">
        <v>19</v>
      </c>
      <c r="B34" s="1082"/>
      <c r="C34" s="991"/>
      <c r="D34" s="991"/>
      <c r="E34" s="991">
        <v>3000</v>
      </c>
      <c r="F34" s="991"/>
      <c r="G34" s="991"/>
      <c r="H34" s="1086"/>
      <c r="I34" s="1086"/>
      <c r="J34" s="1086"/>
      <c r="K34" s="1086"/>
      <c r="L34" s="6"/>
    </row>
    <row r="35" spans="1:12">
      <c r="A35" s="69">
        <v>4</v>
      </c>
      <c r="B35" s="8" t="s">
        <v>88</v>
      </c>
      <c r="C35" s="48">
        <v>12000</v>
      </c>
      <c r="D35" s="47">
        <v>3</v>
      </c>
      <c r="E35" s="48">
        <v>12314</v>
      </c>
      <c r="F35" s="36">
        <v>4000</v>
      </c>
      <c r="G35" s="11">
        <f>E35/C35</f>
        <v>1.0261666666666667</v>
      </c>
      <c r="H35" s="1043"/>
      <c r="I35" s="1044"/>
      <c r="J35" s="1044"/>
      <c r="K35" s="1045"/>
      <c r="L35" s="37"/>
    </row>
    <row r="36" spans="1:12" ht="15" hidden="1" customHeight="1">
      <c r="A36" s="70">
        <v>4</v>
      </c>
      <c r="B36" s="207" t="s">
        <v>38</v>
      </c>
      <c r="C36" s="72">
        <v>6000</v>
      </c>
      <c r="D36" s="70"/>
      <c r="E36" s="70"/>
      <c r="F36" s="113">
        <v>4000</v>
      </c>
      <c r="G36" s="11">
        <f t="shared" ref="G36:G42" si="2">E36/C36</f>
        <v>0</v>
      </c>
      <c r="H36" s="1090"/>
      <c r="I36" s="1090"/>
      <c r="J36" s="1090"/>
      <c r="K36" s="1090"/>
      <c r="L36" s="111"/>
    </row>
    <row r="37" spans="1:12" ht="15" hidden="1" customHeight="1">
      <c r="A37" s="70">
        <v>4</v>
      </c>
      <c r="B37" s="207" t="s">
        <v>39</v>
      </c>
      <c r="C37" s="72">
        <v>7500</v>
      </c>
      <c r="D37" s="70"/>
      <c r="E37" s="70"/>
      <c r="F37" s="113">
        <v>4000</v>
      </c>
      <c r="G37" s="11">
        <f t="shared" si="2"/>
        <v>0</v>
      </c>
      <c r="H37" s="1090" t="s">
        <v>47</v>
      </c>
      <c r="I37" s="1090"/>
      <c r="J37" s="1090"/>
      <c r="K37" s="1090"/>
      <c r="L37" s="111"/>
    </row>
    <row r="38" spans="1:12" ht="15" hidden="1" customHeight="1">
      <c r="A38" s="1005">
        <v>4</v>
      </c>
      <c r="B38" s="208" t="s">
        <v>48</v>
      </c>
      <c r="C38" s="95">
        <v>9000</v>
      </c>
      <c r="D38" s="1005">
        <v>2</v>
      </c>
      <c r="E38" s="1005"/>
      <c r="F38" s="97">
        <v>4000</v>
      </c>
      <c r="G38" s="11">
        <f t="shared" si="2"/>
        <v>0</v>
      </c>
      <c r="H38" s="1127"/>
      <c r="I38" s="1127"/>
      <c r="J38" s="1127"/>
      <c r="K38" s="1127"/>
      <c r="L38" s="667"/>
    </row>
    <row r="39" spans="1:12" ht="15" hidden="1" customHeight="1">
      <c r="A39" s="60">
        <v>4</v>
      </c>
      <c r="B39" s="8" t="s">
        <v>49</v>
      </c>
      <c r="C39" s="47">
        <v>9800</v>
      </c>
      <c r="D39" s="47">
        <v>1</v>
      </c>
      <c r="E39" s="48"/>
      <c r="F39" s="36">
        <v>4000</v>
      </c>
      <c r="G39" s="11">
        <f t="shared" si="2"/>
        <v>0</v>
      </c>
      <c r="H39" s="1083"/>
      <c r="I39" s="1083"/>
      <c r="J39" s="1083"/>
      <c r="K39" s="1083"/>
      <c r="L39" s="37"/>
    </row>
    <row r="40" spans="1:12" ht="15" hidden="1" customHeight="1">
      <c r="A40" s="69">
        <v>4</v>
      </c>
      <c r="B40" s="209" t="s">
        <v>37</v>
      </c>
      <c r="C40" s="2">
        <v>100</v>
      </c>
      <c r="D40" s="992">
        <v>1</v>
      </c>
      <c r="E40" s="992"/>
      <c r="F40" s="36">
        <v>4000</v>
      </c>
      <c r="G40" s="11">
        <f t="shared" si="2"/>
        <v>0</v>
      </c>
      <c r="H40" s="1083"/>
      <c r="I40" s="1083"/>
      <c r="J40" s="1083"/>
      <c r="K40" s="1083"/>
      <c r="L40" s="665"/>
    </row>
    <row r="41" spans="1:12" ht="15" hidden="1" customHeight="1">
      <c r="A41" s="60">
        <v>4</v>
      </c>
      <c r="B41" s="8" t="s">
        <v>53</v>
      </c>
      <c r="C41" s="47">
        <v>18700</v>
      </c>
      <c r="D41" s="47">
        <v>3</v>
      </c>
      <c r="E41" s="48"/>
      <c r="F41" s="78">
        <v>30000</v>
      </c>
      <c r="G41" s="11">
        <f t="shared" si="2"/>
        <v>0</v>
      </c>
      <c r="H41" s="1083"/>
      <c r="I41" s="1083"/>
      <c r="J41" s="1083"/>
      <c r="K41" s="1083"/>
      <c r="L41" s="37"/>
    </row>
    <row r="42" spans="1:12" ht="15" hidden="1" customHeight="1">
      <c r="A42" s="123">
        <v>4</v>
      </c>
      <c r="B42" s="8" t="s">
        <v>37</v>
      </c>
      <c r="C42" s="47">
        <v>4000</v>
      </c>
      <c r="D42" s="47">
        <v>2</v>
      </c>
      <c r="E42" s="48">
        <v>2858</v>
      </c>
      <c r="F42" s="78">
        <v>4000</v>
      </c>
      <c r="G42" s="11">
        <f t="shared" si="2"/>
        <v>0.71450000000000002</v>
      </c>
      <c r="H42" s="1083"/>
      <c r="I42" s="1083"/>
      <c r="J42" s="1083"/>
      <c r="K42" s="1083"/>
      <c r="L42" s="37"/>
    </row>
    <row r="43" spans="1:12">
      <c r="A43" s="1082" t="s">
        <v>24</v>
      </c>
      <c r="B43" s="1082"/>
      <c r="C43" s="991"/>
      <c r="D43" s="991"/>
      <c r="E43" s="991"/>
      <c r="F43" s="991"/>
      <c r="G43" s="991"/>
      <c r="H43" s="1086"/>
      <c r="I43" s="1086"/>
      <c r="J43" s="1086"/>
      <c r="K43" s="1086"/>
      <c r="L43" s="6"/>
    </row>
    <row r="44" spans="1:12">
      <c r="A44" s="123">
        <v>5</v>
      </c>
      <c r="B44" s="8" t="s">
        <v>92</v>
      </c>
      <c r="C44" s="48">
        <v>1750</v>
      </c>
      <c r="D44" s="47">
        <v>1</v>
      </c>
      <c r="E44" s="48">
        <v>1497</v>
      </c>
      <c r="F44" s="36">
        <v>6160</v>
      </c>
      <c r="G44" s="11">
        <f>E44/C44</f>
        <v>0.85542857142857143</v>
      </c>
      <c r="H44" s="1083"/>
      <c r="I44" s="1083"/>
      <c r="J44" s="1083"/>
      <c r="K44" s="1083"/>
      <c r="L44" s="37"/>
    </row>
    <row r="45" spans="1:12">
      <c r="A45" s="60">
        <v>5</v>
      </c>
      <c r="B45" s="8" t="s">
        <v>99</v>
      </c>
      <c r="C45" s="48">
        <v>17000</v>
      </c>
      <c r="D45" s="47">
        <v>3</v>
      </c>
      <c r="E45" s="48">
        <v>10472</v>
      </c>
      <c r="F45" s="36">
        <v>6160</v>
      </c>
      <c r="G45" s="11">
        <f t="shared" ref="G45" si="3">E45/C45</f>
        <v>0.61599999999999999</v>
      </c>
      <c r="H45" s="1043"/>
      <c r="I45" s="1044"/>
      <c r="J45" s="1044"/>
      <c r="K45" s="1045"/>
      <c r="L45" s="37"/>
    </row>
    <row r="46" spans="1:12" hidden="1">
      <c r="A46" s="60">
        <v>5</v>
      </c>
      <c r="B46" s="8" t="s">
        <v>90</v>
      </c>
      <c r="C46" s="48">
        <v>15800</v>
      </c>
      <c r="D46" s="47">
        <v>3</v>
      </c>
      <c r="E46" s="48"/>
      <c r="F46" s="36">
        <v>6160</v>
      </c>
      <c r="G46" s="11">
        <f t="shared" si="0"/>
        <v>0</v>
      </c>
      <c r="H46" s="1083"/>
      <c r="I46" s="1083"/>
      <c r="J46" s="1083"/>
      <c r="K46" s="1083"/>
      <c r="L46" s="37"/>
    </row>
    <row r="60" spans="16:16">
      <c r="P60">
        <v>11400</v>
      </c>
    </row>
  </sheetData>
  <mergeCells count="51">
    <mergeCell ref="H44:K44"/>
    <mergeCell ref="H45:K45"/>
    <mergeCell ref="H46:K46"/>
    <mergeCell ref="H39:K39"/>
    <mergeCell ref="H40:K40"/>
    <mergeCell ref="H41:K41"/>
    <mergeCell ref="H42:K42"/>
    <mergeCell ref="A43:B43"/>
    <mergeCell ref="H43:K43"/>
    <mergeCell ref="A34:B34"/>
    <mergeCell ref="H34:K34"/>
    <mergeCell ref="H35:K35"/>
    <mergeCell ref="H36:K36"/>
    <mergeCell ref="H37:K37"/>
    <mergeCell ref="H38:K38"/>
    <mergeCell ref="H33:K33"/>
    <mergeCell ref="H22:K22"/>
    <mergeCell ref="H23:K23"/>
    <mergeCell ref="H24:K24"/>
    <mergeCell ref="H25:K25"/>
    <mergeCell ref="H26:K26"/>
    <mergeCell ref="H27:K27"/>
    <mergeCell ref="H28:K28"/>
    <mergeCell ref="H29:K29"/>
    <mergeCell ref="H30:K30"/>
    <mergeCell ref="H31:K31"/>
    <mergeCell ref="H32:K32"/>
    <mergeCell ref="H21:K21"/>
    <mergeCell ref="H12:K12"/>
    <mergeCell ref="A13:B13"/>
    <mergeCell ref="H13:K13"/>
    <mergeCell ref="H14:K14"/>
    <mergeCell ref="H15:K15"/>
    <mergeCell ref="H16:K16"/>
    <mergeCell ref="H17:K17"/>
    <mergeCell ref="H18:K18"/>
    <mergeCell ref="H19:K19"/>
    <mergeCell ref="A20:B20"/>
    <mergeCell ref="H20:K20"/>
    <mergeCell ref="H11:K11"/>
    <mergeCell ref="H1:K1"/>
    <mergeCell ref="A2:B2"/>
    <mergeCell ref="H2:K2"/>
    <mergeCell ref="H3:K3"/>
    <mergeCell ref="H4:K4"/>
    <mergeCell ref="H5:K5"/>
    <mergeCell ref="H6:K6"/>
    <mergeCell ref="H7:K7"/>
    <mergeCell ref="H8:K8"/>
    <mergeCell ref="H9:K9"/>
    <mergeCell ref="H10:K10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77BD3-FC1B-437E-A137-ECF483FE9C63}">
  <dimension ref="A1:P61"/>
  <sheetViews>
    <sheetView workbookViewId="0">
      <selection activeCell="E22" sqref="E22"/>
    </sheetView>
  </sheetViews>
  <sheetFormatPr defaultRowHeight="15"/>
  <cols>
    <col min="2" max="2" width="48.28515625" customWidth="1"/>
    <col min="5" max="5" width="18.7109375" customWidth="1"/>
    <col min="12" max="12" width="16" bestFit="1" customWidth="1"/>
  </cols>
  <sheetData>
    <row r="1" spans="1:12">
      <c r="A1" s="992"/>
      <c r="B1" s="106">
        <v>45912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t="15" hidden="1" customHeight="1">
      <c r="A3" s="69">
        <v>1</v>
      </c>
      <c r="B3" s="8" t="s">
        <v>87</v>
      </c>
      <c r="C3" s="9">
        <v>50</v>
      </c>
      <c r="D3" s="2">
        <v>1</v>
      </c>
      <c r="E3" s="9"/>
      <c r="F3" s="36">
        <v>5000</v>
      </c>
      <c r="G3" s="11">
        <f t="shared" ref="G3:G47" si="0">E3/C3</f>
        <v>0</v>
      </c>
      <c r="H3" s="1043"/>
      <c r="I3" s="1044"/>
      <c r="J3" s="1044"/>
      <c r="K3" s="1045"/>
      <c r="L3" s="2"/>
    </row>
    <row r="4" spans="1:12" ht="15" hidden="1" customHeight="1">
      <c r="A4" s="69">
        <v>1</v>
      </c>
      <c r="B4" s="8" t="s">
        <v>93</v>
      </c>
      <c r="C4" s="9">
        <v>8000</v>
      </c>
      <c r="D4" s="2">
        <v>2</v>
      </c>
      <c r="E4" s="9">
        <v>2716</v>
      </c>
      <c r="F4" s="36">
        <v>5000</v>
      </c>
      <c r="G4" s="11">
        <f t="shared" si="0"/>
        <v>0.33950000000000002</v>
      </c>
      <c r="H4" s="1043"/>
      <c r="I4" s="1044"/>
      <c r="J4" s="1044"/>
      <c r="K4" s="1045"/>
      <c r="L4" s="2"/>
    </row>
    <row r="5" spans="1:12" hidden="1">
      <c r="A5" s="992">
        <v>1</v>
      </c>
      <c r="B5" s="12" t="s">
        <v>80</v>
      </c>
      <c r="C5" s="9">
        <v>11000</v>
      </c>
      <c r="D5" s="2">
        <v>2</v>
      </c>
      <c r="E5" s="2">
        <v>2976</v>
      </c>
      <c r="F5" s="36">
        <v>5000</v>
      </c>
      <c r="G5" s="11">
        <f t="shared" si="0"/>
        <v>0.27054545454545453</v>
      </c>
      <c r="H5" s="1083"/>
      <c r="I5" s="1083"/>
      <c r="J5" s="1083"/>
      <c r="K5" s="1083"/>
      <c r="L5" s="2"/>
    </row>
    <row r="6" spans="1:12" hidden="1">
      <c r="A6" s="992">
        <v>1</v>
      </c>
      <c r="B6" s="12" t="s">
        <v>82</v>
      </c>
      <c r="C6" s="9">
        <v>4200</v>
      </c>
      <c r="D6" s="2">
        <v>3</v>
      </c>
      <c r="E6" s="2"/>
      <c r="F6" s="36">
        <v>5000</v>
      </c>
      <c r="G6" s="11">
        <f t="shared" si="0"/>
        <v>0</v>
      </c>
      <c r="H6" s="1083"/>
      <c r="I6" s="1083"/>
      <c r="J6" s="1083"/>
      <c r="K6" s="1083"/>
      <c r="L6" s="2"/>
    </row>
    <row r="7" spans="1:12" ht="15" hidden="1" customHeight="1">
      <c r="A7" s="992">
        <v>1</v>
      </c>
      <c r="B7" s="8" t="s">
        <v>95</v>
      </c>
      <c r="C7" s="9">
        <v>5000</v>
      </c>
      <c r="D7" s="2">
        <v>1</v>
      </c>
      <c r="E7" s="2"/>
      <c r="F7" s="36">
        <v>5000</v>
      </c>
      <c r="G7" s="11">
        <f t="shared" si="0"/>
        <v>0</v>
      </c>
      <c r="H7" s="1083"/>
      <c r="I7" s="1083"/>
      <c r="J7" s="1083"/>
      <c r="K7" s="1083"/>
      <c r="L7" s="2"/>
    </row>
    <row r="8" spans="1:12" ht="15" hidden="1" customHeight="1">
      <c r="A8" s="992">
        <v>1</v>
      </c>
      <c r="B8" s="71" t="s">
        <v>60</v>
      </c>
      <c r="C8" s="128">
        <v>1500</v>
      </c>
      <c r="D8" s="72">
        <v>1</v>
      </c>
      <c r="E8" s="73"/>
      <c r="F8" s="113">
        <v>5000</v>
      </c>
      <c r="G8" s="100">
        <f t="shared" si="0"/>
        <v>0</v>
      </c>
      <c r="H8" s="1090"/>
      <c r="I8" s="1090"/>
      <c r="J8" s="1090"/>
      <c r="K8" s="1090"/>
      <c r="L8" s="72"/>
    </row>
    <row r="9" spans="1:12" ht="15" customHeight="1">
      <c r="A9" s="69">
        <v>1</v>
      </c>
      <c r="B9" s="8" t="s">
        <v>98</v>
      </c>
      <c r="C9" s="9">
        <v>15000</v>
      </c>
      <c r="D9" s="2">
        <v>3</v>
      </c>
      <c r="E9" s="9">
        <v>1239</v>
      </c>
      <c r="F9" s="36">
        <v>5000</v>
      </c>
      <c r="G9" s="11">
        <f t="shared" si="0"/>
        <v>8.2600000000000007E-2</v>
      </c>
      <c r="H9" s="1043"/>
      <c r="I9" s="1044"/>
      <c r="J9" s="1044"/>
      <c r="K9" s="1045"/>
      <c r="L9" s="2"/>
    </row>
    <row r="10" spans="1:12" ht="15" hidden="1" customHeight="1">
      <c r="A10" s="69">
        <v>1</v>
      </c>
      <c r="B10" s="12" t="s">
        <v>96</v>
      </c>
      <c r="C10" s="9">
        <v>5000</v>
      </c>
      <c r="D10" s="2">
        <v>1</v>
      </c>
      <c r="E10" s="9">
        <v>3588</v>
      </c>
      <c r="F10" s="36">
        <v>5000</v>
      </c>
      <c r="G10" s="11">
        <f t="shared" si="0"/>
        <v>0.71760000000000002</v>
      </c>
      <c r="H10" s="1083"/>
      <c r="I10" s="1083"/>
      <c r="J10" s="1083"/>
      <c r="K10" s="1083"/>
      <c r="L10" s="2"/>
    </row>
    <row r="11" spans="1:12" ht="15" hidden="1" customHeight="1">
      <c r="A11" s="992">
        <v>1</v>
      </c>
      <c r="B11" s="12" t="s">
        <v>97</v>
      </c>
      <c r="C11" s="9">
        <v>4550</v>
      </c>
      <c r="D11" s="2">
        <v>1</v>
      </c>
      <c r="E11" s="9"/>
      <c r="F11" s="36">
        <v>5000</v>
      </c>
      <c r="G11" s="11">
        <f t="shared" si="0"/>
        <v>0</v>
      </c>
      <c r="H11" s="1043"/>
      <c r="I11" s="1044"/>
      <c r="J11" s="1044"/>
      <c r="K11" s="1045"/>
      <c r="L11" s="2"/>
    </row>
    <row r="12" spans="1:12" ht="15" hidden="1" customHeight="1">
      <c r="A12" s="992">
        <v>1</v>
      </c>
      <c r="B12" s="12" t="s">
        <v>61</v>
      </c>
      <c r="C12" s="2">
        <v>3500</v>
      </c>
      <c r="D12" s="2">
        <v>1</v>
      </c>
      <c r="E12" s="2"/>
      <c r="F12" s="36">
        <v>5000</v>
      </c>
      <c r="G12" s="11">
        <f t="shared" si="0"/>
        <v>0</v>
      </c>
      <c r="H12" s="1083"/>
      <c r="I12" s="1083"/>
      <c r="J12" s="1083"/>
      <c r="K12" s="1083"/>
      <c r="L12" s="2"/>
    </row>
    <row r="13" spans="1:12">
      <c r="A13" s="1065" t="s">
        <v>10</v>
      </c>
      <c r="B13" s="1066"/>
      <c r="C13" s="991"/>
      <c r="D13" s="991"/>
      <c r="E13" s="991"/>
      <c r="F13" s="991"/>
      <c r="G13" s="991"/>
      <c r="H13" s="1065"/>
      <c r="I13" s="1073"/>
      <c r="J13" s="1073"/>
      <c r="K13" s="1066"/>
      <c r="L13" s="6"/>
    </row>
    <row r="14" spans="1:12">
      <c r="A14" s="7">
        <v>2</v>
      </c>
      <c r="B14" s="8" t="s">
        <v>101</v>
      </c>
      <c r="C14" s="9">
        <v>90000</v>
      </c>
      <c r="D14" s="2">
        <v>3</v>
      </c>
      <c r="E14" s="9">
        <v>103646</v>
      </c>
      <c r="F14" s="36">
        <v>30000</v>
      </c>
      <c r="G14" s="11">
        <f>E14/C14</f>
        <v>1.1516222222222223</v>
      </c>
      <c r="H14" s="1084"/>
      <c r="I14" s="1084"/>
      <c r="J14" s="1084"/>
      <c r="K14" s="1084"/>
      <c r="L14" s="37"/>
    </row>
    <row r="15" spans="1:12" ht="15" hidden="1" customHeight="1">
      <c r="A15" s="1005">
        <v>2</v>
      </c>
      <c r="B15" s="115" t="s">
        <v>32</v>
      </c>
      <c r="C15" s="115">
        <v>27200</v>
      </c>
      <c r="D15" s="115">
        <v>2</v>
      </c>
      <c r="E15" s="115"/>
      <c r="F15" s="97">
        <v>25000</v>
      </c>
      <c r="G15" s="11">
        <f t="shared" si="0"/>
        <v>0</v>
      </c>
      <c r="H15" s="1131"/>
      <c r="I15" s="1131"/>
      <c r="J15" s="1131"/>
      <c r="K15" s="1131"/>
      <c r="L15" s="667"/>
    </row>
    <row r="16" spans="1:12" ht="15" hidden="1" customHeight="1">
      <c r="A16" s="992">
        <v>2</v>
      </c>
      <c r="B16" s="8" t="s">
        <v>81</v>
      </c>
      <c r="C16" s="9">
        <v>7000</v>
      </c>
      <c r="D16" s="1004">
        <v>1</v>
      </c>
      <c r="E16" s="144">
        <v>3040</v>
      </c>
      <c r="F16" s="36">
        <v>25000</v>
      </c>
      <c r="G16" s="11">
        <f>E16/C16</f>
        <v>0.43428571428571427</v>
      </c>
      <c r="H16" s="1097"/>
      <c r="I16" s="1098"/>
      <c r="J16" s="1098"/>
      <c r="K16" s="1099"/>
      <c r="L16" s="665"/>
    </row>
    <row r="17" spans="1:12" ht="15" hidden="1" customHeight="1">
      <c r="A17" s="69">
        <v>2</v>
      </c>
      <c r="B17" s="1004" t="s">
        <v>35</v>
      </c>
      <c r="C17" s="9">
        <v>50000</v>
      </c>
      <c r="D17" s="1004">
        <v>3</v>
      </c>
      <c r="E17" s="665"/>
      <c r="F17" s="36">
        <v>25000</v>
      </c>
      <c r="G17" s="11">
        <f>E17/C17</f>
        <v>0</v>
      </c>
      <c r="H17" s="1130"/>
      <c r="I17" s="1130"/>
      <c r="J17" s="1130"/>
      <c r="K17" s="1130"/>
      <c r="L17" s="665"/>
    </row>
    <row r="18" spans="1:12" ht="15" hidden="1" customHeight="1">
      <c r="A18" s="69">
        <v>2</v>
      </c>
      <c r="B18" s="8" t="s">
        <v>28</v>
      </c>
      <c r="C18" s="9">
        <v>82500</v>
      </c>
      <c r="D18" s="2">
        <v>3</v>
      </c>
      <c r="E18" s="9"/>
      <c r="F18" s="36">
        <v>30000</v>
      </c>
      <c r="G18" s="11">
        <f t="shared" si="0"/>
        <v>0</v>
      </c>
      <c r="H18" s="1085" t="s">
        <v>64</v>
      </c>
      <c r="I18" s="1085"/>
      <c r="J18" s="1085"/>
      <c r="K18" s="1085"/>
      <c r="L18" s="37"/>
    </row>
    <row r="19" spans="1:12" ht="15" hidden="1" customHeight="1">
      <c r="A19" s="69">
        <v>2</v>
      </c>
      <c r="B19" s="8" t="s">
        <v>81</v>
      </c>
      <c r="C19" s="144">
        <v>60000</v>
      </c>
      <c r="D19" s="1004">
        <v>2</v>
      </c>
      <c r="E19" s="144">
        <v>32885</v>
      </c>
      <c r="F19" s="36">
        <v>25000</v>
      </c>
      <c r="G19" s="11">
        <f t="shared" si="0"/>
        <v>0.54808333333333337</v>
      </c>
      <c r="H19" s="1078"/>
      <c r="I19" s="1078"/>
      <c r="J19" s="1078"/>
      <c r="K19" s="1078"/>
      <c r="L19" s="665"/>
    </row>
    <row r="20" spans="1:12">
      <c r="A20" s="1082" t="s">
        <v>12</v>
      </c>
      <c r="B20" s="1082"/>
      <c r="C20" s="991"/>
      <c r="D20" s="991"/>
      <c r="E20" s="991"/>
      <c r="F20" s="991"/>
      <c r="G20" s="991"/>
      <c r="H20" s="1086"/>
      <c r="I20" s="1086"/>
      <c r="J20" s="1086"/>
      <c r="K20" s="1086"/>
      <c r="L20" s="6"/>
    </row>
    <row r="21" spans="1:12" ht="15" customHeight="1">
      <c r="A21" s="69">
        <v>3</v>
      </c>
      <c r="B21" s="8" t="s">
        <v>91</v>
      </c>
      <c r="C21" s="9">
        <v>6800</v>
      </c>
      <c r="D21" s="2">
        <v>1</v>
      </c>
      <c r="E21" s="9">
        <v>6235</v>
      </c>
      <c r="F21" s="36">
        <v>11600</v>
      </c>
      <c r="G21" s="11">
        <f t="shared" ref="G21:G33" si="1">E21/C21</f>
        <v>0.91691176470588232</v>
      </c>
      <c r="H21" s="1084"/>
      <c r="I21" s="1084"/>
      <c r="J21" s="1084"/>
      <c r="K21" s="1084"/>
      <c r="L21" s="37"/>
    </row>
    <row r="22" spans="1:12" ht="15" customHeight="1">
      <c r="A22" s="992">
        <v>3</v>
      </c>
      <c r="B22" s="8" t="s">
        <v>78</v>
      </c>
      <c r="C22" s="9">
        <v>10800</v>
      </c>
      <c r="D22" s="2">
        <v>3</v>
      </c>
      <c r="E22" s="2"/>
      <c r="F22" s="36">
        <v>11600</v>
      </c>
      <c r="G22" s="11">
        <f t="shared" si="1"/>
        <v>0</v>
      </c>
      <c r="H22" s="1084"/>
      <c r="I22" s="1084"/>
      <c r="J22" s="1084"/>
      <c r="K22" s="1084"/>
      <c r="L22" s="37"/>
    </row>
    <row r="23" spans="1:12" ht="15" hidden="1" customHeight="1">
      <c r="A23" s="992">
        <v>3</v>
      </c>
      <c r="B23" s="8" t="s">
        <v>57</v>
      </c>
      <c r="C23" s="2">
        <v>9200</v>
      </c>
      <c r="D23" s="2">
        <v>1</v>
      </c>
      <c r="E23" s="2">
        <v>7377</v>
      </c>
      <c r="F23" s="36">
        <v>11600</v>
      </c>
      <c r="G23" s="11">
        <f t="shared" si="1"/>
        <v>0.80184782608695648</v>
      </c>
      <c r="H23" s="1084"/>
      <c r="I23" s="1084"/>
      <c r="J23" s="1084"/>
      <c r="K23" s="1084"/>
      <c r="L23" s="37"/>
    </row>
    <row r="24" spans="1:12" ht="15" hidden="1" customHeight="1">
      <c r="A24" s="992">
        <v>3</v>
      </c>
      <c r="B24" s="8" t="s">
        <v>63</v>
      </c>
      <c r="C24" s="2">
        <v>10000</v>
      </c>
      <c r="D24" s="2">
        <v>1</v>
      </c>
      <c r="E24" s="2"/>
      <c r="F24" s="36">
        <v>11600</v>
      </c>
      <c r="G24" s="11">
        <f t="shared" si="1"/>
        <v>0</v>
      </c>
      <c r="H24" s="1084"/>
      <c r="I24" s="1084"/>
      <c r="J24" s="1084"/>
      <c r="K24" s="1084"/>
      <c r="L24" s="37"/>
    </row>
    <row r="25" spans="1:12" ht="15" hidden="1" customHeight="1">
      <c r="A25" s="69">
        <v>3</v>
      </c>
      <c r="B25" s="124" t="s">
        <v>51</v>
      </c>
      <c r="C25" s="2">
        <v>16300</v>
      </c>
      <c r="D25" s="2">
        <v>1</v>
      </c>
      <c r="E25" s="9"/>
      <c r="F25" s="36">
        <v>11600</v>
      </c>
      <c r="G25" s="11">
        <f t="shared" si="1"/>
        <v>0</v>
      </c>
      <c r="H25" s="1084"/>
      <c r="I25" s="1084"/>
      <c r="J25" s="1084"/>
      <c r="K25" s="1084"/>
      <c r="L25" s="37" t="s">
        <v>52</v>
      </c>
    </row>
    <row r="26" spans="1:12" ht="15" hidden="1" customHeight="1">
      <c r="A26" s="70">
        <v>3</v>
      </c>
      <c r="B26" s="71" t="s">
        <v>44</v>
      </c>
      <c r="C26" s="72">
        <v>2300</v>
      </c>
      <c r="D26" s="72">
        <v>1</v>
      </c>
      <c r="E26" s="72"/>
      <c r="F26" s="36">
        <v>11600</v>
      </c>
      <c r="G26" s="11">
        <f t="shared" si="1"/>
        <v>0</v>
      </c>
      <c r="H26" s="1129"/>
      <c r="I26" s="1129"/>
      <c r="J26" s="1129"/>
      <c r="K26" s="1129"/>
      <c r="L26" s="111"/>
    </row>
    <row r="27" spans="1:12" ht="15" hidden="1" customHeight="1">
      <c r="A27" s="1005">
        <v>3</v>
      </c>
      <c r="B27" s="122" t="s">
        <v>36</v>
      </c>
      <c r="C27" s="95">
        <v>11900</v>
      </c>
      <c r="D27" s="95">
        <v>1</v>
      </c>
      <c r="E27" s="95"/>
      <c r="F27" s="36">
        <v>11600</v>
      </c>
      <c r="G27" s="11">
        <f t="shared" si="1"/>
        <v>0</v>
      </c>
      <c r="H27" s="1091" t="s">
        <v>45</v>
      </c>
      <c r="I27" s="1091"/>
      <c r="J27" s="1091"/>
      <c r="K27" s="1091"/>
      <c r="L27" s="667"/>
    </row>
    <row r="28" spans="1:12" ht="15" hidden="1" customHeight="1">
      <c r="A28" s="992">
        <v>3</v>
      </c>
      <c r="B28" s="8" t="s">
        <v>46</v>
      </c>
      <c r="C28" s="2">
        <v>1000</v>
      </c>
      <c r="D28" s="2">
        <v>1</v>
      </c>
      <c r="E28" s="2"/>
      <c r="F28" s="36">
        <v>11600</v>
      </c>
      <c r="G28" s="11">
        <f t="shared" si="1"/>
        <v>0</v>
      </c>
      <c r="H28" s="1084"/>
      <c r="I28" s="1084"/>
      <c r="J28" s="1084"/>
      <c r="K28" s="1084"/>
      <c r="L28" s="37"/>
    </row>
    <row r="29" spans="1:12" ht="15" hidden="1" customHeight="1">
      <c r="A29" s="992">
        <v>3</v>
      </c>
      <c r="B29" s="8" t="s">
        <v>13</v>
      </c>
      <c r="C29" s="2">
        <v>12000</v>
      </c>
      <c r="D29" s="2">
        <v>3</v>
      </c>
      <c r="E29" s="9"/>
      <c r="F29" s="36">
        <v>11600</v>
      </c>
      <c r="G29" s="11">
        <f t="shared" si="1"/>
        <v>0</v>
      </c>
      <c r="H29" s="1084"/>
      <c r="I29" s="1084"/>
      <c r="J29" s="1084"/>
      <c r="K29" s="1084"/>
      <c r="L29" s="665"/>
    </row>
    <row r="30" spans="1:12" ht="15" hidden="1" customHeight="1">
      <c r="A30" s="992">
        <v>3</v>
      </c>
      <c r="B30" s="8" t="s">
        <v>15</v>
      </c>
      <c r="C30" s="2">
        <v>30000</v>
      </c>
      <c r="D30" s="2">
        <v>3</v>
      </c>
      <c r="E30" s="2"/>
      <c r="F30" s="36">
        <v>11600</v>
      </c>
      <c r="G30" s="11">
        <f t="shared" si="1"/>
        <v>0</v>
      </c>
      <c r="H30" s="1084"/>
      <c r="I30" s="1084"/>
      <c r="J30" s="1084"/>
      <c r="K30" s="1084"/>
      <c r="L30" s="665"/>
    </row>
    <row r="31" spans="1:12" ht="15" hidden="1" customHeight="1">
      <c r="A31" s="992">
        <v>3</v>
      </c>
      <c r="B31" s="8" t="s">
        <v>16</v>
      </c>
      <c r="C31" s="2">
        <v>25400</v>
      </c>
      <c r="D31" s="2">
        <v>3</v>
      </c>
      <c r="E31" s="2"/>
      <c r="F31" s="36">
        <v>11600</v>
      </c>
      <c r="G31" s="11">
        <f t="shared" si="1"/>
        <v>0</v>
      </c>
      <c r="H31" s="1084"/>
      <c r="I31" s="1084"/>
      <c r="J31" s="1084"/>
      <c r="K31" s="1084"/>
      <c r="L31" s="665"/>
    </row>
    <row r="32" spans="1:12" ht="15" hidden="1" customHeight="1">
      <c r="A32" s="69">
        <v>3</v>
      </c>
      <c r="B32" s="8" t="s">
        <v>18</v>
      </c>
      <c r="C32" s="2">
        <v>5200</v>
      </c>
      <c r="D32" s="2">
        <v>1</v>
      </c>
      <c r="E32" s="2"/>
      <c r="F32" s="36">
        <v>11600</v>
      </c>
      <c r="G32" s="11">
        <f t="shared" si="1"/>
        <v>0</v>
      </c>
      <c r="H32" s="1084"/>
      <c r="I32" s="1084"/>
      <c r="J32" s="1084"/>
      <c r="K32" s="1084"/>
      <c r="L32" s="37"/>
    </row>
    <row r="33" spans="1:12" ht="15" hidden="1" customHeight="1">
      <c r="A33" s="992">
        <v>3</v>
      </c>
      <c r="B33" s="8" t="s">
        <v>58</v>
      </c>
      <c r="C33" s="2">
        <v>20000</v>
      </c>
      <c r="D33" s="2">
        <v>1</v>
      </c>
      <c r="E33" s="2"/>
      <c r="F33" s="36">
        <v>11600</v>
      </c>
      <c r="G33" s="11">
        <f t="shared" si="1"/>
        <v>0</v>
      </c>
      <c r="H33" s="1128"/>
      <c r="I33" s="1128"/>
      <c r="J33" s="1128"/>
      <c r="K33" s="1128"/>
      <c r="L33" s="37"/>
    </row>
    <row r="34" spans="1:12" ht="15" customHeight="1">
      <c r="A34" s="1082" t="s">
        <v>19</v>
      </c>
      <c r="B34" s="1082"/>
      <c r="C34" s="991"/>
      <c r="D34" s="991"/>
      <c r="E34" s="991"/>
      <c r="F34" s="991"/>
      <c r="G34" s="991"/>
      <c r="H34" s="1086"/>
      <c r="I34" s="1086"/>
      <c r="J34" s="1086"/>
      <c r="K34" s="1086"/>
      <c r="L34" s="6"/>
    </row>
    <row r="35" spans="1:12">
      <c r="A35" s="1005">
        <v>4</v>
      </c>
      <c r="B35" s="122" t="s">
        <v>88</v>
      </c>
      <c r="C35" s="154">
        <v>2500</v>
      </c>
      <c r="D35" s="210">
        <v>1</v>
      </c>
      <c r="E35" s="154">
        <v>3714</v>
      </c>
      <c r="F35" s="97">
        <v>4000</v>
      </c>
      <c r="G35" s="117">
        <f>E35/C35</f>
        <v>1.4856</v>
      </c>
      <c r="H35" s="1118"/>
      <c r="I35" s="1119"/>
      <c r="J35" s="1119"/>
      <c r="K35" s="1120"/>
      <c r="L35" s="149"/>
    </row>
    <row r="36" spans="1:12">
      <c r="A36" s="69">
        <v>4</v>
      </c>
      <c r="B36" s="8" t="s">
        <v>102</v>
      </c>
      <c r="C36" s="48">
        <v>9100</v>
      </c>
      <c r="D36" s="47">
        <v>2</v>
      </c>
      <c r="E36" s="48">
        <v>6031</v>
      </c>
      <c r="F36" s="36">
        <v>4000</v>
      </c>
      <c r="G36" s="11">
        <f>E36/C36</f>
        <v>0.66274725274725277</v>
      </c>
      <c r="H36" s="1043"/>
      <c r="I36" s="1044"/>
      <c r="J36" s="1044"/>
      <c r="K36" s="1045"/>
      <c r="L36" s="37"/>
    </row>
    <row r="37" spans="1:12" ht="15" hidden="1" customHeight="1">
      <c r="A37" s="70">
        <v>4</v>
      </c>
      <c r="B37" s="207" t="s">
        <v>38</v>
      </c>
      <c r="C37" s="72">
        <v>6000</v>
      </c>
      <c r="D37" s="70"/>
      <c r="E37" s="70"/>
      <c r="F37" s="113">
        <v>4000</v>
      </c>
      <c r="G37" s="11">
        <f t="shared" ref="G37:G43" si="2">E37/C37</f>
        <v>0</v>
      </c>
      <c r="H37" s="1090"/>
      <c r="I37" s="1090"/>
      <c r="J37" s="1090"/>
      <c r="K37" s="1090"/>
      <c r="L37" s="111"/>
    </row>
    <row r="38" spans="1:12" ht="15" hidden="1" customHeight="1">
      <c r="A38" s="70">
        <v>4</v>
      </c>
      <c r="B38" s="207" t="s">
        <v>39</v>
      </c>
      <c r="C38" s="72">
        <v>7500</v>
      </c>
      <c r="D38" s="70"/>
      <c r="E38" s="70"/>
      <c r="F38" s="113">
        <v>4000</v>
      </c>
      <c r="G38" s="11">
        <f t="shared" si="2"/>
        <v>0</v>
      </c>
      <c r="H38" s="1090" t="s">
        <v>47</v>
      </c>
      <c r="I38" s="1090"/>
      <c r="J38" s="1090"/>
      <c r="K38" s="1090"/>
      <c r="L38" s="111"/>
    </row>
    <row r="39" spans="1:12" ht="15" hidden="1" customHeight="1">
      <c r="A39" s="1005">
        <v>4</v>
      </c>
      <c r="B39" s="208" t="s">
        <v>48</v>
      </c>
      <c r="C39" s="95">
        <v>9000</v>
      </c>
      <c r="D39" s="1005">
        <v>2</v>
      </c>
      <c r="E39" s="1005"/>
      <c r="F39" s="97">
        <v>4000</v>
      </c>
      <c r="G39" s="11">
        <f t="shared" si="2"/>
        <v>0</v>
      </c>
      <c r="H39" s="1127"/>
      <c r="I39" s="1127"/>
      <c r="J39" s="1127"/>
      <c r="K39" s="1127"/>
      <c r="L39" s="667"/>
    </row>
    <row r="40" spans="1:12" ht="15" hidden="1" customHeight="1">
      <c r="A40" s="60">
        <v>4</v>
      </c>
      <c r="B40" s="8" t="s">
        <v>49</v>
      </c>
      <c r="C40" s="47">
        <v>9800</v>
      </c>
      <c r="D40" s="47">
        <v>1</v>
      </c>
      <c r="E40" s="48"/>
      <c r="F40" s="36">
        <v>4000</v>
      </c>
      <c r="G40" s="11">
        <f t="shared" si="2"/>
        <v>0</v>
      </c>
      <c r="H40" s="1083"/>
      <c r="I40" s="1083"/>
      <c r="J40" s="1083"/>
      <c r="K40" s="1083"/>
      <c r="L40" s="37"/>
    </row>
    <row r="41" spans="1:12" ht="15" hidden="1" customHeight="1">
      <c r="A41" s="69">
        <v>4</v>
      </c>
      <c r="B41" s="209" t="s">
        <v>37</v>
      </c>
      <c r="C41" s="2">
        <v>100</v>
      </c>
      <c r="D41" s="992">
        <v>1</v>
      </c>
      <c r="E41" s="992"/>
      <c r="F41" s="36">
        <v>4000</v>
      </c>
      <c r="G41" s="11">
        <f t="shared" si="2"/>
        <v>0</v>
      </c>
      <c r="H41" s="1083"/>
      <c r="I41" s="1083"/>
      <c r="J41" s="1083"/>
      <c r="K41" s="1083"/>
      <c r="L41" s="665"/>
    </row>
    <row r="42" spans="1:12" ht="15" hidden="1" customHeight="1">
      <c r="A42" s="60">
        <v>4</v>
      </c>
      <c r="B42" s="8" t="s">
        <v>53</v>
      </c>
      <c r="C42" s="47">
        <v>18700</v>
      </c>
      <c r="D42" s="47">
        <v>3</v>
      </c>
      <c r="E42" s="48"/>
      <c r="F42" s="78">
        <v>30000</v>
      </c>
      <c r="G42" s="11">
        <f t="shared" si="2"/>
        <v>0</v>
      </c>
      <c r="H42" s="1083"/>
      <c r="I42" s="1083"/>
      <c r="J42" s="1083"/>
      <c r="K42" s="1083"/>
      <c r="L42" s="37"/>
    </row>
    <row r="43" spans="1:12" ht="15" hidden="1" customHeight="1">
      <c r="A43" s="123">
        <v>4</v>
      </c>
      <c r="B43" s="8" t="s">
        <v>37</v>
      </c>
      <c r="C43" s="47">
        <v>4000</v>
      </c>
      <c r="D43" s="47">
        <v>2</v>
      </c>
      <c r="E43" s="48">
        <v>2858</v>
      </c>
      <c r="F43" s="78">
        <v>4000</v>
      </c>
      <c r="G43" s="11">
        <f t="shared" si="2"/>
        <v>0.71450000000000002</v>
      </c>
      <c r="H43" s="1083"/>
      <c r="I43" s="1083"/>
      <c r="J43" s="1083"/>
      <c r="K43" s="1083"/>
      <c r="L43" s="37"/>
    </row>
    <row r="44" spans="1:12">
      <c r="A44" s="1082" t="s">
        <v>24</v>
      </c>
      <c r="B44" s="1082"/>
      <c r="C44" s="991"/>
      <c r="D44" s="991"/>
      <c r="E44" s="991"/>
      <c r="F44" s="991"/>
      <c r="G44" s="991"/>
      <c r="H44" s="1086"/>
      <c r="I44" s="1086"/>
      <c r="J44" s="1086"/>
      <c r="K44" s="1086"/>
      <c r="L44" s="6"/>
    </row>
    <row r="45" spans="1:12">
      <c r="A45" s="60">
        <v>5</v>
      </c>
      <c r="B45" s="8" t="s">
        <v>99</v>
      </c>
      <c r="C45" s="48">
        <v>11000</v>
      </c>
      <c r="D45" s="47">
        <v>1</v>
      </c>
      <c r="E45" s="48">
        <v>4139</v>
      </c>
      <c r="F45" s="36">
        <v>6160</v>
      </c>
      <c r="G45" s="11">
        <f t="shared" ref="G45" si="3">E45/C45</f>
        <v>0.37627272727272726</v>
      </c>
      <c r="H45" s="1043"/>
      <c r="I45" s="1044"/>
      <c r="J45" s="1044"/>
      <c r="K45" s="1045"/>
      <c r="L45" s="37"/>
    </row>
    <row r="46" spans="1:12">
      <c r="A46" s="123">
        <v>5</v>
      </c>
      <c r="B46" s="8" t="s">
        <v>103</v>
      </c>
      <c r="C46" s="48">
        <v>8000</v>
      </c>
      <c r="D46" s="47">
        <v>3</v>
      </c>
      <c r="E46" s="48"/>
      <c r="F46" s="36">
        <v>6160</v>
      </c>
      <c r="G46" s="11">
        <f t="shared" ref="G46" si="4">E46/C46</f>
        <v>0</v>
      </c>
      <c r="H46" s="1043"/>
      <c r="I46" s="1044"/>
      <c r="J46" s="1044"/>
      <c r="K46" s="1045"/>
      <c r="L46" s="37"/>
    </row>
    <row r="47" spans="1:12" hidden="1">
      <c r="A47" s="60">
        <v>5</v>
      </c>
      <c r="B47" s="8" t="s">
        <v>90</v>
      </c>
      <c r="C47" s="48">
        <v>15800</v>
      </c>
      <c r="D47" s="47">
        <v>3</v>
      </c>
      <c r="E47" s="48"/>
      <c r="F47" s="36">
        <v>6160</v>
      </c>
      <c r="G47" s="11">
        <f t="shared" si="0"/>
        <v>0</v>
      </c>
      <c r="H47" s="1083"/>
      <c r="I47" s="1083"/>
      <c r="J47" s="1083"/>
      <c r="K47" s="1083"/>
      <c r="L47" s="37"/>
    </row>
    <row r="61" spans="16:16">
      <c r="P61">
        <v>11400</v>
      </c>
    </row>
  </sheetData>
  <mergeCells count="52">
    <mergeCell ref="H47:K47"/>
    <mergeCell ref="H40:K40"/>
    <mergeCell ref="H41:K41"/>
    <mergeCell ref="H42:K42"/>
    <mergeCell ref="H43:K43"/>
    <mergeCell ref="H46:K46"/>
    <mergeCell ref="A44:B44"/>
    <mergeCell ref="H44:K44"/>
    <mergeCell ref="A34:B34"/>
    <mergeCell ref="H34:K34"/>
    <mergeCell ref="H35:K35"/>
    <mergeCell ref="H37:K37"/>
    <mergeCell ref="H38:K38"/>
    <mergeCell ref="H39:K39"/>
    <mergeCell ref="H36:K36"/>
    <mergeCell ref="A20:B20"/>
    <mergeCell ref="H20:K20"/>
    <mergeCell ref="H33:K33"/>
    <mergeCell ref="H24:K24"/>
    <mergeCell ref="H25:K25"/>
    <mergeCell ref="H26:K26"/>
    <mergeCell ref="H27:K27"/>
    <mergeCell ref="H28:K28"/>
    <mergeCell ref="H29:K29"/>
    <mergeCell ref="H30:K30"/>
    <mergeCell ref="H31:K31"/>
    <mergeCell ref="H32:K32"/>
    <mergeCell ref="H21:K21"/>
    <mergeCell ref="H23:K23"/>
    <mergeCell ref="H22:K22"/>
    <mergeCell ref="A13:B13"/>
    <mergeCell ref="H13:K13"/>
    <mergeCell ref="H15:K15"/>
    <mergeCell ref="H14:K14"/>
    <mergeCell ref="H17:K17"/>
    <mergeCell ref="H16:K16"/>
    <mergeCell ref="H6:K6"/>
    <mergeCell ref="H7:K7"/>
    <mergeCell ref="H8:K8"/>
    <mergeCell ref="H9:K9"/>
    <mergeCell ref="H10:K10"/>
    <mergeCell ref="H5:K5"/>
    <mergeCell ref="H1:K1"/>
    <mergeCell ref="A2:B2"/>
    <mergeCell ref="H2:K2"/>
    <mergeCell ref="H3:K3"/>
    <mergeCell ref="H4:K4"/>
    <mergeCell ref="H11:K11"/>
    <mergeCell ref="H12:K12"/>
    <mergeCell ref="H18:K18"/>
    <mergeCell ref="H19:K19"/>
    <mergeCell ref="H45:K45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BEC49-CC2A-43A9-85A6-218AC5262836}">
  <dimension ref="A1:P61"/>
  <sheetViews>
    <sheetView workbookViewId="0">
      <selection activeCell="H2" sqref="H2:K2"/>
    </sheetView>
  </sheetViews>
  <sheetFormatPr defaultRowHeight="15"/>
  <cols>
    <col min="2" max="2" width="48.28515625" customWidth="1"/>
    <col min="5" max="5" width="18.7109375" customWidth="1"/>
    <col min="12" max="12" width="16" bestFit="1" customWidth="1"/>
  </cols>
  <sheetData>
    <row r="1" spans="1:12">
      <c r="A1" s="992"/>
      <c r="B1" s="106">
        <v>45913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t="15" hidden="1" customHeight="1">
      <c r="A3" s="69">
        <v>1</v>
      </c>
      <c r="B3" s="8" t="s">
        <v>87</v>
      </c>
      <c r="C3" s="9">
        <v>50</v>
      </c>
      <c r="D3" s="2">
        <v>1</v>
      </c>
      <c r="E3" s="9"/>
      <c r="F3" s="36">
        <v>5000</v>
      </c>
      <c r="G3" s="11">
        <f t="shared" ref="G3:G47" si="0">E3/C3</f>
        <v>0</v>
      </c>
      <c r="H3" s="1043"/>
      <c r="I3" s="1044"/>
      <c r="J3" s="1044"/>
      <c r="K3" s="1045"/>
      <c r="L3" s="2"/>
    </row>
    <row r="4" spans="1:12" ht="15" hidden="1" customHeight="1">
      <c r="A4" s="69">
        <v>1</v>
      </c>
      <c r="B4" s="8" t="s">
        <v>93</v>
      </c>
      <c r="C4" s="9">
        <v>8000</v>
      </c>
      <c r="D4" s="2">
        <v>2</v>
      </c>
      <c r="E4" s="9">
        <v>2716</v>
      </c>
      <c r="F4" s="36">
        <v>5000</v>
      </c>
      <c r="G4" s="11">
        <f t="shared" si="0"/>
        <v>0.33950000000000002</v>
      </c>
      <c r="H4" s="1043"/>
      <c r="I4" s="1044"/>
      <c r="J4" s="1044"/>
      <c r="K4" s="1045"/>
      <c r="L4" s="2"/>
    </row>
    <row r="5" spans="1:12" hidden="1">
      <c r="A5" s="992">
        <v>1</v>
      </c>
      <c r="B5" s="12" t="s">
        <v>80</v>
      </c>
      <c r="C5" s="9">
        <v>11000</v>
      </c>
      <c r="D5" s="2">
        <v>2</v>
      </c>
      <c r="E5" s="2">
        <v>2976</v>
      </c>
      <c r="F5" s="36">
        <v>5000</v>
      </c>
      <c r="G5" s="11">
        <f t="shared" si="0"/>
        <v>0.27054545454545453</v>
      </c>
      <c r="H5" s="1083"/>
      <c r="I5" s="1083"/>
      <c r="J5" s="1083"/>
      <c r="K5" s="1083"/>
      <c r="L5" s="2"/>
    </row>
    <row r="6" spans="1:12" hidden="1">
      <c r="A6" s="992">
        <v>1</v>
      </c>
      <c r="B6" s="12" t="s">
        <v>82</v>
      </c>
      <c r="C6" s="9">
        <v>4200</v>
      </c>
      <c r="D6" s="2">
        <v>3</v>
      </c>
      <c r="E6" s="2"/>
      <c r="F6" s="36">
        <v>5000</v>
      </c>
      <c r="G6" s="11">
        <f t="shared" si="0"/>
        <v>0</v>
      </c>
      <c r="H6" s="1083"/>
      <c r="I6" s="1083"/>
      <c r="J6" s="1083"/>
      <c r="K6" s="1083"/>
      <c r="L6" s="2"/>
    </row>
    <row r="7" spans="1:12" ht="15" hidden="1" customHeight="1">
      <c r="A7" s="992">
        <v>1</v>
      </c>
      <c r="B7" s="8" t="s">
        <v>95</v>
      </c>
      <c r="C7" s="9">
        <v>5000</v>
      </c>
      <c r="D7" s="2">
        <v>1</v>
      </c>
      <c r="E7" s="2"/>
      <c r="F7" s="36">
        <v>5000</v>
      </c>
      <c r="G7" s="11">
        <f t="shared" si="0"/>
        <v>0</v>
      </c>
      <c r="H7" s="1083"/>
      <c r="I7" s="1083"/>
      <c r="J7" s="1083"/>
      <c r="K7" s="1083"/>
      <c r="L7" s="2"/>
    </row>
    <row r="8" spans="1:12" ht="15" hidden="1" customHeight="1">
      <c r="A8" s="992">
        <v>1</v>
      </c>
      <c r="B8" s="71" t="s">
        <v>60</v>
      </c>
      <c r="C8" s="128">
        <v>1500</v>
      </c>
      <c r="D8" s="72">
        <v>1</v>
      </c>
      <c r="E8" s="73"/>
      <c r="F8" s="113">
        <v>5000</v>
      </c>
      <c r="G8" s="100">
        <f t="shared" si="0"/>
        <v>0</v>
      </c>
      <c r="H8" s="1090"/>
      <c r="I8" s="1090"/>
      <c r="J8" s="1090"/>
      <c r="K8" s="1090"/>
      <c r="L8" s="72"/>
    </row>
    <row r="9" spans="1:12" ht="15" customHeight="1">
      <c r="A9" s="69">
        <v>1</v>
      </c>
      <c r="B9" s="8" t="s">
        <v>98</v>
      </c>
      <c r="C9" s="9">
        <v>10000</v>
      </c>
      <c r="D9" s="2">
        <v>3</v>
      </c>
      <c r="E9" s="9">
        <v>1400</v>
      </c>
      <c r="F9" s="36">
        <v>5000</v>
      </c>
      <c r="G9" s="11">
        <f t="shared" si="0"/>
        <v>0.14000000000000001</v>
      </c>
      <c r="H9" s="1043"/>
      <c r="I9" s="1044"/>
      <c r="J9" s="1044"/>
      <c r="K9" s="1045"/>
      <c r="L9" s="2"/>
    </row>
    <row r="10" spans="1:12" ht="15" hidden="1" customHeight="1">
      <c r="A10" s="69">
        <v>1</v>
      </c>
      <c r="B10" s="12" t="s">
        <v>96</v>
      </c>
      <c r="C10" s="9">
        <v>5000</v>
      </c>
      <c r="D10" s="2">
        <v>1</v>
      </c>
      <c r="E10" s="9">
        <v>3588</v>
      </c>
      <c r="F10" s="36">
        <v>5000</v>
      </c>
      <c r="G10" s="11">
        <f t="shared" si="0"/>
        <v>0.71760000000000002</v>
      </c>
      <c r="H10" s="1083"/>
      <c r="I10" s="1083"/>
      <c r="J10" s="1083"/>
      <c r="K10" s="1083"/>
      <c r="L10" s="2"/>
    </row>
    <row r="11" spans="1:12" ht="15" hidden="1" customHeight="1">
      <c r="A11" s="992">
        <v>1</v>
      </c>
      <c r="B11" s="12" t="s">
        <v>97</v>
      </c>
      <c r="C11" s="9">
        <v>4550</v>
      </c>
      <c r="D11" s="2">
        <v>1</v>
      </c>
      <c r="E11" s="9"/>
      <c r="F11" s="36">
        <v>5000</v>
      </c>
      <c r="G11" s="11">
        <f t="shared" si="0"/>
        <v>0</v>
      </c>
      <c r="H11" s="1043"/>
      <c r="I11" s="1044"/>
      <c r="J11" s="1044"/>
      <c r="K11" s="1045"/>
      <c r="L11" s="2"/>
    </row>
    <row r="12" spans="1:12" ht="15" hidden="1" customHeight="1">
      <c r="A12" s="992">
        <v>1</v>
      </c>
      <c r="B12" s="12" t="s">
        <v>61</v>
      </c>
      <c r="C12" s="2">
        <v>3500</v>
      </c>
      <c r="D12" s="2">
        <v>1</v>
      </c>
      <c r="E12" s="2"/>
      <c r="F12" s="36">
        <v>5000</v>
      </c>
      <c r="G12" s="11">
        <f t="shared" si="0"/>
        <v>0</v>
      </c>
      <c r="H12" s="1083"/>
      <c r="I12" s="1083"/>
      <c r="J12" s="1083"/>
      <c r="K12" s="1083"/>
      <c r="L12" s="2"/>
    </row>
    <row r="13" spans="1:12">
      <c r="A13" s="1065" t="s">
        <v>10</v>
      </c>
      <c r="B13" s="1066"/>
      <c r="C13" s="991"/>
      <c r="D13" s="991"/>
      <c r="E13" s="991"/>
      <c r="F13" s="991"/>
      <c r="G13" s="991"/>
      <c r="H13" s="1065"/>
      <c r="I13" s="1073"/>
      <c r="J13" s="1073"/>
      <c r="K13" s="1066"/>
      <c r="L13" s="6"/>
    </row>
    <row r="14" spans="1:12">
      <c r="A14" s="7">
        <v>2</v>
      </c>
      <c r="B14" s="8" t="s">
        <v>101</v>
      </c>
      <c r="C14" s="9">
        <v>90000</v>
      </c>
      <c r="D14" s="2">
        <v>3</v>
      </c>
      <c r="E14" s="9">
        <v>60000</v>
      </c>
      <c r="F14" s="36">
        <v>30000</v>
      </c>
      <c r="G14" s="11">
        <f>E14/C14</f>
        <v>0.66666666666666663</v>
      </c>
      <c r="H14" s="1084"/>
      <c r="I14" s="1084"/>
      <c r="J14" s="1084"/>
      <c r="K14" s="1084"/>
      <c r="L14" s="37"/>
    </row>
    <row r="15" spans="1:12" ht="15" hidden="1" customHeight="1">
      <c r="A15" s="1005">
        <v>2</v>
      </c>
      <c r="B15" s="115" t="s">
        <v>32</v>
      </c>
      <c r="C15" s="115">
        <v>27200</v>
      </c>
      <c r="D15" s="115">
        <v>2</v>
      </c>
      <c r="E15" s="115"/>
      <c r="F15" s="97">
        <v>25000</v>
      </c>
      <c r="G15" s="11">
        <f t="shared" si="0"/>
        <v>0</v>
      </c>
      <c r="H15" s="1131"/>
      <c r="I15" s="1131"/>
      <c r="J15" s="1131"/>
      <c r="K15" s="1131"/>
      <c r="L15" s="667"/>
    </row>
    <row r="16" spans="1:12" ht="15" hidden="1" customHeight="1">
      <c r="A16" s="992">
        <v>2</v>
      </c>
      <c r="B16" s="8" t="s">
        <v>81</v>
      </c>
      <c r="C16" s="9">
        <v>7000</v>
      </c>
      <c r="D16" s="1004">
        <v>1</v>
      </c>
      <c r="E16" s="144">
        <v>3040</v>
      </c>
      <c r="F16" s="36">
        <v>25000</v>
      </c>
      <c r="G16" s="11">
        <f>E16/C16</f>
        <v>0.43428571428571427</v>
      </c>
      <c r="H16" s="1097"/>
      <c r="I16" s="1098"/>
      <c r="J16" s="1098"/>
      <c r="K16" s="1099"/>
      <c r="L16" s="665"/>
    </row>
    <row r="17" spans="1:12" ht="15" hidden="1" customHeight="1">
      <c r="A17" s="69">
        <v>2</v>
      </c>
      <c r="B17" s="1004" t="s">
        <v>35</v>
      </c>
      <c r="C17" s="9">
        <v>50000</v>
      </c>
      <c r="D17" s="1004">
        <v>3</v>
      </c>
      <c r="E17" s="665"/>
      <c r="F17" s="36">
        <v>25000</v>
      </c>
      <c r="G17" s="11">
        <f>E17/C17</f>
        <v>0</v>
      </c>
      <c r="H17" s="1130"/>
      <c r="I17" s="1130"/>
      <c r="J17" s="1130"/>
      <c r="K17" s="1130"/>
      <c r="L17" s="665"/>
    </row>
    <row r="18" spans="1:12" ht="15" hidden="1" customHeight="1">
      <c r="A18" s="69">
        <v>2</v>
      </c>
      <c r="B18" s="8" t="s">
        <v>28</v>
      </c>
      <c r="C18" s="9">
        <v>82500</v>
      </c>
      <c r="D18" s="2">
        <v>3</v>
      </c>
      <c r="E18" s="9"/>
      <c r="F18" s="36">
        <v>30000</v>
      </c>
      <c r="G18" s="11">
        <f t="shared" si="0"/>
        <v>0</v>
      </c>
      <c r="H18" s="1085" t="s">
        <v>64</v>
      </c>
      <c r="I18" s="1085"/>
      <c r="J18" s="1085"/>
      <c r="K18" s="1085"/>
      <c r="L18" s="37"/>
    </row>
    <row r="19" spans="1:12" ht="15" hidden="1" customHeight="1">
      <c r="A19" s="69">
        <v>2</v>
      </c>
      <c r="B19" s="8" t="s">
        <v>81</v>
      </c>
      <c r="C19" s="144">
        <v>60000</v>
      </c>
      <c r="D19" s="1004">
        <v>2</v>
      </c>
      <c r="E19" s="144">
        <v>32885</v>
      </c>
      <c r="F19" s="36">
        <v>25000</v>
      </c>
      <c r="G19" s="11">
        <f t="shared" si="0"/>
        <v>0.54808333333333337</v>
      </c>
      <c r="H19" s="1078"/>
      <c r="I19" s="1078"/>
      <c r="J19" s="1078"/>
      <c r="K19" s="1078"/>
      <c r="L19" s="665"/>
    </row>
    <row r="20" spans="1:12">
      <c r="A20" s="1082" t="s">
        <v>12</v>
      </c>
      <c r="B20" s="1082"/>
      <c r="C20" s="991"/>
      <c r="D20" s="991"/>
      <c r="E20" s="991"/>
      <c r="F20" s="991"/>
      <c r="G20" s="991"/>
      <c r="H20" s="1086"/>
      <c r="I20" s="1086"/>
      <c r="J20" s="1086"/>
      <c r="K20" s="1086"/>
      <c r="L20" s="6"/>
    </row>
    <row r="21" spans="1:12" ht="15" customHeight="1">
      <c r="A21" s="70">
        <v>3</v>
      </c>
      <c r="B21" s="71" t="s">
        <v>91</v>
      </c>
      <c r="C21" s="73">
        <v>600</v>
      </c>
      <c r="D21" s="72">
        <v>1</v>
      </c>
      <c r="E21" s="73">
        <v>676</v>
      </c>
      <c r="F21" s="113">
        <v>11600</v>
      </c>
      <c r="G21" s="100">
        <f>E21/C21</f>
        <v>1.1266666666666667</v>
      </c>
      <c r="H21" s="1129"/>
      <c r="I21" s="1129"/>
      <c r="J21" s="1129"/>
      <c r="K21" s="1129"/>
      <c r="L21" s="218"/>
    </row>
    <row r="22" spans="1:12" ht="15" customHeight="1">
      <c r="A22" s="69">
        <v>3</v>
      </c>
      <c r="B22" s="8" t="s">
        <v>78</v>
      </c>
      <c r="C22" s="9">
        <v>11000</v>
      </c>
      <c r="D22" s="2">
        <v>3</v>
      </c>
      <c r="E22" s="2">
        <v>3500</v>
      </c>
      <c r="F22" s="36">
        <v>11600</v>
      </c>
      <c r="G22" s="11">
        <f>E22/C22</f>
        <v>0.31818181818181818</v>
      </c>
      <c r="H22" s="1084"/>
      <c r="I22" s="1084"/>
      <c r="J22" s="1084"/>
      <c r="K22" s="1084"/>
      <c r="L22" s="37"/>
    </row>
    <row r="23" spans="1:12" ht="15" hidden="1" customHeight="1">
      <c r="A23" s="992">
        <v>3</v>
      </c>
      <c r="B23" s="8" t="s">
        <v>57</v>
      </c>
      <c r="C23" s="2">
        <v>9200</v>
      </c>
      <c r="D23" s="2">
        <v>1</v>
      </c>
      <c r="E23" s="2">
        <v>7377</v>
      </c>
      <c r="F23" s="36">
        <v>11600</v>
      </c>
      <c r="G23" s="11">
        <f t="shared" ref="G23:G36" si="1">E23/C23</f>
        <v>0.80184782608695648</v>
      </c>
      <c r="H23" s="1084"/>
      <c r="I23" s="1084"/>
      <c r="J23" s="1084"/>
      <c r="K23" s="1084"/>
      <c r="L23" s="37"/>
    </row>
    <row r="24" spans="1:12" ht="15" hidden="1" customHeight="1">
      <c r="A24" s="992">
        <v>3</v>
      </c>
      <c r="B24" s="8" t="s">
        <v>63</v>
      </c>
      <c r="C24" s="2">
        <v>10000</v>
      </c>
      <c r="D24" s="2">
        <v>1</v>
      </c>
      <c r="E24" s="2"/>
      <c r="F24" s="36">
        <v>11600</v>
      </c>
      <c r="G24" s="11">
        <f t="shared" si="1"/>
        <v>0</v>
      </c>
      <c r="H24" s="1084"/>
      <c r="I24" s="1084"/>
      <c r="J24" s="1084"/>
      <c r="K24" s="1084"/>
      <c r="L24" s="37"/>
    </row>
    <row r="25" spans="1:12" ht="15" hidden="1" customHeight="1">
      <c r="A25" s="69">
        <v>3</v>
      </c>
      <c r="B25" s="124" t="s">
        <v>51</v>
      </c>
      <c r="C25" s="2">
        <v>16300</v>
      </c>
      <c r="D25" s="2">
        <v>1</v>
      </c>
      <c r="E25" s="9"/>
      <c r="F25" s="36">
        <v>11600</v>
      </c>
      <c r="G25" s="11">
        <f t="shared" si="1"/>
        <v>0</v>
      </c>
      <c r="H25" s="1084"/>
      <c r="I25" s="1084"/>
      <c r="J25" s="1084"/>
      <c r="K25" s="1084"/>
      <c r="L25" s="37" t="s">
        <v>52</v>
      </c>
    </row>
    <row r="26" spans="1:12" ht="15" hidden="1" customHeight="1">
      <c r="A26" s="70">
        <v>3</v>
      </c>
      <c r="B26" s="71" t="s">
        <v>44</v>
      </c>
      <c r="C26" s="72">
        <v>2300</v>
      </c>
      <c r="D26" s="72">
        <v>1</v>
      </c>
      <c r="E26" s="72"/>
      <c r="F26" s="36">
        <v>11600</v>
      </c>
      <c r="G26" s="11">
        <f t="shared" si="1"/>
        <v>0</v>
      </c>
      <c r="H26" s="1129"/>
      <c r="I26" s="1129"/>
      <c r="J26" s="1129"/>
      <c r="K26" s="1129"/>
      <c r="L26" s="111"/>
    </row>
    <row r="27" spans="1:12" ht="15" hidden="1" customHeight="1">
      <c r="A27" s="1005">
        <v>3</v>
      </c>
      <c r="B27" s="122" t="s">
        <v>36</v>
      </c>
      <c r="C27" s="95">
        <v>11900</v>
      </c>
      <c r="D27" s="95">
        <v>1</v>
      </c>
      <c r="E27" s="95"/>
      <c r="F27" s="36">
        <v>11600</v>
      </c>
      <c r="G27" s="11">
        <f t="shared" si="1"/>
        <v>0</v>
      </c>
      <c r="H27" s="1091" t="s">
        <v>45</v>
      </c>
      <c r="I27" s="1091"/>
      <c r="J27" s="1091"/>
      <c r="K27" s="1091"/>
      <c r="L27" s="667"/>
    </row>
    <row r="28" spans="1:12" ht="15" hidden="1" customHeight="1">
      <c r="A28" s="992">
        <v>3</v>
      </c>
      <c r="B28" s="8" t="s">
        <v>46</v>
      </c>
      <c r="C28" s="2">
        <v>1000</v>
      </c>
      <c r="D28" s="2">
        <v>1</v>
      </c>
      <c r="E28" s="2"/>
      <c r="F28" s="36">
        <v>11600</v>
      </c>
      <c r="G28" s="11">
        <f t="shared" si="1"/>
        <v>0</v>
      </c>
      <c r="H28" s="1084"/>
      <c r="I28" s="1084"/>
      <c r="J28" s="1084"/>
      <c r="K28" s="1084"/>
      <c r="L28" s="37"/>
    </row>
    <row r="29" spans="1:12" ht="15" hidden="1" customHeight="1">
      <c r="A29" s="992">
        <v>3</v>
      </c>
      <c r="B29" s="8" t="s">
        <v>13</v>
      </c>
      <c r="C29" s="2">
        <v>12000</v>
      </c>
      <c r="D29" s="2">
        <v>3</v>
      </c>
      <c r="E29" s="9"/>
      <c r="F29" s="36">
        <v>11600</v>
      </c>
      <c r="G29" s="11">
        <f t="shared" si="1"/>
        <v>0</v>
      </c>
      <c r="H29" s="1084"/>
      <c r="I29" s="1084"/>
      <c r="J29" s="1084"/>
      <c r="K29" s="1084"/>
      <c r="L29" s="665"/>
    </row>
    <row r="30" spans="1:12" ht="15" hidden="1" customHeight="1">
      <c r="A30" s="992">
        <v>3</v>
      </c>
      <c r="B30" s="8" t="s">
        <v>15</v>
      </c>
      <c r="C30" s="2">
        <v>30000</v>
      </c>
      <c r="D30" s="2">
        <v>3</v>
      </c>
      <c r="E30" s="2"/>
      <c r="F30" s="36">
        <v>11600</v>
      </c>
      <c r="G30" s="11">
        <f t="shared" si="1"/>
        <v>0</v>
      </c>
      <c r="H30" s="1084"/>
      <c r="I30" s="1084"/>
      <c r="J30" s="1084"/>
      <c r="K30" s="1084"/>
      <c r="L30" s="665"/>
    </row>
    <row r="31" spans="1:12" ht="15" hidden="1" customHeight="1">
      <c r="A31" s="992">
        <v>3</v>
      </c>
      <c r="B31" s="8" t="s">
        <v>16</v>
      </c>
      <c r="C31" s="2">
        <v>25400</v>
      </c>
      <c r="D31" s="2">
        <v>3</v>
      </c>
      <c r="E31" s="2"/>
      <c r="F31" s="36">
        <v>11600</v>
      </c>
      <c r="G31" s="11">
        <f t="shared" si="1"/>
        <v>0</v>
      </c>
      <c r="H31" s="1084"/>
      <c r="I31" s="1084"/>
      <c r="J31" s="1084"/>
      <c r="K31" s="1084"/>
      <c r="L31" s="665"/>
    </row>
    <row r="32" spans="1:12" ht="15" hidden="1" customHeight="1">
      <c r="A32" s="69">
        <v>3</v>
      </c>
      <c r="B32" s="8" t="s">
        <v>18</v>
      </c>
      <c r="C32" s="2">
        <v>5200</v>
      </c>
      <c r="D32" s="2">
        <v>1</v>
      </c>
      <c r="E32" s="2"/>
      <c r="F32" s="36">
        <v>11600</v>
      </c>
      <c r="G32" s="11">
        <f t="shared" si="1"/>
        <v>0</v>
      </c>
      <c r="H32" s="1084"/>
      <c r="I32" s="1084"/>
      <c r="J32" s="1084"/>
      <c r="K32" s="1084"/>
      <c r="L32" s="37"/>
    </row>
    <row r="33" spans="1:12" ht="15" hidden="1" customHeight="1">
      <c r="A33" s="992">
        <v>3</v>
      </c>
      <c r="B33" s="8" t="s">
        <v>58</v>
      </c>
      <c r="C33" s="2">
        <v>20000</v>
      </c>
      <c r="D33" s="2">
        <v>1</v>
      </c>
      <c r="E33" s="2"/>
      <c r="F33" s="36">
        <v>11600</v>
      </c>
      <c r="G33" s="11">
        <f t="shared" si="1"/>
        <v>0</v>
      </c>
      <c r="H33" s="1128"/>
      <c r="I33" s="1128"/>
      <c r="J33" s="1128"/>
      <c r="K33" s="1128"/>
      <c r="L33" s="37"/>
    </row>
    <row r="34" spans="1:12" ht="15" customHeight="1">
      <c r="A34" s="1082" t="s">
        <v>19</v>
      </c>
      <c r="B34" s="1082"/>
      <c r="C34" s="991"/>
      <c r="D34" s="991"/>
      <c r="E34" s="991"/>
      <c r="F34" s="991"/>
      <c r="G34" s="991"/>
      <c r="H34" s="1086"/>
      <c r="I34" s="1086"/>
      <c r="J34" s="1086"/>
      <c r="K34" s="1086"/>
      <c r="L34" s="6"/>
    </row>
    <row r="35" spans="1:12" hidden="1">
      <c r="A35" s="69">
        <v>4</v>
      </c>
      <c r="B35" s="8" t="s">
        <v>88</v>
      </c>
      <c r="C35" s="48">
        <v>2500</v>
      </c>
      <c r="D35" s="47">
        <v>1</v>
      </c>
      <c r="E35" s="48">
        <v>3714</v>
      </c>
      <c r="F35" s="36">
        <v>4000</v>
      </c>
      <c r="G35" s="11">
        <f t="shared" si="1"/>
        <v>1.4856</v>
      </c>
      <c r="H35" s="1043"/>
      <c r="I35" s="1044"/>
      <c r="J35" s="1044"/>
      <c r="K35" s="1045"/>
      <c r="L35" s="37"/>
    </row>
    <row r="36" spans="1:12">
      <c r="A36" s="69">
        <v>4</v>
      </c>
      <c r="B36" s="8" t="s">
        <v>102</v>
      </c>
      <c r="C36" s="48">
        <v>8000</v>
      </c>
      <c r="D36" s="47">
        <v>2</v>
      </c>
      <c r="E36" s="48">
        <v>656</v>
      </c>
      <c r="F36" s="36">
        <v>4000</v>
      </c>
      <c r="G36" s="11">
        <f t="shared" si="1"/>
        <v>8.2000000000000003E-2</v>
      </c>
      <c r="H36" s="984"/>
      <c r="I36" s="985"/>
      <c r="J36" s="985"/>
      <c r="K36" s="986"/>
      <c r="L36" s="37"/>
    </row>
    <row r="37" spans="1:12" ht="15" hidden="1" customHeight="1">
      <c r="A37" s="70">
        <v>4</v>
      </c>
      <c r="B37" s="207" t="s">
        <v>38</v>
      </c>
      <c r="C37" s="72">
        <v>6000</v>
      </c>
      <c r="D37" s="70"/>
      <c r="E37" s="70"/>
      <c r="F37" s="113">
        <v>4000</v>
      </c>
      <c r="G37" s="11">
        <f t="shared" ref="G37:G43" si="2">E37/C37</f>
        <v>0</v>
      </c>
      <c r="H37" s="1090"/>
      <c r="I37" s="1090"/>
      <c r="J37" s="1090"/>
      <c r="K37" s="1090"/>
      <c r="L37" s="111"/>
    </row>
    <row r="38" spans="1:12" ht="15" hidden="1" customHeight="1">
      <c r="A38" s="70">
        <v>4</v>
      </c>
      <c r="B38" s="207" t="s">
        <v>39</v>
      </c>
      <c r="C38" s="72">
        <v>7500</v>
      </c>
      <c r="D38" s="70"/>
      <c r="E38" s="70"/>
      <c r="F38" s="113">
        <v>4000</v>
      </c>
      <c r="G38" s="11">
        <f t="shared" si="2"/>
        <v>0</v>
      </c>
      <c r="H38" s="1090" t="s">
        <v>47</v>
      </c>
      <c r="I38" s="1090"/>
      <c r="J38" s="1090"/>
      <c r="K38" s="1090"/>
      <c r="L38" s="111"/>
    </row>
    <row r="39" spans="1:12" ht="15" hidden="1" customHeight="1">
      <c r="A39" s="1005">
        <v>4</v>
      </c>
      <c r="B39" s="208" t="s">
        <v>48</v>
      </c>
      <c r="C39" s="95">
        <v>9000</v>
      </c>
      <c r="D39" s="1005">
        <v>2</v>
      </c>
      <c r="E39" s="1005"/>
      <c r="F39" s="97">
        <v>4000</v>
      </c>
      <c r="G39" s="11">
        <f t="shared" si="2"/>
        <v>0</v>
      </c>
      <c r="H39" s="1127"/>
      <c r="I39" s="1127"/>
      <c r="J39" s="1127"/>
      <c r="K39" s="1127"/>
      <c r="L39" s="667"/>
    </row>
    <row r="40" spans="1:12" ht="15" hidden="1" customHeight="1">
      <c r="A40" s="60">
        <v>4</v>
      </c>
      <c r="B40" s="8" t="s">
        <v>49</v>
      </c>
      <c r="C40" s="47">
        <v>9800</v>
      </c>
      <c r="D40" s="47">
        <v>1</v>
      </c>
      <c r="E40" s="48"/>
      <c r="F40" s="36">
        <v>4000</v>
      </c>
      <c r="G40" s="11">
        <f t="shared" si="2"/>
        <v>0</v>
      </c>
      <c r="H40" s="1083"/>
      <c r="I40" s="1083"/>
      <c r="J40" s="1083"/>
      <c r="K40" s="1083"/>
      <c r="L40" s="37"/>
    </row>
    <row r="41" spans="1:12" ht="15" hidden="1" customHeight="1">
      <c r="A41" s="69">
        <v>4</v>
      </c>
      <c r="B41" s="209" t="s">
        <v>37</v>
      </c>
      <c r="C41" s="2">
        <v>100</v>
      </c>
      <c r="D41" s="992">
        <v>1</v>
      </c>
      <c r="E41" s="992"/>
      <c r="F41" s="36">
        <v>4000</v>
      </c>
      <c r="G41" s="11">
        <f t="shared" si="2"/>
        <v>0</v>
      </c>
      <c r="H41" s="1083"/>
      <c r="I41" s="1083"/>
      <c r="J41" s="1083"/>
      <c r="K41" s="1083"/>
      <c r="L41" s="665"/>
    </row>
    <row r="42" spans="1:12" ht="15" hidden="1" customHeight="1">
      <c r="A42" s="60">
        <v>4</v>
      </c>
      <c r="B42" s="8" t="s">
        <v>53</v>
      </c>
      <c r="C42" s="47">
        <v>18700</v>
      </c>
      <c r="D42" s="47">
        <v>3</v>
      </c>
      <c r="E42" s="48"/>
      <c r="F42" s="78">
        <v>30000</v>
      </c>
      <c r="G42" s="11">
        <f t="shared" si="2"/>
        <v>0</v>
      </c>
      <c r="H42" s="1083"/>
      <c r="I42" s="1083"/>
      <c r="J42" s="1083"/>
      <c r="K42" s="1083"/>
      <c r="L42" s="37"/>
    </row>
    <row r="43" spans="1:12" ht="15" hidden="1" customHeight="1">
      <c r="A43" s="123">
        <v>4</v>
      </c>
      <c r="B43" s="8" t="s">
        <v>37</v>
      </c>
      <c r="C43" s="47">
        <v>4000</v>
      </c>
      <c r="D43" s="47">
        <v>2</v>
      </c>
      <c r="E43" s="48">
        <v>2858</v>
      </c>
      <c r="F43" s="78">
        <v>4000</v>
      </c>
      <c r="G43" s="11">
        <f t="shared" si="2"/>
        <v>0.71450000000000002</v>
      </c>
      <c r="H43" s="1083"/>
      <c r="I43" s="1083"/>
      <c r="J43" s="1083"/>
      <c r="K43" s="1083"/>
      <c r="L43" s="37"/>
    </row>
    <row r="44" spans="1:12">
      <c r="A44" s="1082" t="s">
        <v>24</v>
      </c>
      <c r="B44" s="1082"/>
      <c r="C44" s="991"/>
      <c r="D44" s="991"/>
      <c r="E44" s="991"/>
      <c r="F44" s="991"/>
      <c r="G44" s="991"/>
      <c r="H44" s="1086"/>
      <c r="I44" s="1086"/>
      <c r="J44" s="1086"/>
      <c r="K44" s="1086"/>
      <c r="L44" s="6"/>
    </row>
    <row r="45" spans="1:12">
      <c r="A45" s="60">
        <v>5</v>
      </c>
      <c r="B45" s="8" t="s">
        <v>99</v>
      </c>
      <c r="C45" s="48">
        <v>6900</v>
      </c>
      <c r="D45" s="47">
        <v>1</v>
      </c>
      <c r="E45" s="48">
        <v>4000</v>
      </c>
      <c r="F45" s="36">
        <v>6160</v>
      </c>
      <c r="G45" s="11">
        <f t="shared" ref="G45:G46" si="3">E45/C45</f>
        <v>0.57971014492753625</v>
      </c>
      <c r="H45" s="1043"/>
      <c r="I45" s="1044"/>
      <c r="J45" s="1044"/>
      <c r="K45" s="1045"/>
      <c r="L45" s="37"/>
    </row>
    <row r="46" spans="1:12">
      <c r="A46" s="60">
        <v>5</v>
      </c>
      <c r="B46" s="8" t="s">
        <v>103</v>
      </c>
      <c r="C46" s="48">
        <v>600</v>
      </c>
      <c r="D46" s="47">
        <v>1</v>
      </c>
      <c r="E46" s="48"/>
      <c r="F46" s="36">
        <v>6160</v>
      </c>
      <c r="G46" s="11">
        <f t="shared" si="3"/>
        <v>0</v>
      </c>
      <c r="H46" s="1043"/>
      <c r="I46" s="1044"/>
      <c r="J46" s="1044"/>
      <c r="K46" s="1045"/>
      <c r="L46" s="37"/>
    </row>
    <row r="47" spans="1:12" hidden="1">
      <c r="A47" s="60">
        <v>5</v>
      </c>
      <c r="B47" s="8" t="s">
        <v>90</v>
      </c>
      <c r="C47" s="48">
        <v>15800</v>
      </c>
      <c r="D47" s="47">
        <v>3</v>
      </c>
      <c r="E47" s="48"/>
      <c r="F47" s="36">
        <v>6160</v>
      </c>
      <c r="G47" s="11">
        <f t="shared" si="0"/>
        <v>0</v>
      </c>
      <c r="H47" s="1083"/>
      <c r="I47" s="1083"/>
      <c r="J47" s="1083"/>
      <c r="K47" s="1083"/>
      <c r="L47" s="37"/>
    </row>
    <row r="61" spans="16:16">
      <c r="P61">
        <v>11400</v>
      </c>
    </row>
  </sheetData>
  <mergeCells count="51">
    <mergeCell ref="H11:K11"/>
    <mergeCell ref="H1:K1"/>
    <mergeCell ref="A2:B2"/>
    <mergeCell ref="H2:K2"/>
    <mergeCell ref="H3:K3"/>
    <mergeCell ref="H4:K4"/>
    <mergeCell ref="H5:K5"/>
    <mergeCell ref="H6:K6"/>
    <mergeCell ref="H7:K7"/>
    <mergeCell ref="H8:K8"/>
    <mergeCell ref="H9:K9"/>
    <mergeCell ref="H10:K10"/>
    <mergeCell ref="H21:K21"/>
    <mergeCell ref="H12:K12"/>
    <mergeCell ref="A13:B13"/>
    <mergeCell ref="H13:K13"/>
    <mergeCell ref="H14:K14"/>
    <mergeCell ref="H15:K15"/>
    <mergeCell ref="H16:K16"/>
    <mergeCell ref="H17:K17"/>
    <mergeCell ref="H18:K18"/>
    <mergeCell ref="H19:K19"/>
    <mergeCell ref="A20:B20"/>
    <mergeCell ref="H20:K20"/>
    <mergeCell ref="H33:K33"/>
    <mergeCell ref="H22:K22"/>
    <mergeCell ref="H23:K23"/>
    <mergeCell ref="H24:K24"/>
    <mergeCell ref="H25:K25"/>
    <mergeCell ref="H26:K26"/>
    <mergeCell ref="H27:K27"/>
    <mergeCell ref="H28:K28"/>
    <mergeCell ref="H29:K29"/>
    <mergeCell ref="H30:K30"/>
    <mergeCell ref="H31:K31"/>
    <mergeCell ref="H32:K32"/>
    <mergeCell ref="A44:B44"/>
    <mergeCell ref="H44:K44"/>
    <mergeCell ref="A34:B34"/>
    <mergeCell ref="H34:K34"/>
    <mergeCell ref="H35:K35"/>
    <mergeCell ref="H37:K37"/>
    <mergeCell ref="H38:K38"/>
    <mergeCell ref="H39:K39"/>
    <mergeCell ref="H45:K45"/>
    <mergeCell ref="H46:K46"/>
    <mergeCell ref="H47:K47"/>
    <mergeCell ref="H40:K40"/>
    <mergeCell ref="H41:K41"/>
    <mergeCell ref="H42:K42"/>
    <mergeCell ref="H43:K43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5DF94-CF17-4127-BC39-0AA98CB79432}">
  <dimension ref="A1:P63"/>
  <sheetViews>
    <sheetView workbookViewId="0">
      <selection activeCell="S45" sqref="S45"/>
    </sheetView>
  </sheetViews>
  <sheetFormatPr defaultRowHeight="15"/>
  <cols>
    <col min="2" max="2" width="48.28515625" customWidth="1"/>
    <col min="5" max="5" width="18.7109375" customWidth="1"/>
    <col min="12" max="12" width="16" bestFit="1" customWidth="1"/>
  </cols>
  <sheetData>
    <row r="1" spans="1:12">
      <c r="A1" s="992"/>
      <c r="B1" s="106">
        <v>45914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t="15" hidden="1" customHeight="1">
      <c r="A3" s="69">
        <v>1</v>
      </c>
      <c r="B3" s="8" t="s">
        <v>87</v>
      </c>
      <c r="C3" s="9">
        <v>50</v>
      </c>
      <c r="D3" s="2">
        <v>1</v>
      </c>
      <c r="E3" s="9"/>
      <c r="F3" s="36">
        <v>5000</v>
      </c>
      <c r="G3" s="11">
        <f t="shared" ref="G3:G13" si="0">E3/C3</f>
        <v>0</v>
      </c>
      <c r="H3" s="1043"/>
      <c r="I3" s="1044"/>
      <c r="J3" s="1044"/>
      <c r="K3" s="1045"/>
      <c r="L3" s="2"/>
    </row>
    <row r="4" spans="1:12" ht="15" hidden="1" customHeight="1">
      <c r="A4" s="69">
        <v>1</v>
      </c>
      <c r="B4" s="8" t="s">
        <v>93</v>
      </c>
      <c r="C4" s="9">
        <v>8000</v>
      </c>
      <c r="D4" s="2">
        <v>2</v>
      </c>
      <c r="E4" s="9">
        <v>2716</v>
      </c>
      <c r="F4" s="36">
        <v>5000</v>
      </c>
      <c r="G4" s="11">
        <f t="shared" si="0"/>
        <v>0.33950000000000002</v>
      </c>
      <c r="H4" s="1043"/>
      <c r="I4" s="1044"/>
      <c r="J4" s="1044"/>
      <c r="K4" s="1045"/>
      <c r="L4" s="2"/>
    </row>
    <row r="5" spans="1:12" hidden="1">
      <c r="A5" s="992">
        <v>1</v>
      </c>
      <c r="B5" s="12" t="s">
        <v>80</v>
      </c>
      <c r="C5" s="9">
        <v>11000</v>
      </c>
      <c r="D5" s="2">
        <v>2</v>
      </c>
      <c r="E5" s="2">
        <v>2976</v>
      </c>
      <c r="F5" s="36">
        <v>5000</v>
      </c>
      <c r="G5" s="11">
        <f t="shared" si="0"/>
        <v>0.27054545454545453</v>
      </c>
      <c r="H5" s="1083"/>
      <c r="I5" s="1083"/>
      <c r="J5" s="1083"/>
      <c r="K5" s="1083"/>
      <c r="L5" s="2"/>
    </row>
    <row r="6" spans="1:12" hidden="1">
      <c r="A6" s="992">
        <v>1</v>
      </c>
      <c r="B6" s="12" t="s">
        <v>82</v>
      </c>
      <c r="C6" s="9">
        <v>4200</v>
      </c>
      <c r="D6" s="2">
        <v>3</v>
      </c>
      <c r="E6" s="2"/>
      <c r="F6" s="36">
        <v>5000</v>
      </c>
      <c r="G6" s="11">
        <f t="shared" si="0"/>
        <v>0</v>
      </c>
      <c r="H6" s="1083"/>
      <c r="I6" s="1083"/>
      <c r="J6" s="1083"/>
      <c r="K6" s="1083"/>
      <c r="L6" s="2"/>
    </row>
    <row r="7" spans="1:12" ht="15" hidden="1" customHeight="1">
      <c r="A7" s="992">
        <v>1</v>
      </c>
      <c r="B7" s="8" t="s">
        <v>95</v>
      </c>
      <c r="C7" s="9">
        <v>5000</v>
      </c>
      <c r="D7" s="2">
        <v>1</v>
      </c>
      <c r="E7" s="2"/>
      <c r="F7" s="36">
        <v>5000</v>
      </c>
      <c r="G7" s="11">
        <f t="shared" si="0"/>
        <v>0</v>
      </c>
      <c r="H7" s="1083"/>
      <c r="I7" s="1083"/>
      <c r="J7" s="1083"/>
      <c r="K7" s="1083"/>
      <c r="L7" s="2"/>
    </row>
    <row r="8" spans="1:12" ht="15" hidden="1" customHeight="1">
      <c r="A8" s="992">
        <v>1</v>
      </c>
      <c r="B8" s="71" t="s">
        <v>60</v>
      </c>
      <c r="C8" s="128">
        <v>1500</v>
      </c>
      <c r="D8" s="72">
        <v>1</v>
      </c>
      <c r="E8" s="73"/>
      <c r="F8" s="113">
        <v>5000</v>
      </c>
      <c r="G8" s="100">
        <f t="shared" si="0"/>
        <v>0</v>
      </c>
      <c r="H8" s="1090"/>
      <c r="I8" s="1090"/>
      <c r="J8" s="1090"/>
      <c r="K8" s="1090"/>
      <c r="L8" s="72"/>
    </row>
    <row r="9" spans="1:12" ht="15" customHeight="1">
      <c r="A9" s="69">
        <v>1</v>
      </c>
      <c r="B9" s="8" t="s">
        <v>98</v>
      </c>
      <c r="C9" s="9">
        <v>5000</v>
      </c>
      <c r="D9" s="2">
        <v>1</v>
      </c>
      <c r="E9" s="9">
        <v>2867</v>
      </c>
      <c r="F9" s="36">
        <v>5000</v>
      </c>
      <c r="G9" s="11">
        <f t="shared" si="0"/>
        <v>0.57340000000000002</v>
      </c>
      <c r="H9" s="1043"/>
      <c r="I9" s="1044"/>
      <c r="J9" s="1044"/>
      <c r="K9" s="1045"/>
      <c r="L9" s="2"/>
    </row>
    <row r="10" spans="1:12" ht="15" customHeight="1">
      <c r="A10" s="992">
        <v>1</v>
      </c>
      <c r="B10" s="8" t="s">
        <v>98</v>
      </c>
      <c r="C10" s="9">
        <v>5000</v>
      </c>
      <c r="D10" s="2">
        <v>1</v>
      </c>
      <c r="E10" s="9"/>
      <c r="F10" s="36">
        <v>5000</v>
      </c>
      <c r="G10" s="11">
        <f t="shared" si="0"/>
        <v>0</v>
      </c>
      <c r="H10" s="1043" t="s">
        <v>104</v>
      </c>
      <c r="I10" s="1044"/>
      <c r="J10" s="1044"/>
      <c r="K10" s="1045"/>
      <c r="L10" s="2"/>
    </row>
    <row r="11" spans="1:12" ht="15" hidden="1" customHeight="1">
      <c r="A11" s="69">
        <v>1</v>
      </c>
      <c r="B11" s="12" t="s">
        <v>96</v>
      </c>
      <c r="C11" s="9">
        <v>5000</v>
      </c>
      <c r="D11" s="2">
        <v>1</v>
      </c>
      <c r="E11" s="9">
        <v>3588</v>
      </c>
      <c r="F11" s="36">
        <v>5000</v>
      </c>
      <c r="G11" s="11">
        <f t="shared" si="0"/>
        <v>0.71760000000000002</v>
      </c>
      <c r="H11" s="1083"/>
      <c r="I11" s="1083"/>
      <c r="J11" s="1083"/>
      <c r="K11" s="1083"/>
      <c r="L11" s="2"/>
    </row>
    <row r="12" spans="1:12" ht="15" hidden="1" customHeight="1">
      <c r="A12" s="992">
        <v>1</v>
      </c>
      <c r="B12" s="12" t="s">
        <v>97</v>
      </c>
      <c r="C12" s="9">
        <v>4550</v>
      </c>
      <c r="D12" s="2">
        <v>1</v>
      </c>
      <c r="E12" s="9"/>
      <c r="F12" s="36">
        <v>5000</v>
      </c>
      <c r="G12" s="11">
        <f t="shared" si="0"/>
        <v>0</v>
      </c>
      <c r="H12" s="1043"/>
      <c r="I12" s="1044"/>
      <c r="J12" s="1044"/>
      <c r="K12" s="1045"/>
      <c r="L12" s="2"/>
    </row>
    <row r="13" spans="1:12" ht="15" hidden="1" customHeight="1">
      <c r="A13" s="992">
        <v>1</v>
      </c>
      <c r="B13" s="12" t="s">
        <v>61</v>
      </c>
      <c r="C13" s="2">
        <v>3500</v>
      </c>
      <c r="D13" s="2">
        <v>1</v>
      </c>
      <c r="E13" s="2"/>
      <c r="F13" s="36">
        <v>5000</v>
      </c>
      <c r="G13" s="11">
        <f t="shared" si="0"/>
        <v>0</v>
      </c>
      <c r="H13" s="1083"/>
      <c r="I13" s="1083"/>
      <c r="J13" s="1083"/>
      <c r="K13" s="1083"/>
      <c r="L13" s="2"/>
    </row>
    <row r="14" spans="1:12">
      <c r="A14" s="1065" t="s">
        <v>10</v>
      </c>
      <c r="B14" s="1066"/>
      <c r="C14" s="991"/>
      <c r="D14" s="991"/>
      <c r="E14" s="991"/>
      <c r="F14" s="991"/>
      <c r="G14" s="991"/>
      <c r="H14" s="1065"/>
      <c r="I14" s="1073"/>
      <c r="J14" s="1073"/>
      <c r="K14" s="1066"/>
      <c r="L14" s="6"/>
    </row>
    <row r="15" spans="1:12">
      <c r="A15" s="1005">
        <v>2</v>
      </c>
      <c r="B15" s="122" t="s">
        <v>101</v>
      </c>
      <c r="C15" s="147">
        <v>58000</v>
      </c>
      <c r="D15" s="95">
        <v>2</v>
      </c>
      <c r="E15" s="147">
        <v>53011</v>
      </c>
      <c r="F15" s="97">
        <v>30000</v>
      </c>
      <c r="G15" s="117">
        <f t="shared" ref="G15:G20" si="1">E15/C15</f>
        <v>0.91398275862068967</v>
      </c>
      <c r="H15" s="1091"/>
      <c r="I15" s="1091"/>
      <c r="J15" s="1091"/>
      <c r="K15" s="1091"/>
      <c r="L15" s="149"/>
    </row>
    <row r="16" spans="1:12" ht="15" customHeight="1">
      <c r="A16" s="69">
        <v>2</v>
      </c>
      <c r="B16" s="1004" t="s">
        <v>105</v>
      </c>
      <c r="C16" s="144">
        <v>27000</v>
      </c>
      <c r="D16" s="1004">
        <v>1</v>
      </c>
      <c r="E16" s="1004">
        <v>20000</v>
      </c>
      <c r="F16" s="36">
        <v>25000</v>
      </c>
      <c r="G16" s="11">
        <f t="shared" si="1"/>
        <v>0.7407407407407407</v>
      </c>
      <c r="H16" s="1078"/>
      <c r="I16" s="1078"/>
      <c r="J16" s="1078"/>
      <c r="K16" s="1078"/>
      <c r="L16" s="665"/>
    </row>
    <row r="17" spans="1:12" ht="15" hidden="1" customHeight="1">
      <c r="A17" s="992">
        <v>2</v>
      </c>
      <c r="B17" s="8" t="s">
        <v>81</v>
      </c>
      <c r="C17" s="9">
        <v>7000</v>
      </c>
      <c r="D17" s="1004">
        <v>1</v>
      </c>
      <c r="E17" s="144">
        <v>3040</v>
      </c>
      <c r="F17" s="36">
        <v>25000</v>
      </c>
      <c r="G17" s="11">
        <f t="shared" si="1"/>
        <v>0.43428571428571427</v>
      </c>
      <c r="H17" s="1097"/>
      <c r="I17" s="1098"/>
      <c r="J17" s="1098"/>
      <c r="K17" s="1099"/>
      <c r="L17" s="665"/>
    </row>
    <row r="18" spans="1:12" ht="15" hidden="1" customHeight="1">
      <c r="A18" s="69">
        <v>2</v>
      </c>
      <c r="B18" s="1004" t="s">
        <v>35</v>
      </c>
      <c r="C18" s="9">
        <v>50000</v>
      </c>
      <c r="D18" s="1004">
        <v>3</v>
      </c>
      <c r="E18" s="665"/>
      <c r="F18" s="36">
        <v>25000</v>
      </c>
      <c r="G18" s="11">
        <f t="shared" si="1"/>
        <v>0</v>
      </c>
      <c r="H18" s="1130"/>
      <c r="I18" s="1130"/>
      <c r="J18" s="1130"/>
      <c r="K18" s="1130"/>
      <c r="L18" s="665"/>
    </row>
    <row r="19" spans="1:12" ht="15" hidden="1" customHeight="1">
      <c r="A19" s="69">
        <v>2</v>
      </c>
      <c r="B19" s="8" t="s">
        <v>28</v>
      </c>
      <c r="C19" s="9">
        <v>82500</v>
      </c>
      <c r="D19" s="2">
        <v>3</v>
      </c>
      <c r="E19" s="9"/>
      <c r="F19" s="36">
        <v>30000</v>
      </c>
      <c r="G19" s="11">
        <f t="shared" si="1"/>
        <v>0</v>
      </c>
      <c r="H19" s="1085" t="s">
        <v>64</v>
      </c>
      <c r="I19" s="1085"/>
      <c r="J19" s="1085"/>
      <c r="K19" s="1085"/>
      <c r="L19" s="37"/>
    </row>
    <row r="20" spans="1:12" ht="15" hidden="1" customHeight="1">
      <c r="A20" s="69">
        <v>2</v>
      </c>
      <c r="B20" s="8" t="s">
        <v>81</v>
      </c>
      <c r="C20" s="144">
        <v>60000</v>
      </c>
      <c r="D20" s="1004">
        <v>2</v>
      </c>
      <c r="E20" s="144">
        <v>32885</v>
      </c>
      <c r="F20" s="36">
        <v>25000</v>
      </c>
      <c r="G20" s="11">
        <f t="shared" si="1"/>
        <v>0.54808333333333337</v>
      </c>
      <c r="H20" s="1078"/>
      <c r="I20" s="1078"/>
      <c r="J20" s="1078"/>
      <c r="K20" s="1078"/>
      <c r="L20" s="665"/>
    </row>
    <row r="21" spans="1:12">
      <c r="A21" s="1082" t="s">
        <v>12</v>
      </c>
      <c r="B21" s="1082"/>
      <c r="C21" s="991"/>
      <c r="D21" s="991"/>
      <c r="E21" s="991"/>
      <c r="F21" s="991"/>
      <c r="G21" s="991"/>
      <c r="H21" s="1086"/>
      <c r="I21" s="1086"/>
      <c r="J21" s="1086"/>
      <c r="K21" s="1086"/>
      <c r="L21" s="6"/>
    </row>
    <row r="22" spans="1:12" ht="15" hidden="1" customHeight="1">
      <c r="A22" s="70">
        <v>3</v>
      </c>
      <c r="B22" s="71" t="s">
        <v>91</v>
      </c>
      <c r="C22" s="73">
        <v>600</v>
      </c>
      <c r="D22" s="72">
        <v>1</v>
      </c>
      <c r="E22" s="73"/>
      <c r="F22" s="113">
        <v>11600</v>
      </c>
      <c r="G22" s="100">
        <f t="shared" ref="G22:G34" si="2">E22/C22</f>
        <v>0</v>
      </c>
      <c r="H22" s="1129"/>
      <c r="I22" s="1129"/>
      <c r="J22" s="1129"/>
      <c r="K22" s="1129"/>
      <c r="L22" s="218"/>
    </row>
    <row r="23" spans="1:12" ht="15" customHeight="1">
      <c r="A23" s="69">
        <v>3</v>
      </c>
      <c r="B23" s="8" t="s">
        <v>78</v>
      </c>
      <c r="C23" s="9">
        <v>6000</v>
      </c>
      <c r="D23" s="2">
        <v>3</v>
      </c>
      <c r="E23" s="2">
        <v>1443</v>
      </c>
      <c r="F23" s="36">
        <v>11600</v>
      </c>
      <c r="G23" s="11">
        <f t="shared" si="2"/>
        <v>0.24049999999999999</v>
      </c>
      <c r="H23" s="1084" t="s">
        <v>104</v>
      </c>
      <c r="I23" s="1084"/>
      <c r="J23" s="1084"/>
      <c r="K23" s="1084"/>
      <c r="L23" s="37"/>
    </row>
    <row r="24" spans="1:12" ht="15" hidden="1" customHeight="1">
      <c r="A24" s="992">
        <v>3</v>
      </c>
      <c r="B24" s="8" t="s">
        <v>57</v>
      </c>
      <c r="C24" s="2">
        <v>9200</v>
      </c>
      <c r="D24" s="2">
        <v>1</v>
      </c>
      <c r="E24" s="2">
        <v>7377</v>
      </c>
      <c r="F24" s="36">
        <v>11600</v>
      </c>
      <c r="G24" s="11">
        <f t="shared" si="2"/>
        <v>0.80184782608695648</v>
      </c>
      <c r="H24" s="1084"/>
      <c r="I24" s="1084"/>
      <c r="J24" s="1084"/>
      <c r="K24" s="1084"/>
      <c r="L24" s="37"/>
    </row>
    <row r="25" spans="1:12" ht="15" hidden="1" customHeight="1">
      <c r="A25" s="992">
        <v>3</v>
      </c>
      <c r="B25" s="8" t="s">
        <v>63</v>
      </c>
      <c r="C25" s="2">
        <v>10000</v>
      </c>
      <c r="D25" s="2">
        <v>1</v>
      </c>
      <c r="E25" s="2"/>
      <c r="F25" s="36">
        <v>11600</v>
      </c>
      <c r="G25" s="11">
        <f t="shared" si="2"/>
        <v>0</v>
      </c>
      <c r="H25" s="1084"/>
      <c r="I25" s="1084"/>
      <c r="J25" s="1084"/>
      <c r="K25" s="1084"/>
      <c r="L25" s="37"/>
    </row>
    <row r="26" spans="1:12" ht="15" hidden="1" customHeight="1">
      <c r="A26" s="69">
        <v>3</v>
      </c>
      <c r="B26" s="124" t="s">
        <v>51</v>
      </c>
      <c r="C26" s="2">
        <v>16300</v>
      </c>
      <c r="D26" s="2">
        <v>1</v>
      </c>
      <c r="E26" s="9"/>
      <c r="F26" s="36">
        <v>11600</v>
      </c>
      <c r="G26" s="11">
        <f t="shared" si="2"/>
        <v>0</v>
      </c>
      <c r="H26" s="1084"/>
      <c r="I26" s="1084"/>
      <c r="J26" s="1084"/>
      <c r="K26" s="1084"/>
      <c r="L26" s="37" t="s">
        <v>52</v>
      </c>
    </row>
    <row r="27" spans="1:12" ht="15" hidden="1" customHeight="1">
      <c r="A27" s="70">
        <v>3</v>
      </c>
      <c r="B27" s="71" t="s">
        <v>44</v>
      </c>
      <c r="C27" s="72">
        <v>2300</v>
      </c>
      <c r="D27" s="72">
        <v>1</v>
      </c>
      <c r="E27" s="72"/>
      <c r="F27" s="36">
        <v>11600</v>
      </c>
      <c r="G27" s="11">
        <f t="shared" si="2"/>
        <v>0</v>
      </c>
      <c r="H27" s="1129"/>
      <c r="I27" s="1129"/>
      <c r="J27" s="1129"/>
      <c r="K27" s="1129"/>
      <c r="L27" s="111"/>
    </row>
    <row r="28" spans="1:12" ht="15" hidden="1" customHeight="1">
      <c r="A28" s="1005">
        <v>3</v>
      </c>
      <c r="B28" s="122" t="s">
        <v>36</v>
      </c>
      <c r="C28" s="95">
        <v>11900</v>
      </c>
      <c r="D28" s="95">
        <v>1</v>
      </c>
      <c r="E28" s="95"/>
      <c r="F28" s="36">
        <v>11600</v>
      </c>
      <c r="G28" s="11">
        <f t="shared" si="2"/>
        <v>0</v>
      </c>
      <c r="H28" s="1091" t="s">
        <v>45</v>
      </c>
      <c r="I28" s="1091"/>
      <c r="J28" s="1091"/>
      <c r="K28" s="1091"/>
      <c r="L28" s="667"/>
    </row>
    <row r="29" spans="1:12" ht="15" hidden="1" customHeight="1">
      <c r="A29" s="992">
        <v>3</v>
      </c>
      <c r="B29" s="8" t="s">
        <v>46</v>
      </c>
      <c r="C29" s="2">
        <v>1000</v>
      </c>
      <c r="D29" s="2">
        <v>1</v>
      </c>
      <c r="E29" s="2"/>
      <c r="F29" s="36">
        <v>11600</v>
      </c>
      <c r="G29" s="11">
        <f t="shared" si="2"/>
        <v>0</v>
      </c>
      <c r="H29" s="1084"/>
      <c r="I29" s="1084"/>
      <c r="J29" s="1084"/>
      <c r="K29" s="1084"/>
      <c r="L29" s="37"/>
    </row>
    <row r="30" spans="1:12" ht="15" hidden="1" customHeight="1">
      <c r="A30" s="992">
        <v>3</v>
      </c>
      <c r="B30" s="8" t="s">
        <v>13</v>
      </c>
      <c r="C30" s="2">
        <v>12000</v>
      </c>
      <c r="D30" s="2">
        <v>3</v>
      </c>
      <c r="E30" s="9"/>
      <c r="F30" s="36">
        <v>11600</v>
      </c>
      <c r="G30" s="11">
        <f t="shared" si="2"/>
        <v>0</v>
      </c>
      <c r="H30" s="1084"/>
      <c r="I30" s="1084"/>
      <c r="J30" s="1084"/>
      <c r="K30" s="1084"/>
      <c r="L30" s="665"/>
    </row>
    <row r="31" spans="1:12" ht="15" hidden="1" customHeight="1">
      <c r="A31" s="992">
        <v>3</v>
      </c>
      <c r="B31" s="8" t="s">
        <v>15</v>
      </c>
      <c r="C31" s="2">
        <v>30000</v>
      </c>
      <c r="D31" s="2">
        <v>3</v>
      </c>
      <c r="E31" s="2"/>
      <c r="F31" s="36">
        <v>11600</v>
      </c>
      <c r="G31" s="11">
        <f t="shared" si="2"/>
        <v>0</v>
      </c>
      <c r="H31" s="1084"/>
      <c r="I31" s="1084"/>
      <c r="J31" s="1084"/>
      <c r="K31" s="1084"/>
      <c r="L31" s="665"/>
    </row>
    <row r="32" spans="1:12" ht="15" hidden="1" customHeight="1">
      <c r="A32" s="992">
        <v>3</v>
      </c>
      <c r="B32" s="8" t="s">
        <v>16</v>
      </c>
      <c r="C32" s="2">
        <v>25400</v>
      </c>
      <c r="D32" s="2">
        <v>3</v>
      </c>
      <c r="E32" s="2"/>
      <c r="F32" s="36">
        <v>11600</v>
      </c>
      <c r="G32" s="11">
        <f t="shared" si="2"/>
        <v>0</v>
      </c>
      <c r="H32" s="1084"/>
      <c r="I32" s="1084"/>
      <c r="J32" s="1084"/>
      <c r="K32" s="1084"/>
      <c r="L32" s="665"/>
    </row>
    <row r="33" spans="1:12" ht="15" hidden="1" customHeight="1">
      <c r="A33" s="69">
        <v>3</v>
      </c>
      <c r="B33" s="8" t="s">
        <v>18</v>
      </c>
      <c r="C33" s="2">
        <v>5200</v>
      </c>
      <c r="D33" s="2">
        <v>1</v>
      </c>
      <c r="E33" s="2"/>
      <c r="F33" s="36">
        <v>11600</v>
      </c>
      <c r="G33" s="11">
        <f t="shared" si="2"/>
        <v>0</v>
      </c>
      <c r="H33" s="1084"/>
      <c r="I33" s="1084"/>
      <c r="J33" s="1084"/>
      <c r="K33" s="1084"/>
      <c r="L33" s="37"/>
    </row>
    <row r="34" spans="1:12" ht="15" hidden="1" customHeight="1">
      <c r="A34" s="992">
        <v>3</v>
      </c>
      <c r="B34" s="8" t="s">
        <v>58</v>
      </c>
      <c r="C34" s="2">
        <v>20000</v>
      </c>
      <c r="D34" s="2">
        <v>1</v>
      </c>
      <c r="E34" s="2"/>
      <c r="F34" s="36">
        <v>11600</v>
      </c>
      <c r="G34" s="11">
        <f t="shared" si="2"/>
        <v>0</v>
      </c>
      <c r="H34" s="1128"/>
      <c r="I34" s="1128"/>
      <c r="J34" s="1128"/>
      <c r="K34" s="1128"/>
      <c r="L34" s="37"/>
    </row>
    <row r="35" spans="1:12" ht="15" customHeight="1">
      <c r="A35" s="1082" t="s">
        <v>19</v>
      </c>
      <c r="B35" s="1082"/>
      <c r="C35" s="991"/>
      <c r="D35" s="991"/>
      <c r="E35" s="991"/>
      <c r="F35" s="991"/>
      <c r="G35" s="991"/>
      <c r="H35" s="1086"/>
      <c r="I35" s="1086"/>
      <c r="J35" s="1086"/>
      <c r="K35" s="1086"/>
      <c r="L35" s="6"/>
    </row>
    <row r="36" spans="1:12" hidden="1">
      <c r="A36" s="69">
        <v>4</v>
      </c>
      <c r="B36" s="8" t="s">
        <v>88</v>
      </c>
      <c r="C36" s="48">
        <v>2500</v>
      </c>
      <c r="D36" s="47">
        <v>1</v>
      </c>
      <c r="E36" s="48">
        <v>3714</v>
      </c>
      <c r="F36" s="36">
        <v>4000</v>
      </c>
      <c r="G36" s="11">
        <f t="shared" ref="G36:G44" si="3">E36/C36</f>
        <v>1.4856</v>
      </c>
      <c r="H36" s="1043"/>
      <c r="I36" s="1044"/>
      <c r="J36" s="1044"/>
      <c r="K36" s="1045"/>
      <c r="L36" s="37"/>
    </row>
    <row r="37" spans="1:12">
      <c r="A37" s="69">
        <v>4</v>
      </c>
      <c r="B37" s="8" t="s">
        <v>102</v>
      </c>
      <c r="C37" s="48">
        <v>4500</v>
      </c>
      <c r="D37" s="47">
        <v>1</v>
      </c>
      <c r="E37" s="48"/>
      <c r="F37" s="36">
        <v>4000</v>
      </c>
      <c r="G37" s="11">
        <f t="shared" si="3"/>
        <v>0</v>
      </c>
      <c r="H37" s="1084" t="s">
        <v>104</v>
      </c>
      <c r="I37" s="1084"/>
      <c r="J37" s="1084"/>
      <c r="K37" s="1084"/>
      <c r="L37" s="37"/>
    </row>
    <row r="38" spans="1:12" ht="15" hidden="1" customHeight="1">
      <c r="A38" s="70">
        <v>4</v>
      </c>
      <c r="B38" s="207" t="s">
        <v>38</v>
      </c>
      <c r="C38" s="72">
        <v>6000</v>
      </c>
      <c r="D38" s="70"/>
      <c r="E38" s="70"/>
      <c r="F38" s="113">
        <v>4000</v>
      </c>
      <c r="G38" s="11">
        <f t="shared" si="3"/>
        <v>0</v>
      </c>
      <c r="H38" s="1090"/>
      <c r="I38" s="1090"/>
      <c r="J38" s="1090"/>
      <c r="K38" s="1090"/>
      <c r="L38" s="111"/>
    </row>
    <row r="39" spans="1:12" ht="15" hidden="1" customHeight="1">
      <c r="A39" s="70">
        <v>4</v>
      </c>
      <c r="B39" s="207" t="s">
        <v>39</v>
      </c>
      <c r="C39" s="72">
        <v>7500</v>
      </c>
      <c r="D39" s="70"/>
      <c r="E39" s="70"/>
      <c r="F39" s="113">
        <v>4000</v>
      </c>
      <c r="G39" s="11">
        <f t="shared" si="3"/>
        <v>0</v>
      </c>
      <c r="H39" s="1090" t="s">
        <v>47</v>
      </c>
      <c r="I39" s="1090"/>
      <c r="J39" s="1090"/>
      <c r="K39" s="1090"/>
      <c r="L39" s="111"/>
    </row>
    <row r="40" spans="1:12" ht="15" hidden="1" customHeight="1">
      <c r="A40" s="1005">
        <v>4</v>
      </c>
      <c r="B40" s="208" t="s">
        <v>48</v>
      </c>
      <c r="C40" s="95">
        <v>9000</v>
      </c>
      <c r="D40" s="1005">
        <v>2</v>
      </c>
      <c r="E40" s="1005"/>
      <c r="F40" s="97">
        <v>4000</v>
      </c>
      <c r="G40" s="11">
        <f t="shared" si="3"/>
        <v>0</v>
      </c>
      <c r="H40" s="1127"/>
      <c r="I40" s="1127"/>
      <c r="J40" s="1127"/>
      <c r="K40" s="1127"/>
      <c r="L40" s="667"/>
    </row>
    <row r="41" spans="1:12" ht="15" hidden="1" customHeight="1">
      <c r="A41" s="60">
        <v>4</v>
      </c>
      <c r="B41" s="8" t="s">
        <v>49</v>
      </c>
      <c r="C41" s="47">
        <v>9800</v>
      </c>
      <c r="D41" s="47">
        <v>1</v>
      </c>
      <c r="E41" s="48"/>
      <c r="F41" s="36">
        <v>4000</v>
      </c>
      <c r="G41" s="11">
        <f t="shared" si="3"/>
        <v>0</v>
      </c>
      <c r="H41" s="1083"/>
      <c r="I41" s="1083"/>
      <c r="J41" s="1083"/>
      <c r="K41" s="1083"/>
      <c r="L41" s="37"/>
    </row>
    <row r="42" spans="1:12" ht="15" hidden="1" customHeight="1">
      <c r="A42" s="69">
        <v>4</v>
      </c>
      <c r="B42" s="209" t="s">
        <v>37</v>
      </c>
      <c r="C42" s="2">
        <v>100</v>
      </c>
      <c r="D42" s="992">
        <v>1</v>
      </c>
      <c r="E42" s="992"/>
      <c r="F42" s="36">
        <v>4000</v>
      </c>
      <c r="G42" s="11">
        <f t="shared" si="3"/>
        <v>0</v>
      </c>
      <c r="H42" s="1083"/>
      <c r="I42" s="1083"/>
      <c r="J42" s="1083"/>
      <c r="K42" s="1083"/>
      <c r="L42" s="665"/>
    </row>
    <row r="43" spans="1:12" ht="15" hidden="1" customHeight="1">
      <c r="A43" s="60">
        <v>4</v>
      </c>
      <c r="B43" s="8" t="s">
        <v>53</v>
      </c>
      <c r="C43" s="47">
        <v>18700</v>
      </c>
      <c r="D43" s="47">
        <v>3</v>
      </c>
      <c r="E43" s="48"/>
      <c r="F43" s="78">
        <v>30000</v>
      </c>
      <c r="G43" s="11">
        <f t="shared" si="3"/>
        <v>0</v>
      </c>
      <c r="H43" s="1083"/>
      <c r="I43" s="1083"/>
      <c r="J43" s="1083"/>
      <c r="K43" s="1083"/>
      <c r="L43" s="37"/>
    </row>
    <row r="44" spans="1:12" ht="15" hidden="1" customHeight="1">
      <c r="A44" s="123">
        <v>4</v>
      </c>
      <c r="B44" s="8" t="s">
        <v>37</v>
      </c>
      <c r="C44" s="47">
        <v>4000</v>
      </c>
      <c r="D44" s="47">
        <v>2</v>
      </c>
      <c r="E44" s="48">
        <v>2858</v>
      </c>
      <c r="F44" s="78">
        <v>4000</v>
      </c>
      <c r="G44" s="11">
        <f t="shared" si="3"/>
        <v>0.71450000000000002</v>
      </c>
      <c r="H44" s="1083"/>
      <c r="I44" s="1083"/>
      <c r="J44" s="1083"/>
      <c r="K44" s="1083"/>
      <c r="L44" s="37"/>
    </row>
    <row r="45" spans="1:12">
      <c r="A45" s="1082" t="s">
        <v>24</v>
      </c>
      <c r="B45" s="1082"/>
      <c r="C45" s="991"/>
      <c r="D45" s="991"/>
      <c r="E45" s="991"/>
      <c r="F45" s="991"/>
      <c r="G45" s="991"/>
      <c r="H45" s="1086"/>
      <c r="I45" s="1086"/>
      <c r="J45" s="1086"/>
      <c r="K45" s="1086"/>
      <c r="L45" s="6"/>
    </row>
    <row r="46" spans="1:12">
      <c r="A46" s="60">
        <v>5</v>
      </c>
      <c r="B46" s="8" t="s">
        <v>106</v>
      </c>
      <c r="C46" s="48">
        <v>6500</v>
      </c>
      <c r="D46" s="47">
        <v>1</v>
      </c>
      <c r="E46" s="48"/>
      <c r="F46" s="36">
        <v>6160</v>
      </c>
      <c r="G46" s="11">
        <f>E46/C46</f>
        <v>0</v>
      </c>
      <c r="H46" s="1084" t="s">
        <v>104</v>
      </c>
      <c r="I46" s="1084"/>
      <c r="J46" s="1084"/>
      <c r="K46" s="1084"/>
      <c r="L46" s="37"/>
    </row>
    <row r="47" spans="1:12" hidden="1">
      <c r="A47" s="60">
        <v>5</v>
      </c>
      <c r="B47" s="8" t="s">
        <v>99</v>
      </c>
      <c r="C47" s="48">
        <v>6900</v>
      </c>
      <c r="D47" s="47">
        <v>1</v>
      </c>
      <c r="E47" s="48">
        <v>2244</v>
      </c>
      <c r="F47" s="36">
        <v>6160</v>
      </c>
      <c r="G47" s="11">
        <f>E47/C47</f>
        <v>0.32521739130434785</v>
      </c>
      <c r="H47" s="1043"/>
      <c r="I47" s="1044"/>
      <c r="J47" s="1044"/>
      <c r="K47" s="1045"/>
      <c r="L47" s="37"/>
    </row>
    <row r="48" spans="1:12" hidden="1">
      <c r="A48" s="60">
        <v>5</v>
      </c>
      <c r="B48" s="8" t="s">
        <v>103</v>
      </c>
      <c r="C48" s="48">
        <v>6000</v>
      </c>
      <c r="D48" s="47">
        <v>3</v>
      </c>
      <c r="E48" s="48"/>
      <c r="F48" s="36">
        <v>6160</v>
      </c>
      <c r="G48" s="11">
        <f>E48/C48</f>
        <v>0</v>
      </c>
      <c r="H48" s="1043"/>
      <c r="I48" s="1044"/>
      <c r="J48" s="1044"/>
      <c r="K48" s="1045"/>
      <c r="L48" s="37"/>
    </row>
    <row r="49" spans="1:16" hidden="1">
      <c r="A49" s="60">
        <v>5</v>
      </c>
      <c r="B49" s="8" t="s">
        <v>90</v>
      </c>
      <c r="C49" s="48">
        <v>15800</v>
      </c>
      <c r="D49" s="47">
        <v>3</v>
      </c>
      <c r="E49" s="48"/>
      <c r="F49" s="36">
        <v>6160</v>
      </c>
      <c r="G49" s="11">
        <f>E49/C49</f>
        <v>0</v>
      </c>
      <c r="H49" s="1083"/>
      <c r="I49" s="1083"/>
      <c r="J49" s="1083"/>
      <c r="K49" s="1083"/>
      <c r="L49" s="37"/>
    </row>
    <row r="63" spans="1:16">
      <c r="P63">
        <v>11400</v>
      </c>
    </row>
  </sheetData>
  <mergeCells count="54">
    <mergeCell ref="H47:K47"/>
    <mergeCell ref="H48:K48"/>
    <mergeCell ref="H49:K49"/>
    <mergeCell ref="H41:K41"/>
    <mergeCell ref="H42:K42"/>
    <mergeCell ref="H43:K43"/>
    <mergeCell ref="H44:K44"/>
    <mergeCell ref="H46:K46"/>
    <mergeCell ref="A45:B45"/>
    <mergeCell ref="H45:K45"/>
    <mergeCell ref="A35:B35"/>
    <mergeCell ref="H35:K35"/>
    <mergeCell ref="H36:K36"/>
    <mergeCell ref="H38:K38"/>
    <mergeCell ref="H39:K39"/>
    <mergeCell ref="H40:K40"/>
    <mergeCell ref="H37:K37"/>
    <mergeCell ref="H34:K34"/>
    <mergeCell ref="H23:K23"/>
    <mergeCell ref="H24:K24"/>
    <mergeCell ref="H25:K25"/>
    <mergeCell ref="H26:K26"/>
    <mergeCell ref="H27:K27"/>
    <mergeCell ref="H28:K28"/>
    <mergeCell ref="H29:K29"/>
    <mergeCell ref="H30:K30"/>
    <mergeCell ref="H31:K31"/>
    <mergeCell ref="H32:K32"/>
    <mergeCell ref="H33:K33"/>
    <mergeCell ref="H22:K22"/>
    <mergeCell ref="H13:K13"/>
    <mergeCell ref="A14:B14"/>
    <mergeCell ref="H14:K14"/>
    <mergeCell ref="H15:K15"/>
    <mergeCell ref="H16:K16"/>
    <mergeCell ref="H17:K17"/>
    <mergeCell ref="H18:K18"/>
    <mergeCell ref="H19:K19"/>
    <mergeCell ref="H20:K20"/>
    <mergeCell ref="A21:B21"/>
    <mergeCell ref="H21:K21"/>
    <mergeCell ref="H12:K12"/>
    <mergeCell ref="H1:K1"/>
    <mergeCell ref="A2:B2"/>
    <mergeCell ref="H2:K2"/>
    <mergeCell ref="H3:K3"/>
    <mergeCell ref="H4:K4"/>
    <mergeCell ref="H5:K5"/>
    <mergeCell ref="H6:K6"/>
    <mergeCell ref="H7:K7"/>
    <mergeCell ref="H8:K8"/>
    <mergeCell ref="H9:K9"/>
    <mergeCell ref="H11:K11"/>
    <mergeCell ref="H10:K10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38477-51DA-41FD-86E4-525FFA9715D4}">
  <dimension ref="A1:L48"/>
  <sheetViews>
    <sheetView workbookViewId="0">
      <selection activeCell="E9" sqref="E9"/>
    </sheetView>
  </sheetViews>
  <sheetFormatPr defaultRowHeight="15"/>
  <cols>
    <col min="2" max="2" width="48.28515625" customWidth="1"/>
    <col min="5" max="5" width="18.7109375" customWidth="1"/>
    <col min="6" max="6" width="14.140625" bestFit="1" customWidth="1"/>
    <col min="12" max="12" width="16" bestFit="1" customWidth="1"/>
  </cols>
  <sheetData>
    <row r="1" spans="1:12">
      <c r="A1" s="992"/>
      <c r="B1" s="106">
        <v>45915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t="15" hidden="1" customHeight="1">
      <c r="A3" s="69">
        <v>1</v>
      </c>
      <c r="B3" s="8" t="s">
        <v>87</v>
      </c>
      <c r="C3" s="9">
        <v>50</v>
      </c>
      <c r="D3" s="2">
        <v>1</v>
      </c>
      <c r="E3" s="9"/>
      <c r="F3" s="36">
        <v>5000</v>
      </c>
      <c r="G3" s="11">
        <f t="shared" ref="G3:G48" si="0">E3/C3</f>
        <v>0</v>
      </c>
      <c r="H3" s="1043"/>
      <c r="I3" s="1044"/>
      <c r="J3" s="1044"/>
      <c r="K3" s="1045"/>
      <c r="L3" s="2"/>
    </row>
    <row r="4" spans="1:12" ht="15" hidden="1" customHeight="1">
      <c r="A4" s="69">
        <v>1</v>
      </c>
      <c r="B4" s="8" t="s">
        <v>93</v>
      </c>
      <c r="C4" s="9">
        <v>8000</v>
      </c>
      <c r="D4" s="2">
        <v>2</v>
      </c>
      <c r="E4" s="9">
        <v>2716</v>
      </c>
      <c r="F4" s="36">
        <v>5000</v>
      </c>
      <c r="G4" s="11">
        <f t="shared" si="0"/>
        <v>0.33950000000000002</v>
      </c>
      <c r="H4" s="1043"/>
      <c r="I4" s="1044"/>
      <c r="J4" s="1044"/>
      <c r="K4" s="1045"/>
      <c r="L4" s="2"/>
    </row>
    <row r="5" spans="1:12" hidden="1">
      <c r="A5" s="992">
        <v>1</v>
      </c>
      <c r="B5" s="12" t="s">
        <v>80</v>
      </c>
      <c r="C5" s="9">
        <v>11000</v>
      </c>
      <c r="D5" s="2">
        <v>2</v>
      </c>
      <c r="E5" s="2">
        <v>2976</v>
      </c>
      <c r="F5" s="36">
        <v>5000</v>
      </c>
      <c r="G5" s="11">
        <f t="shared" si="0"/>
        <v>0.27054545454545453</v>
      </c>
      <c r="H5" s="1083"/>
      <c r="I5" s="1083"/>
      <c r="J5" s="1083"/>
      <c r="K5" s="1083"/>
      <c r="L5" s="2"/>
    </row>
    <row r="6" spans="1:12" hidden="1">
      <c r="A6" s="992">
        <v>1</v>
      </c>
      <c r="B6" s="12" t="s">
        <v>82</v>
      </c>
      <c r="C6" s="9">
        <v>4200</v>
      </c>
      <c r="D6" s="2">
        <v>3</v>
      </c>
      <c r="E6" s="2"/>
      <c r="F6" s="36">
        <v>5000</v>
      </c>
      <c r="G6" s="11">
        <f t="shared" si="0"/>
        <v>0</v>
      </c>
      <c r="H6" s="1083"/>
      <c r="I6" s="1083"/>
      <c r="J6" s="1083"/>
      <c r="K6" s="1083"/>
      <c r="L6" s="2"/>
    </row>
    <row r="7" spans="1:12" ht="15" hidden="1" customHeight="1">
      <c r="A7" s="992">
        <v>1</v>
      </c>
      <c r="B7" s="8" t="s">
        <v>95</v>
      </c>
      <c r="C7" s="9">
        <v>5000</v>
      </c>
      <c r="D7" s="2">
        <v>1</v>
      </c>
      <c r="E7" s="2"/>
      <c r="F7" s="36">
        <v>5000</v>
      </c>
      <c r="G7" s="11">
        <f t="shared" si="0"/>
        <v>0</v>
      </c>
      <c r="H7" s="1083"/>
      <c r="I7" s="1083"/>
      <c r="J7" s="1083"/>
      <c r="K7" s="1083"/>
      <c r="L7" s="2"/>
    </row>
    <row r="8" spans="1:12" ht="15" hidden="1" customHeight="1">
      <c r="A8" s="992">
        <v>1</v>
      </c>
      <c r="B8" s="71" t="s">
        <v>60</v>
      </c>
      <c r="C8" s="128">
        <v>1500</v>
      </c>
      <c r="D8" s="72">
        <v>1</v>
      </c>
      <c r="E8" s="73"/>
      <c r="F8" s="113">
        <v>5000</v>
      </c>
      <c r="G8" s="100">
        <f t="shared" si="0"/>
        <v>0</v>
      </c>
      <c r="H8" s="1090"/>
      <c r="I8" s="1090"/>
      <c r="J8" s="1090"/>
      <c r="K8" s="1090"/>
      <c r="L8" s="72"/>
    </row>
    <row r="9" spans="1:12" ht="15" customHeight="1">
      <c r="A9" s="69">
        <v>1</v>
      </c>
      <c r="B9" s="8" t="s">
        <v>98</v>
      </c>
      <c r="C9" s="9">
        <v>15000</v>
      </c>
      <c r="D9" s="2">
        <v>3</v>
      </c>
      <c r="E9" s="9">
        <v>15000</v>
      </c>
      <c r="F9" s="36">
        <v>5000</v>
      </c>
      <c r="G9" s="11">
        <f t="shared" si="0"/>
        <v>1</v>
      </c>
      <c r="H9" s="1043"/>
      <c r="I9" s="1044"/>
      <c r="J9" s="1044"/>
      <c r="K9" s="1045"/>
      <c r="L9" s="2"/>
    </row>
    <row r="10" spans="1:12" ht="15" hidden="1" customHeight="1">
      <c r="A10" s="69">
        <v>1</v>
      </c>
      <c r="B10" s="12" t="s">
        <v>96</v>
      </c>
      <c r="C10" s="9">
        <v>5000</v>
      </c>
      <c r="D10" s="2">
        <v>1</v>
      </c>
      <c r="E10" s="9">
        <v>3588</v>
      </c>
      <c r="F10" s="36">
        <v>5000</v>
      </c>
      <c r="G10" s="11">
        <f t="shared" si="0"/>
        <v>0.71760000000000002</v>
      </c>
      <c r="H10" s="1083"/>
      <c r="I10" s="1083"/>
      <c r="J10" s="1083"/>
      <c r="K10" s="1083"/>
      <c r="L10" s="2"/>
    </row>
    <row r="11" spans="1:12" ht="15" hidden="1" customHeight="1">
      <c r="A11" s="992">
        <v>1</v>
      </c>
      <c r="B11" s="12" t="s">
        <v>97</v>
      </c>
      <c r="C11" s="9">
        <v>4550</v>
      </c>
      <c r="D11" s="2">
        <v>1</v>
      </c>
      <c r="E11" s="9"/>
      <c r="F11" s="36">
        <v>5000</v>
      </c>
      <c r="G11" s="11">
        <f t="shared" si="0"/>
        <v>0</v>
      </c>
      <c r="H11" s="1043"/>
      <c r="I11" s="1044"/>
      <c r="J11" s="1044"/>
      <c r="K11" s="1045"/>
      <c r="L11" s="2"/>
    </row>
    <row r="12" spans="1:12" ht="15" hidden="1" customHeight="1">
      <c r="A12" s="992">
        <v>1</v>
      </c>
      <c r="B12" s="12" t="s">
        <v>61</v>
      </c>
      <c r="C12" s="2">
        <v>3500</v>
      </c>
      <c r="D12" s="2">
        <v>1</v>
      </c>
      <c r="E12" s="2"/>
      <c r="F12" s="36">
        <v>5000</v>
      </c>
      <c r="G12" s="11">
        <f t="shared" si="0"/>
        <v>0</v>
      </c>
      <c r="H12" s="1083"/>
      <c r="I12" s="1083"/>
      <c r="J12" s="1083"/>
      <c r="K12" s="1083"/>
      <c r="L12" s="2"/>
    </row>
    <row r="13" spans="1:12">
      <c r="A13" s="1065" t="s">
        <v>10</v>
      </c>
      <c r="B13" s="1066"/>
      <c r="C13" s="991"/>
      <c r="D13" s="991"/>
      <c r="E13" s="991"/>
      <c r="F13" s="991"/>
      <c r="G13" s="991"/>
      <c r="H13" s="1065"/>
      <c r="I13" s="1073"/>
      <c r="J13" s="1073"/>
      <c r="K13" s="1066"/>
      <c r="L13" s="6"/>
    </row>
    <row r="14" spans="1:12" hidden="1">
      <c r="A14" s="7">
        <v>2</v>
      </c>
      <c r="B14" s="8" t="s">
        <v>101</v>
      </c>
      <c r="C14" s="9">
        <v>90000</v>
      </c>
      <c r="D14" s="2">
        <v>3</v>
      </c>
      <c r="E14" s="9"/>
      <c r="F14" s="36">
        <v>30000</v>
      </c>
      <c r="G14" s="11">
        <f>E14/C14</f>
        <v>0</v>
      </c>
      <c r="H14" s="1084"/>
      <c r="I14" s="1084"/>
      <c r="J14" s="1084"/>
      <c r="K14" s="1084"/>
      <c r="L14" s="37"/>
    </row>
    <row r="15" spans="1:12" ht="15" hidden="1" customHeight="1">
      <c r="A15" s="1005">
        <v>2</v>
      </c>
      <c r="B15" s="115" t="s">
        <v>32</v>
      </c>
      <c r="C15" s="115">
        <v>27200</v>
      </c>
      <c r="D15" s="115">
        <v>2</v>
      </c>
      <c r="E15" s="115"/>
      <c r="F15" s="97">
        <v>25000</v>
      </c>
      <c r="G15" s="11">
        <f t="shared" si="0"/>
        <v>0</v>
      </c>
      <c r="H15" s="1131"/>
      <c r="I15" s="1131"/>
      <c r="J15" s="1131"/>
      <c r="K15" s="1131"/>
      <c r="L15" s="667"/>
    </row>
    <row r="16" spans="1:12" ht="15" hidden="1" customHeight="1">
      <c r="A16" s="992">
        <v>2</v>
      </c>
      <c r="B16" s="8" t="s">
        <v>81</v>
      </c>
      <c r="C16" s="9">
        <v>7000</v>
      </c>
      <c r="D16" s="1004">
        <v>1</v>
      </c>
      <c r="E16" s="144">
        <v>3040</v>
      </c>
      <c r="F16" s="36">
        <v>25000</v>
      </c>
      <c r="G16" s="11">
        <f>E16/C16</f>
        <v>0.43428571428571427</v>
      </c>
      <c r="H16" s="1097"/>
      <c r="I16" s="1098"/>
      <c r="J16" s="1098"/>
      <c r="K16" s="1099"/>
      <c r="L16" s="665"/>
    </row>
    <row r="17" spans="1:12" ht="15" hidden="1" customHeight="1">
      <c r="A17" s="69">
        <v>2</v>
      </c>
      <c r="B17" s="1004" t="s">
        <v>35</v>
      </c>
      <c r="C17" s="9">
        <v>50000</v>
      </c>
      <c r="D17" s="1004">
        <v>3</v>
      </c>
      <c r="E17" s="665"/>
      <c r="F17" s="36">
        <v>25000</v>
      </c>
      <c r="G17" s="11">
        <f>E17/C17</f>
        <v>0</v>
      </c>
      <c r="H17" s="1130"/>
      <c r="I17" s="1130"/>
      <c r="J17" s="1130"/>
      <c r="K17" s="1130"/>
      <c r="L17" s="665"/>
    </row>
    <row r="18" spans="1:12" ht="15" customHeight="1">
      <c r="A18" s="69">
        <v>2</v>
      </c>
      <c r="B18" s="8" t="s">
        <v>28</v>
      </c>
      <c r="C18" s="9">
        <v>85000</v>
      </c>
      <c r="D18" s="2">
        <v>3</v>
      </c>
      <c r="E18" s="9">
        <v>67810</v>
      </c>
      <c r="F18" s="36">
        <v>30000</v>
      </c>
      <c r="G18" s="11">
        <f t="shared" si="0"/>
        <v>0.79776470588235293</v>
      </c>
      <c r="H18" s="1085" t="s">
        <v>64</v>
      </c>
      <c r="I18" s="1085"/>
      <c r="J18" s="1085"/>
      <c r="K18" s="1085"/>
      <c r="L18" s="37"/>
    </row>
    <row r="19" spans="1:12" ht="15" hidden="1" customHeight="1">
      <c r="A19" s="69">
        <v>2</v>
      </c>
      <c r="B19" s="8" t="s">
        <v>81</v>
      </c>
      <c r="C19" s="144">
        <v>60000</v>
      </c>
      <c r="D19" s="1004">
        <v>2</v>
      </c>
      <c r="E19" s="144">
        <v>32885</v>
      </c>
      <c r="F19" s="36">
        <v>25000</v>
      </c>
      <c r="G19" s="11">
        <f t="shared" si="0"/>
        <v>0.54808333333333337</v>
      </c>
      <c r="H19" s="1078"/>
      <c r="I19" s="1078"/>
      <c r="J19" s="1078"/>
      <c r="K19" s="1078"/>
      <c r="L19" s="665"/>
    </row>
    <row r="20" spans="1:12">
      <c r="A20" s="1082" t="s">
        <v>12</v>
      </c>
      <c r="B20" s="1082"/>
      <c r="C20" s="991"/>
      <c r="D20" s="991"/>
      <c r="E20" s="991"/>
      <c r="F20" s="991"/>
      <c r="G20" s="991"/>
      <c r="H20" s="1086"/>
      <c r="I20" s="1086"/>
      <c r="J20" s="1086"/>
      <c r="K20" s="1086"/>
      <c r="L20" s="6"/>
    </row>
    <row r="21" spans="1:12" ht="15" customHeight="1">
      <c r="A21" s="69">
        <v>3</v>
      </c>
      <c r="B21" s="8" t="s">
        <v>78</v>
      </c>
      <c r="C21" s="9">
        <v>13100</v>
      </c>
      <c r="D21" s="2">
        <v>3</v>
      </c>
      <c r="E21" s="9">
        <v>5755</v>
      </c>
      <c r="F21" s="36">
        <v>11600</v>
      </c>
      <c r="G21" s="11">
        <f t="shared" ref="G21:G33" si="1">E21/C21</f>
        <v>0.43931297709923667</v>
      </c>
      <c r="H21" s="1084"/>
      <c r="I21" s="1084"/>
      <c r="J21" s="1084"/>
      <c r="K21" s="1084"/>
      <c r="L21" s="37"/>
    </row>
    <row r="22" spans="1:12" ht="15" customHeight="1">
      <c r="A22" s="992">
        <v>3</v>
      </c>
      <c r="B22" s="8" t="s">
        <v>13</v>
      </c>
      <c r="C22" s="9">
        <v>4500</v>
      </c>
      <c r="D22" s="2">
        <v>3</v>
      </c>
      <c r="E22" s="9"/>
      <c r="F22" s="36">
        <v>11600</v>
      </c>
      <c r="G22" s="11">
        <f t="shared" si="1"/>
        <v>0</v>
      </c>
      <c r="H22" s="1084"/>
      <c r="I22" s="1084"/>
      <c r="J22" s="1084"/>
      <c r="K22" s="1084"/>
      <c r="L22" s="665"/>
    </row>
    <row r="23" spans="1:12" ht="15" hidden="1" customHeight="1">
      <c r="A23" s="69">
        <v>3</v>
      </c>
      <c r="B23" s="8" t="s">
        <v>91</v>
      </c>
      <c r="C23" s="9">
        <v>6800</v>
      </c>
      <c r="D23" s="2">
        <v>1</v>
      </c>
      <c r="E23" s="9"/>
      <c r="F23" s="36">
        <v>11600</v>
      </c>
      <c r="G23" s="11">
        <f t="shared" si="1"/>
        <v>0</v>
      </c>
      <c r="H23" s="1084"/>
      <c r="I23" s="1084"/>
      <c r="J23" s="1084"/>
      <c r="K23" s="1084"/>
      <c r="L23" s="37"/>
    </row>
    <row r="24" spans="1:12" ht="15" hidden="1" customHeight="1">
      <c r="A24" s="992">
        <v>3</v>
      </c>
      <c r="B24" s="8" t="s">
        <v>57</v>
      </c>
      <c r="C24" s="2">
        <v>9200</v>
      </c>
      <c r="D24" s="2">
        <v>1</v>
      </c>
      <c r="E24" s="2">
        <v>7377</v>
      </c>
      <c r="F24" s="36">
        <v>11600</v>
      </c>
      <c r="G24" s="11">
        <f t="shared" si="1"/>
        <v>0.80184782608695648</v>
      </c>
      <c r="H24" s="1084"/>
      <c r="I24" s="1084"/>
      <c r="J24" s="1084"/>
      <c r="K24" s="1084"/>
      <c r="L24" s="37"/>
    </row>
    <row r="25" spans="1:12" ht="15" hidden="1" customHeight="1">
      <c r="A25" s="992">
        <v>3</v>
      </c>
      <c r="B25" s="8" t="s">
        <v>63</v>
      </c>
      <c r="C25" s="2">
        <v>10000</v>
      </c>
      <c r="D25" s="2">
        <v>1</v>
      </c>
      <c r="E25" s="2"/>
      <c r="F25" s="36">
        <v>11600</v>
      </c>
      <c r="G25" s="11">
        <f t="shared" si="1"/>
        <v>0</v>
      </c>
      <c r="H25" s="1084"/>
      <c r="I25" s="1084"/>
      <c r="J25" s="1084"/>
      <c r="K25" s="1084"/>
      <c r="L25" s="37"/>
    </row>
    <row r="26" spans="1:12" ht="15" hidden="1" customHeight="1">
      <c r="A26" s="69">
        <v>3</v>
      </c>
      <c r="B26" s="124" t="s">
        <v>51</v>
      </c>
      <c r="C26" s="2">
        <v>16300</v>
      </c>
      <c r="D26" s="2">
        <v>1</v>
      </c>
      <c r="E26" s="9"/>
      <c r="F26" s="36">
        <v>11600</v>
      </c>
      <c r="G26" s="11">
        <f t="shared" si="1"/>
        <v>0</v>
      </c>
      <c r="H26" s="1084"/>
      <c r="I26" s="1084"/>
      <c r="J26" s="1084"/>
      <c r="K26" s="1084"/>
      <c r="L26" s="37" t="s">
        <v>52</v>
      </c>
    </row>
    <row r="27" spans="1:12" ht="15" hidden="1" customHeight="1">
      <c r="A27" s="70">
        <v>3</v>
      </c>
      <c r="B27" s="71" t="s">
        <v>44</v>
      </c>
      <c r="C27" s="72">
        <v>2300</v>
      </c>
      <c r="D27" s="72">
        <v>1</v>
      </c>
      <c r="E27" s="72"/>
      <c r="F27" s="36">
        <v>11600</v>
      </c>
      <c r="G27" s="11">
        <f t="shared" si="1"/>
        <v>0</v>
      </c>
      <c r="H27" s="1129"/>
      <c r="I27" s="1129"/>
      <c r="J27" s="1129"/>
      <c r="K27" s="1129"/>
      <c r="L27" s="111"/>
    </row>
    <row r="28" spans="1:12" ht="15" hidden="1" customHeight="1">
      <c r="A28" s="1005">
        <v>3</v>
      </c>
      <c r="B28" s="122" t="s">
        <v>36</v>
      </c>
      <c r="C28" s="95">
        <v>11900</v>
      </c>
      <c r="D28" s="95">
        <v>1</v>
      </c>
      <c r="E28" s="95"/>
      <c r="F28" s="36">
        <v>11600</v>
      </c>
      <c r="G28" s="11">
        <f t="shared" si="1"/>
        <v>0</v>
      </c>
      <c r="H28" s="1091" t="s">
        <v>45</v>
      </c>
      <c r="I28" s="1091"/>
      <c r="J28" s="1091"/>
      <c r="K28" s="1091"/>
      <c r="L28" s="667"/>
    </row>
    <row r="29" spans="1:12" ht="15" hidden="1" customHeight="1">
      <c r="A29" s="992">
        <v>3</v>
      </c>
      <c r="B29" s="8" t="s">
        <v>46</v>
      </c>
      <c r="C29" s="2">
        <v>1000</v>
      </c>
      <c r="D29" s="2">
        <v>1</v>
      </c>
      <c r="E29" s="2"/>
      <c r="F29" s="36">
        <v>11600</v>
      </c>
      <c r="G29" s="11">
        <f t="shared" si="1"/>
        <v>0</v>
      </c>
      <c r="H29" s="1084"/>
      <c r="I29" s="1084"/>
      <c r="J29" s="1084"/>
      <c r="K29" s="1084"/>
      <c r="L29" s="37"/>
    </row>
    <row r="30" spans="1:12" ht="15" hidden="1" customHeight="1">
      <c r="A30" s="992">
        <v>3</v>
      </c>
      <c r="B30" s="8" t="s">
        <v>15</v>
      </c>
      <c r="C30" s="2">
        <v>30000</v>
      </c>
      <c r="D30" s="2">
        <v>3</v>
      </c>
      <c r="E30" s="2"/>
      <c r="F30" s="36">
        <v>11600</v>
      </c>
      <c r="G30" s="11">
        <f t="shared" si="1"/>
        <v>0</v>
      </c>
      <c r="H30" s="1084"/>
      <c r="I30" s="1084"/>
      <c r="J30" s="1084"/>
      <c r="K30" s="1084"/>
      <c r="L30" s="665"/>
    </row>
    <row r="31" spans="1:12" ht="15" hidden="1" customHeight="1">
      <c r="A31" s="992">
        <v>3</v>
      </c>
      <c r="B31" s="8" t="s">
        <v>16</v>
      </c>
      <c r="C31" s="2">
        <v>25400</v>
      </c>
      <c r="D31" s="2">
        <v>3</v>
      </c>
      <c r="E31" s="2"/>
      <c r="F31" s="36">
        <v>11600</v>
      </c>
      <c r="G31" s="11">
        <f t="shared" si="1"/>
        <v>0</v>
      </c>
      <c r="H31" s="1084"/>
      <c r="I31" s="1084"/>
      <c r="J31" s="1084"/>
      <c r="K31" s="1084"/>
      <c r="L31" s="665"/>
    </row>
    <row r="32" spans="1:12" ht="15" hidden="1" customHeight="1">
      <c r="A32" s="69">
        <v>3</v>
      </c>
      <c r="B32" s="8" t="s">
        <v>18</v>
      </c>
      <c r="C32" s="2">
        <v>5200</v>
      </c>
      <c r="D32" s="2">
        <v>1</v>
      </c>
      <c r="E32" s="2"/>
      <c r="F32" s="36">
        <v>11600</v>
      </c>
      <c r="G32" s="11">
        <f t="shared" si="1"/>
        <v>0</v>
      </c>
      <c r="H32" s="1084"/>
      <c r="I32" s="1084"/>
      <c r="J32" s="1084"/>
      <c r="K32" s="1084"/>
      <c r="L32" s="37"/>
    </row>
    <row r="33" spans="1:12" ht="15" hidden="1" customHeight="1">
      <c r="A33" s="992">
        <v>3</v>
      </c>
      <c r="B33" s="8" t="s">
        <v>58</v>
      </c>
      <c r="C33" s="2">
        <v>20000</v>
      </c>
      <c r="D33" s="2">
        <v>1</v>
      </c>
      <c r="E33" s="2"/>
      <c r="F33" s="36">
        <v>11600</v>
      </c>
      <c r="G33" s="11">
        <f t="shared" si="1"/>
        <v>0</v>
      </c>
      <c r="H33" s="1128"/>
      <c r="I33" s="1128"/>
      <c r="J33" s="1128"/>
      <c r="K33" s="1128"/>
      <c r="L33" s="37"/>
    </row>
    <row r="34" spans="1:12" ht="15" customHeight="1">
      <c r="A34" s="1082" t="s">
        <v>19</v>
      </c>
      <c r="B34" s="1082"/>
      <c r="C34" s="991"/>
      <c r="D34" s="991"/>
      <c r="E34" s="991"/>
      <c r="F34" s="991"/>
      <c r="G34" s="991"/>
      <c r="H34" s="1086"/>
      <c r="I34" s="1086"/>
      <c r="J34" s="1086"/>
      <c r="K34" s="1086"/>
      <c r="L34" s="6"/>
    </row>
    <row r="35" spans="1:12" hidden="1">
      <c r="A35" s="1005">
        <v>4</v>
      </c>
      <c r="B35" s="122" t="s">
        <v>88</v>
      </c>
      <c r="C35" s="154">
        <v>2500</v>
      </c>
      <c r="D35" s="210">
        <v>1</v>
      </c>
      <c r="E35" s="154"/>
      <c r="F35" s="97">
        <v>4000</v>
      </c>
      <c r="G35" s="117">
        <f>E35/C35</f>
        <v>0</v>
      </c>
      <c r="H35" s="1118"/>
      <c r="I35" s="1119"/>
      <c r="J35" s="1119"/>
      <c r="K35" s="1120"/>
      <c r="L35" s="149"/>
    </row>
    <row r="36" spans="1:12">
      <c r="A36" s="69">
        <v>4</v>
      </c>
      <c r="B36" s="8" t="s">
        <v>102</v>
      </c>
      <c r="C36" s="48">
        <v>13500</v>
      </c>
      <c r="D36" s="47">
        <v>3</v>
      </c>
      <c r="E36" s="48">
        <v>8143</v>
      </c>
      <c r="F36" s="36">
        <v>4000</v>
      </c>
      <c r="G36" s="11">
        <f>E36/C36</f>
        <v>0.60318518518518516</v>
      </c>
      <c r="H36" s="1043"/>
      <c r="I36" s="1044"/>
      <c r="J36" s="1044"/>
      <c r="K36" s="1045"/>
      <c r="L36" s="37"/>
    </row>
    <row r="37" spans="1:12" ht="15" hidden="1" customHeight="1">
      <c r="A37" s="70">
        <v>4</v>
      </c>
      <c r="B37" s="207" t="s">
        <v>38</v>
      </c>
      <c r="C37" s="72">
        <v>6000</v>
      </c>
      <c r="D37" s="70"/>
      <c r="E37" s="70"/>
      <c r="F37" s="113">
        <v>4000</v>
      </c>
      <c r="G37" s="11">
        <f t="shared" ref="G37:G43" si="2">E37/C37</f>
        <v>0</v>
      </c>
      <c r="H37" s="1090"/>
      <c r="I37" s="1090"/>
      <c r="J37" s="1090"/>
      <c r="K37" s="1090"/>
      <c r="L37" s="111"/>
    </row>
    <row r="38" spans="1:12" ht="15" hidden="1" customHeight="1">
      <c r="A38" s="70">
        <v>4</v>
      </c>
      <c r="B38" s="207" t="s">
        <v>39</v>
      </c>
      <c r="C38" s="72">
        <v>7500</v>
      </c>
      <c r="D38" s="70"/>
      <c r="E38" s="70"/>
      <c r="F38" s="113">
        <v>4000</v>
      </c>
      <c r="G38" s="11">
        <f t="shared" si="2"/>
        <v>0</v>
      </c>
      <c r="H38" s="1090" t="s">
        <v>47</v>
      </c>
      <c r="I38" s="1090"/>
      <c r="J38" s="1090"/>
      <c r="K38" s="1090"/>
      <c r="L38" s="111"/>
    </row>
    <row r="39" spans="1:12" ht="15" hidden="1" customHeight="1">
      <c r="A39" s="1005">
        <v>4</v>
      </c>
      <c r="B39" s="208" t="s">
        <v>48</v>
      </c>
      <c r="C39" s="95">
        <v>9000</v>
      </c>
      <c r="D39" s="1005">
        <v>2</v>
      </c>
      <c r="E39" s="1005"/>
      <c r="F39" s="97">
        <v>4000</v>
      </c>
      <c r="G39" s="11">
        <f t="shared" si="2"/>
        <v>0</v>
      </c>
      <c r="H39" s="1127"/>
      <c r="I39" s="1127"/>
      <c r="J39" s="1127"/>
      <c r="K39" s="1127"/>
      <c r="L39" s="667"/>
    </row>
    <row r="40" spans="1:12" ht="15" hidden="1" customHeight="1">
      <c r="A40" s="60">
        <v>4</v>
      </c>
      <c r="B40" s="8" t="s">
        <v>49</v>
      </c>
      <c r="C40" s="47">
        <v>9800</v>
      </c>
      <c r="D40" s="47">
        <v>1</v>
      </c>
      <c r="E40" s="48"/>
      <c r="F40" s="36">
        <v>4000</v>
      </c>
      <c r="G40" s="11">
        <f t="shared" si="2"/>
        <v>0</v>
      </c>
      <c r="H40" s="1083"/>
      <c r="I40" s="1083"/>
      <c r="J40" s="1083"/>
      <c r="K40" s="1083"/>
      <c r="L40" s="37"/>
    </row>
    <row r="41" spans="1:12" ht="15" hidden="1" customHeight="1">
      <c r="A41" s="69">
        <v>4</v>
      </c>
      <c r="B41" s="209" t="s">
        <v>37</v>
      </c>
      <c r="C41" s="2">
        <v>100</v>
      </c>
      <c r="D41" s="992">
        <v>1</v>
      </c>
      <c r="E41" s="992"/>
      <c r="F41" s="36">
        <v>4000</v>
      </c>
      <c r="G41" s="11">
        <f t="shared" si="2"/>
        <v>0</v>
      </c>
      <c r="H41" s="1083"/>
      <c r="I41" s="1083"/>
      <c r="J41" s="1083"/>
      <c r="K41" s="1083"/>
      <c r="L41" s="665"/>
    </row>
    <row r="42" spans="1:12" ht="15" hidden="1" customHeight="1">
      <c r="A42" s="60">
        <v>4</v>
      </c>
      <c r="B42" s="8" t="s">
        <v>53</v>
      </c>
      <c r="C42" s="47">
        <v>18700</v>
      </c>
      <c r="D42" s="47">
        <v>3</v>
      </c>
      <c r="E42" s="48"/>
      <c r="F42" s="78">
        <v>30000</v>
      </c>
      <c r="G42" s="11">
        <f t="shared" si="2"/>
        <v>0</v>
      </c>
      <c r="H42" s="1083"/>
      <c r="I42" s="1083"/>
      <c r="J42" s="1083"/>
      <c r="K42" s="1083"/>
      <c r="L42" s="37"/>
    </row>
    <row r="43" spans="1:12" ht="15" hidden="1" customHeight="1">
      <c r="A43" s="123">
        <v>4</v>
      </c>
      <c r="B43" s="8" t="s">
        <v>37</v>
      </c>
      <c r="C43" s="47">
        <v>4000</v>
      </c>
      <c r="D43" s="47">
        <v>2</v>
      </c>
      <c r="E43" s="48">
        <v>2858</v>
      </c>
      <c r="F43" s="78">
        <v>4000</v>
      </c>
      <c r="G43" s="11">
        <f t="shared" si="2"/>
        <v>0.71450000000000002</v>
      </c>
      <c r="H43" s="1083"/>
      <c r="I43" s="1083"/>
      <c r="J43" s="1083"/>
      <c r="K43" s="1083"/>
      <c r="L43" s="37"/>
    </row>
    <row r="44" spans="1:12">
      <c r="A44" s="1082" t="s">
        <v>24</v>
      </c>
      <c r="B44" s="1082"/>
      <c r="C44" s="991"/>
      <c r="D44" s="991"/>
      <c r="E44" s="991"/>
      <c r="F44" s="991"/>
      <c r="G44" s="991"/>
      <c r="H44" s="1086"/>
      <c r="I44" s="1086"/>
      <c r="J44" s="1086"/>
      <c r="K44" s="1086"/>
      <c r="L44" s="6"/>
    </row>
    <row r="45" spans="1:12">
      <c r="A45" s="60">
        <v>5</v>
      </c>
      <c r="B45" s="8" t="s">
        <v>106</v>
      </c>
      <c r="C45" s="48">
        <v>19500</v>
      </c>
      <c r="D45" s="47">
        <v>2</v>
      </c>
      <c r="E45" s="48">
        <v>14837</v>
      </c>
      <c r="F45" s="36">
        <v>6160</v>
      </c>
      <c r="G45" s="11">
        <f t="shared" ref="G45:G47" si="3">E45/C45</f>
        <v>0.7608717948717949</v>
      </c>
      <c r="H45" s="1083"/>
      <c r="I45" s="1083"/>
      <c r="J45" s="1083"/>
      <c r="K45" s="1083"/>
      <c r="L45" s="37"/>
    </row>
    <row r="46" spans="1:12" hidden="1">
      <c r="A46" s="60">
        <v>5</v>
      </c>
      <c r="B46" s="8" t="s">
        <v>99</v>
      </c>
      <c r="C46" s="48">
        <v>11000</v>
      </c>
      <c r="D46" s="47">
        <v>1</v>
      </c>
      <c r="E46" s="48"/>
      <c r="F46" s="36">
        <v>6160</v>
      </c>
      <c r="G46" s="11">
        <f t="shared" si="3"/>
        <v>0</v>
      </c>
      <c r="H46" s="1043"/>
      <c r="I46" s="1044"/>
      <c r="J46" s="1044"/>
      <c r="K46" s="1045"/>
      <c r="L46" s="37"/>
    </row>
    <row r="47" spans="1:12" hidden="1">
      <c r="A47" s="123">
        <v>5</v>
      </c>
      <c r="B47" s="8" t="s">
        <v>103</v>
      </c>
      <c r="C47" s="48">
        <v>8000</v>
      </c>
      <c r="D47" s="47">
        <v>3</v>
      </c>
      <c r="E47" s="48"/>
      <c r="F47" s="36">
        <v>6160</v>
      </c>
      <c r="G47" s="11">
        <f t="shared" si="3"/>
        <v>0</v>
      </c>
      <c r="H47" s="1043"/>
      <c r="I47" s="1044"/>
      <c r="J47" s="1044"/>
      <c r="K47" s="1045"/>
      <c r="L47" s="37"/>
    </row>
    <row r="48" spans="1:12" hidden="1">
      <c r="A48" s="60">
        <v>5</v>
      </c>
      <c r="B48" s="8" t="s">
        <v>90</v>
      </c>
      <c r="C48" s="48">
        <v>15800</v>
      </c>
      <c r="D48" s="47">
        <v>3</v>
      </c>
      <c r="E48" s="48"/>
      <c r="F48" s="36">
        <v>6160</v>
      </c>
      <c r="G48" s="11">
        <f t="shared" si="0"/>
        <v>0</v>
      </c>
      <c r="H48" s="1083"/>
      <c r="I48" s="1083"/>
      <c r="J48" s="1083"/>
      <c r="K48" s="1083"/>
      <c r="L48" s="37"/>
    </row>
  </sheetData>
  <mergeCells count="53">
    <mergeCell ref="H45:K45"/>
    <mergeCell ref="H46:K46"/>
    <mergeCell ref="H47:K47"/>
    <mergeCell ref="H48:K48"/>
    <mergeCell ref="H39:K39"/>
    <mergeCell ref="H40:K40"/>
    <mergeCell ref="H41:K41"/>
    <mergeCell ref="H42:K42"/>
    <mergeCell ref="H43:K43"/>
    <mergeCell ref="A44:B44"/>
    <mergeCell ref="H44:K44"/>
    <mergeCell ref="A34:B34"/>
    <mergeCell ref="H34:K34"/>
    <mergeCell ref="H35:K35"/>
    <mergeCell ref="H36:K36"/>
    <mergeCell ref="H37:K37"/>
    <mergeCell ref="H38:K38"/>
    <mergeCell ref="H33:K33"/>
    <mergeCell ref="H22:K22"/>
    <mergeCell ref="H23:K23"/>
    <mergeCell ref="H24:K24"/>
    <mergeCell ref="H25:K25"/>
    <mergeCell ref="H26:K26"/>
    <mergeCell ref="H27:K27"/>
    <mergeCell ref="H28:K28"/>
    <mergeCell ref="H29:K29"/>
    <mergeCell ref="H30:K30"/>
    <mergeCell ref="H31:K31"/>
    <mergeCell ref="H32:K32"/>
    <mergeCell ref="H21:K21"/>
    <mergeCell ref="H12:K12"/>
    <mergeCell ref="A13:B13"/>
    <mergeCell ref="H13:K13"/>
    <mergeCell ref="H14:K14"/>
    <mergeCell ref="H15:K15"/>
    <mergeCell ref="H16:K16"/>
    <mergeCell ref="H17:K17"/>
    <mergeCell ref="H18:K18"/>
    <mergeCell ref="H19:K19"/>
    <mergeCell ref="A20:B20"/>
    <mergeCell ref="H20:K20"/>
    <mergeCell ref="H11:K11"/>
    <mergeCell ref="H1:K1"/>
    <mergeCell ref="A2:B2"/>
    <mergeCell ref="H2:K2"/>
    <mergeCell ref="H3:K3"/>
    <mergeCell ref="H4:K4"/>
    <mergeCell ref="H5:K5"/>
    <mergeCell ref="H6:K6"/>
    <mergeCell ref="H7:K7"/>
    <mergeCell ref="H8:K8"/>
    <mergeCell ref="H9:K9"/>
    <mergeCell ref="H10:K10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43F58-28A9-4A23-93D8-63790DCF98E8}">
  <dimension ref="A1:L50"/>
  <sheetViews>
    <sheetView workbookViewId="0">
      <selection activeCell="E47" sqref="E47"/>
    </sheetView>
  </sheetViews>
  <sheetFormatPr defaultRowHeight="15"/>
  <cols>
    <col min="2" max="2" width="48.28515625" customWidth="1"/>
    <col min="5" max="5" width="18.7109375" customWidth="1"/>
    <col min="6" max="6" width="14.140625" bestFit="1" customWidth="1"/>
    <col min="12" max="12" width="16" bestFit="1" customWidth="1"/>
  </cols>
  <sheetData>
    <row r="1" spans="1:12">
      <c r="A1" s="992"/>
      <c r="B1" s="106">
        <v>45915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t="15" hidden="1" customHeight="1">
      <c r="A3" s="69">
        <v>1</v>
      </c>
      <c r="B3" s="8" t="s">
        <v>87</v>
      </c>
      <c r="C3" s="9">
        <v>50</v>
      </c>
      <c r="D3" s="2">
        <v>1</v>
      </c>
      <c r="E3" s="9"/>
      <c r="F3" s="36">
        <v>5000</v>
      </c>
      <c r="G3" s="11">
        <f t="shared" ref="G3:G50" si="0">E3/C3</f>
        <v>0</v>
      </c>
      <c r="H3" s="1043"/>
      <c r="I3" s="1044"/>
      <c r="J3" s="1044"/>
      <c r="K3" s="1045"/>
      <c r="L3" s="2"/>
    </row>
    <row r="4" spans="1:12" ht="15" hidden="1" customHeight="1">
      <c r="A4" s="69">
        <v>1</v>
      </c>
      <c r="B4" s="8" t="s">
        <v>93</v>
      </c>
      <c r="C4" s="9">
        <v>8000</v>
      </c>
      <c r="D4" s="2">
        <v>2</v>
      </c>
      <c r="E4" s="9">
        <v>2716</v>
      </c>
      <c r="F4" s="36">
        <v>5000</v>
      </c>
      <c r="G4" s="11">
        <f t="shared" si="0"/>
        <v>0.33950000000000002</v>
      </c>
      <c r="H4" s="1043"/>
      <c r="I4" s="1044"/>
      <c r="J4" s="1044"/>
      <c r="K4" s="1045"/>
      <c r="L4" s="2"/>
    </row>
    <row r="5" spans="1:12" hidden="1">
      <c r="A5" s="992">
        <v>1</v>
      </c>
      <c r="B5" s="12" t="s">
        <v>80</v>
      </c>
      <c r="C5" s="9">
        <v>11000</v>
      </c>
      <c r="D5" s="2">
        <v>2</v>
      </c>
      <c r="E5" s="2">
        <v>2976</v>
      </c>
      <c r="F5" s="36">
        <v>5000</v>
      </c>
      <c r="G5" s="11">
        <f t="shared" si="0"/>
        <v>0.27054545454545453</v>
      </c>
      <c r="H5" s="1083"/>
      <c r="I5" s="1083"/>
      <c r="J5" s="1083"/>
      <c r="K5" s="1083"/>
      <c r="L5" s="2"/>
    </row>
    <row r="6" spans="1:12" hidden="1">
      <c r="A6" s="992">
        <v>1</v>
      </c>
      <c r="B6" s="12" t="s">
        <v>82</v>
      </c>
      <c r="C6" s="9">
        <v>4200</v>
      </c>
      <c r="D6" s="2">
        <v>3</v>
      </c>
      <c r="E6" s="2"/>
      <c r="F6" s="36">
        <v>5000</v>
      </c>
      <c r="G6" s="11">
        <f t="shared" si="0"/>
        <v>0</v>
      </c>
      <c r="H6" s="1083"/>
      <c r="I6" s="1083"/>
      <c r="J6" s="1083"/>
      <c r="K6" s="1083"/>
      <c r="L6" s="2"/>
    </row>
    <row r="7" spans="1:12" ht="15" hidden="1" customHeight="1">
      <c r="A7" s="992">
        <v>1</v>
      </c>
      <c r="B7" s="8" t="s">
        <v>95</v>
      </c>
      <c r="C7" s="9">
        <v>5000</v>
      </c>
      <c r="D7" s="2">
        <v>1</v>
      </c>
      <c r="E7" s="2"/>
      <c r="F7" s="36">
        <v>5000</v>
      </c>
      <c r="G7" s="11">
        <f t="shared" si="0"/>
        <v>0</v>
      </c>
      <c r="H7" s="1083"/>
      <c r="I7" s="1083"/>
      <c r="J7" s="1083"/>
      <c r="K7" s="1083"/>
      <c r="L7" s="2"/>
    </row>
    <row r="8" spans="1:12" ht="15" hidden="1" customHeight="1">
      <c r="A8" s="992">
        <v>1</v>
      </c>
      <c r="B8" s="71" t="s">
        <v>60</v>
      </c>
      <c r="C8" s="128">
        <v>1500</v>
      </c>
      <c r="D8" s="72">
        <v>1</v>
      </c>
      <c r="E8" s="73"/>
      <c r="F8" s="113">
        <v>5000</v>
      </c>
      <c r="G8" s="100">
        <f t="shared" si="0"/>
        <v>0</v>
      </c>
      <c r="H8" s="1090"/>
      <c r="I8" s="1090"/>
      <c r="J8" s="1090"/>
      <c r="K8" s="1090"/>
      <c r="L8" s="72"/>
    </row>
    <row r="9" spans="1:12" ht="15" customHeight="1">
      <c r="A9" s="69">
        <v>1</v>
      </c>
      <c r="B9" s="8" t="s">
        <v>98</v>
      </c>
      <c r="C9" s="9">
        <v>15000</v>
      </c>
      <c r="D9" s="2">
        <v>3</v>
      </c>
      <c r="E9" s="9">
        <v>7914</v>
      </c>
      <c r="F9" s="36">
        <v>5000</v>
      </c>
      <c r="G9" s="11">
        <f t="shared" si="0"/>
        <v>0.52759999999999996</v>
      </c>
      <c r="H9" s="1043"/>
      <c r="I9" s="1044"/>
      <c r="J9" s="1044"/>
      <c r="K9" s="1045"/>
      <c r="L9" s="2"/>
    </row>
    <row r="10" spans="1:12" ht="15" hidden="1" customHeight="1">
      <c r="A10" s="69">
        <v>1</v>
      </c>
      <c r="B10" s="12" t="s">
        <v>96</v>
      </c>
      <c r="C10" s="9">
        <v>5000</v>
      </c>
      <c r="D10" s="2">
        <v>1</v>
      </c>
      <c r="E10" s="9">
        <v>3588</v>
      </c>
      <c r="F10" s="36">
        <v>5000</v>
      </c>
      <c r="G10" s="11">
        <f t="shared" si="0"/>
        <v>0.71760000000000002</v>
      </c>
      <c r="H10" s="1083"/>
      <c r="I10" s="1083"/>
      <c r="J10" s="1083"/>
      <c r="K10" s="1083"/>
      <c r="L10" s="2"/>
    </row>
    <row r="11" spans="1:12" ht="15" hidden="1" customHeight="1">
      <c r="A11" s="992">
        <v>1</v>
      </c>
      <c r="B11" s="12" t="s">
        <v>97</v>
      </c>
      <c r="C11" s="9">
        <v>4550</v>
      </c>
      <c r="D11" s="2">
        <v>1</v>
      </c>
      <c r="E11" s="9"/>
      <c r="F11" s="36">
        <v>5000</v>
      </c>
      <c r="G11" s="11">
        <f t="shared" si="0"/>
        <v>0</v>
      </c>
      <c r="H11" s="1043"/>
      <c r="I11" s="1044"/>
      <c r="J11" s="1044"/>
      <c r="K11" s="1045"/>
      <c r="L11" s="2"/>
    </row>
    <row r="12" spans="1:12" ht="15" hidden="1" customHeight="1">
      <c r="A12" s="992">
        <v>1</v>
      </c>
      <c r="B12" s="12" t="s">
        <v>61</v>
      </c>
      <c r="C12" s="2">
        <v>3500</v>
      </c>
      <c r="D12" s="2">
        <v>1</v>
      </c>
      <c r="E12" s="2"/>
      <c r="F12" s="36">
        <v>5000</v>
      </c>
      <c r="G12" s="11">
        <f t="shared" si="0"/>
        <v>0</v>
      </c>
      <c r="H12" s="1083"/>
      <c r="I12" s="1083"/>
      <c r="J12" s="1083"/>
      <c r="K12" s="1083"/>
      <c r="L12" s="2"/>
    </row>
    <row r="13" spans="1:12">
      <c r="A13" s="1065" t="s">
        <v>10</v>
      </c>
      <c r="B13" s="1066"/>
      <c r="C13" s="991"/>
      <c r="D13" s="991"/>
      <c r="E13" s="991"/>
      <c r="F13" s="991"/>
      <c r="G13" s="991"/>
      <c r="H13" s="1065"/>
      <c r="I13" s="1073"/>
      <c r="J13" s="1073"/>
      <c r="K13" s="1066"/>
      <c r="L13" s="6"/>
    </row>
    <row r="14" spans="1:12" hidden="1">
      <c r="A14" s="7">
        <v>2</v>
      </c>
      <c r="B14" s="8" t="s">
        <v>101</v>
      </c>
      <c r="C14" s="9">
        <v>90000</v>
      </c>
      <c r="D14" s="2">
        <v>3</v>
      </c>
      <c r="E14" s="9"/>
      <c r="F14" s="36">
        <v>30000</v>
      </c>
      <c r="G14" s="11">
        <f>E14/C14</f>
        <v>0</v>
      </c>
      <c r="H14" s="1084"/>
      <c r="I14" s="1084"/>
      <c r="J14" s="1084"/>
      <c r="K14" s="1084"/>
      <c r="L14" s="37"/>
    </row>
    <row r="15" spans="1:12" ht="15" hidden="1" customHeight="1">
      <c r="A15" s="1005">
        <v>2</v>
      </c>
      <c r="B15" s="115" t="s">
        <v>32</v>
      </c>
      <c r="C15" s="115">
        <v>27200</v>
      </c>
      <c r="D15" s="115">
        <v>2</v>
      </c>
      <c r="E15" s="115"/>
      <c r="F15" s="97">
        <v>25000</v>
      </c>
      <c r="G15" s="11">
        <f t="shared" si="0"/>
        <v>0</v>
      </c>
      <c r="H15" s="1131"/>
      <c r="I15" s="1131"/>
      <c r="J15" s="1131"/>
      <c r="K15" s="1131"/>
      <c r="L15" s="667"/>
    </row>
    <row r="16" spans="1:12" ht="15" hidden="1" customHeight="1">
      <c r="A16" s="992">
        <v>2</v>
      </c>
      <c r="B16" s="8" t="s">
        <v>81</v>
      </c>
      <c r="C16" s="9">
        <v>7000</v>
      </c>
      <c r="D16" s="1004">
        <v>1</v>
      </c>
      <c r="E16" s="144">
        <v>3040</v>
      </c>
      <c r="F16" s="36">
        <v>25000</v>
      </c>
      <c r="G16" s="11">
        <f>E16/C16</f>
        <v>0.43428571428571427</v>
      </c>
      <c r="H16" s="1097"/>
      <c r="I16" s="1098"/>
      <c r="J16" s="1098"/>
      <c r="K16" s="1099"/>
      <c r="L16" s="665"/>
    </row>
    <row r="17" spans="1:12" ht="15" hidden="1" customHeight="1">
      <c r="A17" s="69">
        <v>2</v>
      </c>
      <c r="B17" s="1004" t="s">
        <v>35</v>
      </c>
      <c r="C17" s="9">
        <v>50000</v>
      </c>
      <c r="D17" s="1004">
        <v>3</v>
      </c>
      <c r="E17" s="665"/>
      <c r="F17" s="36">
        <v>25000</v>
      </c>
      <c r="G17" s="11">
        <f>E17/C17</f>
        <v>0</v>
      </c>
      <c r="H17" s="1130"/>
      <c r="I17" s="1130"/>
      <c r="J17" s="1130"/>
      <c r="K17" s="1130"/>
      <c r="L17" s="665"/>
    </row>
    <row r="18" spans="1:12" ht="15" customHeight="1">
      <c r="A18" s="69">
        <v>2</v>
      </c>
      <c r="B18" s="8" t="s">
        <v>28</v>
      </c>
      <c r="C18" s="9">
        <v>90000</v>
      </c>
      <c r="D18" s="2">
        <v>3</v>
      </c>
      <c r="E18" s="9">
        <v>97646</v>
      </c>
      <c r="F18" s="36">
        <v>30000</v>
      </c>
      <c r="G18" s="11">
        <f t="shared" si="0"/>
        <v>1.0849555555555555</v>
      </c>
      <c r="H18" s="1085" t="s">
        <v>64</v>
      </c>
      <c r="I18" s="1085"/>
      <c r="J18" s="1085"/>
      <c r="K18" s="1085"/>
      <c r="L18" s="37"/>
    </row>
    <row r="19" spans="1:12" ht="15" hidden="1" customHeight="1">
      <c r="A19" s="69">
        <v>2</v>
      </c>
      <c r="B19" s="8" t="s">
        <v>81</v>
      </c>
      <c r="C19" s="144">
        <v>60000</v>
      </c>
      <c r="D19" s="1004">
        <v>2</v>
      </c>
      <c r="E19" s="144">
        <v>32885</v>
      </c>
      <c r="F19" s="36">
        <v>25000</v>
      </c>
      <c r="G19" s="11">
        <f t="shared" si="0"/>
        <v>0.54808333333333337</v>
      </c>
      <c r="H19" s="1078"/>
      <c r="I19" s="1078"/>
      <c r="J19" s="1078"/>
      <c r="K19" s="1078"/>
      <c r="L19" s="665"/>
    </row>
    <row r="20" spans="1:12">
      <c r="A20" s="1082" t="s">
        <v>12</v>
      </c>
      <c r="B20" s="1082"/>
      <c r="C20" s="991"/>
      <c r="D20" s="991"/>
      <c r="E20" s="991"/>
      <c r="F20" s="991"/>
      <c r="G20" s="991"/>
      <c r="H20" s="1086"/>
      <c r="I20" s="1086"/>
      <c r="J20" s="1086"/>
      <c r="K20" s="1086"/>
      <c r="L20" s="6"/>
    </row>
    <row r="21" spans="1:12" ht="15" customHeight="1">
      <c r="A21" s="69">
        <v>3</v>
      </c>
      <c r="B21" s="8" t="s">
        <v>78</v>
      </c>
      <c r="C21" s="9">
        <v>8900</v>
      </c>
      <c r="D21" s="2">
        <v>3</v>
      </c>
      <c r="E21" s="9">
        <v>4735</v>
      </c>
      <c r="F21" s="36">
        <v>11600</v>
      </c>
      <c r="G21" s="11">
        <f t="shared" ref="G21:G33" si="1">E21/C21</f>
        <v>0.53202247191011232</v>
      </c>
      <c r="H21" s="1084"/>
      <c r="I21" s="1084"/>
      <c r="J21" s="1084"/>
      <c r="K21" s="1084"/>
      <c r="L21" s="37"/>
    </row>
    <row r="22" spans="1:12" ht="15" customHeight="1">
      <c r="A22" s="992">
        <v>3</v>
      </c>
      <c r="B22" s="8" t="s">
        <v>13</v>
      </c>
      <c r="C22" s="9">
        <v>8700</v>
      </c>
      <c r="D22" s="2">
        <v>3</v>
      </c>
      <c r="E22" s="9"/>
      <c r="F22" s="36">
        <v>11600</v>
      </c>
      <c r="G22" s="11">
        <f t="shared" si="1"/>
        <v>0</v>
      </c>
      <c r="H22" s="1084"/>
      <c r="I22" s="1084"/>
      <c r="J22" s="1084"/>
      <c r="K22" s="1084"/>
      <c r="L22" s="665"/>
    </row>
    <row r="23" spans="1:12" ht="15" hidden="1" customHeight="1">
      <c r="A23" s="69">
        <v>3</v>
      </c>
      <c r="B23" s="8" t="s">
        <v>91</v>
      </c>
      <c r="C23" s="9">
        <v>6800</v>
      </c>
      <c r="D23" s="2">
        <v>1</v>
      </c>
      <c r="E23" s="9"/>
      <c r="F23" s="36">
        <v>11600</v>
      </c>
      <c r="G23" s="11">
        <f t="shared" si="1"/>
        <v>0</v>
      </c>
      <c r="H23" s="1084"/>
      <c r="I23" s="1084"/>
      <c r="J23" s="1084"/>
      <c r="K23" s="1084"/>
      <c r="L23" s="37"/>
    </row>
    <row r="24" spans="1:12" ht="15" hidden="1" customHeight="1">
      <c r="A24" s="992">
        <v>3</v>
      </c>
      <c r="B24" s="8" t="s">
        <v>57</v>
      </c>
      <c r="C24" s="2">
        <v>9200</v>
      </c>
      <c r="D24" s="2">
        <v>1</v>
      </c>
      <c r="E24" s="2">
        <v>7377</v>
      </c>
      <c r="F24" s="36">
        <v>11600</v>
      </c>
      <c r="G24" s="11">
        <f t="shared" si="1"/>
        <v>0.80184782608695648</v>
      </c>
      <c r="H24" s="1084"/>
      <c r="I24" s="1084"/>
      <c r="J24" s="1084"/>
      <c r="K24" s="1084"/>
      <c r="L24" s="37"/>
    </row>
    <row r="25" spans="1:12" ht="15" hidden="1" customHeight="1">
      <c r="A25" s="992">
        <v>3</v>
      </c>
      <c r="B25" s="8" t="s">
        <v>63</v>
      </c>
      <c r="C25" s="2">
        <v>10000</v>
      </c>
      <c r="D25" s="2">
        <v>1</v>
      </c>
      <c r="E25" s="2"/>
      <c r="F25" s="36">
        <v>11600</v>
      </c>
      <c r="G25" s="11">
        <f t="shared" si="1"/>
        <v>0</v>
      </c>
      <c r="H25" s="1084"/>
      <c r="I25" s="1084"/>
      <c r="J25" s="1084"/>
      <c r="K25" s="1084"/>
      <c r="L25" s="37"/>
    </row>
    <row r="26" spans="1:12" ht="15" hidden="1" customHeight="1">
      <c r="A26" s="69">
        <v>3</v>
      </c>
      <c r="B26" s="124" t="s">
        <v>51</v>
      </c>
      <c r="C26" s="2">
        <v>16300</v>
      </c>
      <c r="D26" s="2">
        <v>1</v>
      </c>
      <c r="E26" s="9"/>
      <c r="F26" s="36">
        <v>11600</v>
      </c>
      <c r="G26" s="11">
        <f t="shared" si="1"/>
        <v>0</v>
      </c>
      <c r="H26" s="1084"/>
      <c r="I26" s="1084"/>
      <c r="J26" s="1084"/>
      <c r="K26" s="1084"/>
      <c r="L26" s="37" t="s">
        <v>52</v>
      </c>
    </row>
    <row r="27" spans="1:12" ht="15" hidden="1" customHeight="1">
      <c r="A27" s="70">
        <v>3</v>
      </c>
      <c r="B27" s="71" t="s">
        <v>44</v>
      </c>
      <c r="C27" s="72">
        <v>2300</v>
      </c>
      <c r="D27" s="72">
        <v>1</v>
      </c>
      <c r="E27" s="72"/>
      <c r="F27" s="36">
        <v>11600</v>
      </c>
      <c r="G27" s="11">
        <f t="shared" si="1"/>
        <v>0</v>
      </c>
      <c r="H27" s="1129"/>
      <c r="I27" s="1129"/>
      <c r="J27" s="1129"/>
      <c r="K27" s="1129"/>
      <c r="L27" s="111"/>
    </row>
    <row r="28" spans="1:12" ht="15" hidden="1" customHeight="1">
      <c r="A28" s="1005">
        <v>3</v>
      </c>
      <c r="B28" s="122" t="s">
        <v>36</v>
      </c>
      <c r="C28" s="95">
        <v>11900</v>
      </c>
      <c r="D28" s="95">
        <v>1</v>
      </c>
      <c r="E28" s="95"/>
      <c r="F28" s="36">
        <v>11600</v>
      </c>
      <c r="G28" s="11">
        <f t="shared" si="1"/>
        <v>0</v>
      </c>
      <c r="H28" s="1091" t="s">
        <v>45</v>
      </c>
      <c r="I28" s="1091"/>
      <c r="J28" s="1091"/>
      <c r="K28" s="1091"/>
      <c r="L28" s="667"/>
    </row>
    <row r="29" spans="1:12" ht="15" hidden="1" customHeight="1">
      <c r="A29" s="992">
        <v>3</v>
      </c>
      <c r="B29" s="8" t="s">
        <v>46</v>
      </c>
      <c r="C29" s="2">
        <v>1000</v>
      </c>
      <c r="D29" s="2">
        <v>1</v>
      </c>
      <c r="E29" s="2"/>
      <c r="F29" s="36">
        <v>11600</v>
      </c>
      <c r="G29" s="11">
        <f t="shared" si="1"/>
        <v>0</v>
      </c>
      <c r="H29" s="1084"/>
      <c r="I29" s="1084"/>
      <c r="J29" s="1084"/>
      <c r="K29" s="1084"/>
      <c r="L29" s="37"/>
    </row>
    <row r="30" spans="1:12" ht="15" hidden="1" customHeight="1">
      <c r="A30" s="992">
        <v>3</v>
      </c>
      <c r="B30" s="8" t="s">
        <v>15</v>
      </c>
      <c r="C30" s="2">
        <v>30000</v>
      </c>
      <c r="D30" s="2">
        <v>3</v>
      </c>
      <c r="E30" s="2"/>
      <c r="F30" s="36">
        <v>11600</v>
      </c>
      <c r="G30" s="11">
        <f t="shared" si="1"/>
        <v>0</v>
      </c>
      <c r="H30" s="1084"/>
      <c r="I30" s="1084"/>
      <c r="J30" s="1084"/>
      <c r="K30" s="1084"/>
      <c r="L30" s="665"/>
    </row>
    <row r="31" spans="1:12" ht="15" hidden="1" customHeight="1">
      <c r="A31" s="992">
        <v>3</v>
      </c>
      <c r="B31" s="8" t="s">
        <v>16</v>
      </c>
      <c r="C31" s="2">
        <v>25400</v>
      </c>
      <c r="D31" s="2">
        <v>3</v>
      </c>
      <c r="E31" s="2"/>
      <c r="F31" s="36">
        <v>11600</v>
      </c>
      <c r="G31" s="11">
        <f t="shared" si="1"/>
        <v>0</v>
      </c>
      <c r="H31" s="1084"/>
      <c r="I31" s="1084"/>
      <c r="J31" s="1084"/>
      <c r="K31" s="1084"/>
      <c r="L31" s="665"/>
    </row>
    <row r="32" spans="1:12" ht="15" hidden="1" customHeight="1">
      <c r="A32" s="69">
        <v>3</v>
      </c>
      <c r="B32" s="8" t="s">
        <v>18</v>
      </c>
      <c r="C32" s="2">
        <v>5200</v>
      </c>
      <c r="D32" s="2">
        <v>1</v>
      </c>
      <c r="E32" s="2"/>
      <c r="F32" s="36">
        <v>11600</v>
      </c>
      <c r="G32" s="11">
        <f t="shared" si="1"/>
        <v>0</v>
      </c>
      <c r="H32" s="1084"/>
      <c r="I32" s="1084"/>
      <c r="J32" s="1084"/>
      <c r="K32" s="1084"/>
      <c r="L32" s="37"/>
    </row>
    <row r="33" spans="1:12" ht="15" hidden="1" customHeight="1">
      <c r="A33" s="992">
        <v>3</v>
      </c>
      <c r="B33" s="8" t="s">
        <v>58</v>
      </c>
      <c r="C33" s="2">
        <v>20000</v>
      </c>
      <c r="D33" s="2">
        <v>1</v>
      </c>
      <c r="E33" s="2"/>
      <c r="F33" s="36">
        <v>11600</v>
      </c>
      <c r="G33" s="11">
        <f t="shared" si="1"/>
        <v>0</v>
      </c>
      <c r="H33" s="1128"/>
      <c r="I33" s="1128"/>
      <c r="J33" s="1128"/>
      <c r="K33" s="1128"/>
      <c r="L33" s="37"/>
    </row>
    <row r="34" spans="1:12" ht="15" customHeight="1">
      <c r="A34" s="1082" t="s">
        <v>19</v>
      </c>
      <c r="B34" s="1082"/>
      <c r="C34" s="991"/>
      <c r="D34" s="991"/>
      <c r="E34" s="991"/>
      <c r="F34" s="991"/>
      <c r="G34" s="991"/>
      <c r="H34" s="1086"/>
      <c r="I34" s="1086"/>
      <c r="J34" s="1086"/>
      <c r="K34" s="1086"/>
      <c r="L34" s="6"/>
    </row>
    <row r="35" spans="1:12" hidden="1">
      <c r="A35" s="1005">
        <v>4</v>
      </c>
      <c r="B35" s="122" t="s">
        <v>88</v>
      </c>
      <c r="C35" s="154">
        <v>2500</v>
      </c>
      <c r="D35" s="210">
        <v>1</v>
      </c>
      <c r="E35" s="154"/>
      <c r="F35" s="97">
        <v>4000</v>
      </c>
      <c r="G35" s="117">
        <f>E35/C35</f>
        <v>0</v>
      </c>
      <c r="H35" s="1118"/>
      <c r="I35" s="1119"/>
      <c r="J35" s="1119"/>
      <c r="K35" s="1120"/>
      <c r="L35" s="149"/>
    </row>
    <row r="36" spans="1:12">
      <c r="A36" s="69">
        <v>4</v>
      </c>
      <c r="B36" s="8" t="s">
        <v>102</v>
      </c>
      <c r="C36" s="48">
        <v>11500</v>
      </c>
      <c r="D36" s="47">
        <v>3</v>
      </c>
      <c r="E36" s="48">
        <v>9404</v>
      </c>
      <c r="F36" s="36">
        <v>4000</v>
      </c>
      <c r="G36" s="11">
        <f>E36/C36</f>
        <v>0.81773913043478264</v>
      </c>
      <c r="H36" s="1043"/>
      <c r="I36" s="1044"/>
      <c r="J36" s="1044"/>
      <c r="K36" s="1045"/>
      <c r="L36" s="37"/>
    </row>
    <row r="37" spans="1:12">
      <c r="A37" s="992">
        <v>4</v>
      </c>
      <c r="B37" s="8" t="s">
        <v>37</v>
      </c>
      <c r="C37" s="48">
        <v>1700</v>
      </c>
      <c r="D37" s="47">
        <v>1</v>
      </c>
      <c r="E37" s="48"/>
      <c r="F37" s="36">
        <v>4000</v>
      </c>
      <c r="G37" s="11">
        <f>E37/C37</f>
        <v>0</v>
      </c>
      <c r="H37" s="1043"/>
      <c r="I37" s="1044"/>
      <c r="J37" s="1044"/>
      <c r="K37" s="1045"/>
      <c r="L37" s="37"/>
    </row>
    <row r="38" spans="1:12" ht="15" hidden="1" customHeight="1">
      <c r="A38" s="70">
        <v>4</v>
      </c>
      <c r="B38" s="207" t="s">
        <v>38</v>
      </c>
      <c r="C38" s="72">
        <v>6000</v>
      </c>
      <c r="D38" s="70"/>
      <c r="E38" s="70"/>
      <c r="F38" s="113">
        <v>4000</v>
      </c>
      <c r="G38" s="11">
        <f t="shared" ref="G38:G44" si="2">E38/C38</f>
        <v>0</v>
      </c>
      <c r="H38" s="1090"/>
      <c r="I38" s="1090"/>
      <c r="J38" s="1090"/>
      <c r="K38" s="1090"/>
      <c r="L38" s="111"/>
    </row>
    <row r="39" spans="1:12" ht="15" hidden="1" customHeight="1">
      <c r="A39" s="70">
        <v>4</v>
      </c>
      <c r="B39" s="207" t="s">
        <v>39</v>
      </c>
      <c r="C39" s="72">
        <v>7500</v>
      </c>
      <c r="D39" s="70"/>
      <c r="E39" s="70"/>
      <c r="F39" s="113">
        <v>4000</v>
      </c>
      <c r="G39" s="11">
        <f t="shared" si="2"/>
        <v>0</v>
      </c>
      <c r="H39" s="1090" t="s">
        <v>47</v>
      </c>
      <c r="I39" s="1090"/>
      <c r="J39" s="1090"/>
      <c r="K39" s="1090"/>
      <c r="L39" s="111"/>
    </row>
    <row r="40" spans="1:12" ht="15" hidden="1" customHeight="1">
      <c r="A40" s="1005">
        <v>4</v>
      </c>
      <c r="B40" s="208" t="s">
        <v>48</v>
      </c>
      <c r="C40" s="95">
        <v>9000</v>
      </c>
      <c r="D40" s="1005">
        <v>2</v>
      </c>
      <c r="E40" s="1005"/>
      <c r="F40" s="97">
        <v>4000</v>
      </c>
      <c r="G40" s="11">
        <f t="shared" si="2"/>
        <v>0</v>
      </c>
      <c r="H40" s="1127"/>
      <c r="I40" s="1127"/>
      <c r="J40" s="1127"/>
      <c r="K40" s="1127"/>
      <c r="L40" s="667"/>
    </row>
    <row r="41" spans="1:12" ht="15" hidden="1" customHeight="1">
      <c r="A41" s="60">
        <v>4</v>
      </c>
      <c r="B41" s="8" t="s">
        <v>49</v>
      </c>
      <c r="C41" s="47">
        <v>9800</v>
      </c>
      <c r="D41" s="47">
        <v>1</v>
      </c>
      <c r="E41" s="48"/>
      <c r="F41" s="36">
        <v>4000</v>
      </c>
      <c r="G41" s="11">
        <f t="shared" si="2"/>
        <v>0</v>
      </c>
      <c r="H41" s="1083"/>
      <c r="I41" s="1083"/>
      <c r="J41" s="1083"/>
      <c r="K41" s="1083"/>
      <c r="L41" s="37"/>
    </row>
    <row r="42" spans="1:12" ht="15" hidden="1" customHeight="1">
      <c r="A42" s="69">
        <v>4</v>
      </c>
      <c r="B42" s="209" t="s">
        <v>37</v>
      </c>
      <c r="C42" s="2">
        <v>100</v>
      </c>
      <c r="D42" s="992">
        <v>1</v>
      </c>
      <c r="E42" s="992"/>
      <c r="F42" s="36">
        <v>4000</v>
      </c>
      <c r="G42" s="11">
        <f t="shared" si="2"/>
        <v>0</v>
      </c>
      <c r="H42" s="1083"/>
      <c r="I42" s="1083"/>
      <c r="J42" s="1083"/>
      <c r="K42" s="1083"/>
      <c r="L42" s="665"/>
    </row>
    <row r="43" spans="1:12" ht="15" hidden="1" customHeight="1">
      <c r="A43" s="60">
        <v>4</v>
      </c>
      <c r="B43" s="8" t="s">
        <v>53</v>
      </c>
      <c r="C43" s="47">
        <v>18700</v>
      </c>
      <c r="D43" s="47">
        <v>3</v>
      </c>
      <c r="E43" s="48"/>
      <c r="F43" s="78">
        <v>30000</v>
      </c>
      <c r="G43" s="11">
        <f t="shared" si="2"/>
        <v>0</v>
      </c>
      <c r="H43" s="1083"/>
      <c r="I43" s="1083"/>
      <c r="J43" s="1083"/>
      <c r="K43" s="1083"/>
      <c r="L43" s="37"/>
    </row>
    <row r="44" spans="1:12" ht="15" hidden="1" customHeight="1">
      <c r="A44" s="123">
        <v>4</v>
      </c>
      <c r="B44" s="8" t="s">
        <v>37</v>
      </c>
      <c r="C44" s="47">
        <v>4000</v>
      </c>
      <c r="D44" s="47">
        <v>2</v>
      </c>
      <c r="E44" s="48">
        <v>2858</v>
      </c>
      <c r="F44" s="78">
        <v>4000</v>
      </c>
      <c r="G44" s="11">
        <f t="shared" si="2"/>
        <v>0.71450000000000002</v>
      </c>
      <c r="H44" s="1083"/>
      <c r="I44" s="1083"/>
      <c r="J44" s="1083"/>
      <c r="K44" s="1083"/>
      <c r="L44" s="37"/>
    </row>
    <row r="45" spans="1:12">
      <c r="A45" s="1082" t="s">
        <v>24</v>
      </c>
      <c r="B45" s="1082"/>
      <c r="C45" s="991"/>
      <c r="D45" s="991"/>
      <c r="E45" s="991"/>
      <c r="F45" s="991"/>
      <c r="G45" s="991"/>
      <c r="H45" s="1086"/>
      <c r="I45" s="1086"/>
      <c r="J45" s="1086"/>
      <c r="K45" s="1086"/>
      <c r="L45" s="6"/>
    </row>
    <row r="46" spans="1:12">
      <c r="A46" s="60">
        <v>5</v>
      </c>
      <c r="B46" s="8" t="s">
        <v>106</v>
      </c>
      <c r="C46" s="48">
        <v>5400</v>
      </c>
      <c r="D46" s="47">
        <v>2</v>
      </c>
      <c r="E46" s="48">
        <v>4610</v>
      </c>
      <c r="F46" s="36">
        <v>6160</v>
      </c>
      <c r="G46" s="11">
        <f t="shared" ref="G46:G49" si="3">E46/C46</f>
        <v>0.85370370370370374</v>
      </c>
      <c r="H46" s="1083"/>
      <c r="I46" s="1083"/>
      <c r="J46" s="1083"/>
      <c r="K46" s="1083"/>
      <c r="L46" s="37"/>
    </row>
    <row r="47" spans="1:12">
      <c r="A47" s="123">
        <v>5</v>
      </c>
      <c r="B47" s="8" t="s">
        <v>107</v>
      </c>
      <c r="C47" s="48">
        <v>13700</v>
      </c>
      <c r="D47" s="47">
        <v>2</v>
      </c>
      <c r="E47" s="48"/>
      <c r="F47" s="36">
        <v>6160</v>
      </c>
      <c r="G47" s="11">
        <f t="shared" si="3"/>
        <v>0</v>
      </c>
      <c r="H47" s="1043"/>
      <c r="I47" s="1044"/>
      <c r="J47" s="1044"/>
      <c r="K47" s="1045"/>
      <c r="L47" s="37"/>
    </row>
    <row r="48" spans="1:12" hidden="1">
      <c r="A48" s="60">
        <v>5</v>
      </c>
      <c r="B48" s="8" t="s">
        <v>99</v>
      </c>
      <c r="C48" s="48">
        <v>11000</v>
      </c>
      <c r="D48" s="47">
        <v>1</v>
      </c>
      <c r="E48" s="48"/>
      <c r="F48" s="36">
        <v>6160</v>
      </c>
      <c r="G48" s="11">
        <f t="shared" si="3"/>
        <v>0</v>
      </c>
      <c r="H48" s="1043"/>
      <c r="I48" s="1044"/>
      <c r="J48" s="1044"/>
      <c r="K48" s="1045"/>
      <c r="L48" s="37"/>
    </row>
    <row r="49" spans="1:12" hidden="1">
      <c r="A49" s="123">
        <v>5</v>
      </c>
      <c r="B49" s="8" t="s">
        <v>103</v>
      </c>
      <c r="C49" s="48">
        <v>8000</v>
      </c>
      <c r="D49" s="47">
        <v>3</v>
      </c>
      <c r="E49" s="48"/>
      <c r="F49" s="36">
        <v>6160</v>
      </c>
      <c r="G49" s="11">
        <f t="shared" si="3"/>
        <v>0</v>
      </c>
      <c r="H49" s="1043"/>
      <c r="I49" s="1044"/>
      <c r="J49" s="1044"/>
      <c r="K49" s="1045"/>
      <c r="L49" s="37"/>
    </row>
    <row r="50" spans="1:12" hidden="1">
      <c r="A50" s="60">
        <v>5</v>
      </c>
      <c r="B50" s="8" t="s">
        <v>90</v>
      </c>
      <c r="C50" s="48">
        <v>15800</v>
      </c>
      <c r="D50" s="47">
        <v>3</v>
      </c>
      <c r="E50" s="48"/>
      <c r="F50" s="36">
        <v>6160</v>
      </c>
      <c r="G50" s="11">
        <f t="shared" si="0"/>
        <v>0</v>
      </c>
      <c r="H50" s="1083"/>
      <c r="I50" s="1083"/>
      <c r="J50" s="1083"/>
      <c r="K50" s="1083"/>
      <c r="L50" s="37"/>
    </row>
  </sheetData>
  <mergeCells count="55">
    <mergeCell ref="H50:K50"/>
    <mergeCell ref="A45:B45"/>
    <mergeCell ref="H45:K45"/>
    <mergeCell ref="H46:K46"/>
    <mergeCell ref="H47:K47"/>
    <mergeCell ref="H48:K48"/>
    <mergeCell ref="H49:K49"/>
    <mergeCell ref="H44:K44"/>
    <mergeCell ref="A34:B34"/>
    <mergeCell ref="H34:K34"/>
    <mergeCell ref="H35:K35"/>
    <mergeCell ref="H36:K36"/>
    <mergeCell ref="H37:K37"/>
    <mergeCell ref="H38:K38"/>
    <mergeCell ref="H39:K39"/>
    <mergeCell ref="H40:K40"/>
    <mergeCell ref="H41:K41"/>
    <mergeCell ref="H42:K42"/>
    <mergeCell ref="H43:K43"/>
    <mergeCell ref="H33:K33"/>
    <mergeCell ref="H22:K22"/>
    <mergeCell ref="H23:K23"/>
    <mergeCell ref="H24:K24"/>
    <mergeCell ref="H25:K25"/>
    <mergeCell ref="H26:K26"/>
    <mergeCell ref="H27:K27"/>
    <mergeCell ref="H28:K28"/>
    <mergeCell ref="H29:K29"/>
    <mergeCell ref="H30:K30"/>
    <mergeCell ref="H31:K31"/>
    <mergeCell ref="H32:K32"/>
    <mergeCell ref="H21:K21"/>
    <mergeCell ref="H12:K12"/>
    <mergeCell ref="A13:B13"/>
    <mergeCell ref="H13:K13"/>
    <mergeCell ref="H14:K14"/>
    <mergeCell ref="H15:K15"/>
    <mergeCell ref="H16:K16"/>
    <mergeCell ref="H17:K17"/>
    <mergeCell ref="H18:K18"/>
    <mergeCell ref="H19:K19"/>
    <mergeCell ref="A20:B20"/>
    <mergeCell ref="H20:K20"/>
    <mergeCell ref="H11:K11"/>
    <mergeCell ref="H1:K1"/>
    <mergeCell ref="A2:B2"/>
    <mergeCell ref="H2:K2"/>
    <mergeCell ref="H3:K3"/>
    <mergeCell ref="H4:K4"/>
    <mergeCell ref="H5:K5"/>
    <mergeCell ref="H6:K6"/>
    <mergeCell ref="H7:K7"/>
    <mergeCell ref="H8:K8"/>
    <mergeCell ref="H9:K9"/>
    <mergeCell ref="H10:K10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88527-5445-4901-BC79-021FE9C1D33B}">
  <dimension ref="A1:L52"/>
  <sheetViews>
    <sheetView workbookViewId="0">
      <selection activeCell="E39" sqref="E39"/>
    </sheetView>
  </sheetViews>
  <sheetFormatPr defaultRowHeight="15"/>
  <cols>
    <col min="2" max="2" width="48.28515625" customWidth="1"/>
    <col min="5" max="5" width="18.7109375" customWidth="1"/>
    <col min="6" max="6" width="14.140625" bestFit="1" customWidth="1"/>
    <col min="12" max="12" width="16" bestFit="1" customWidth="1"/>
  </cols>
  <sheetData>
    <row r="1" spans="1:12">
      <c r="A1" s="992"/>
      <c r="B1" s="106">
        <v>45915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t="15" hidden="1" customHeight="1">
      <c r="A3" s="69">
        <v>1</v>
      </c>
      <c r="B3" s="8" t="s">
        <v>87</v>
      </c>
      <c r="C3" s="9">
        <v>50</v>
      </c>
      <c r="D3" s="2">
        <v>1</v>
      </c>
      <c r="E3" s="9"/>
      <c r="F3" s="36">
        <v>5000</v>
      </c>
      <c r="G3" s="11">
        <f t="shared" ref="G3:G52" si="0">E3/C3</f>
        <v>0</v>
      </c>
      <c r="H3" s="1043"/>
      <c r="I3" s="1044"/>
      <c r="J3" s="1044"/>
      <c r="K3" s="1045"/>
      <c r="L3" s="2"/>
    </row>
    <row r="4" spans="1:12" ht="15" hidden="1" customHeight="1">
      <c r="A4" s="69">
        <v>1</v>
      </c>
      <c r="B4" s="8" t="s">
        <v>93</v>
      </c>
      <c r="C4" s="9">
        <v>8000</v>
      </c>
      <c r="D4" s="2">
        <v>2</v>
      </c>
      <c r="E4" s="9">
        <v>2716</v>
      </c>
      <c r="F4" s="36">
        <v>5000</v>
      </c>
      <c r="G4" s="11">
        <f t="shared" si="0"/>
        <v>0.33950000000000002</v>
      </c>
      <c r="H4" s="1043"/>
      <c r="I4" s="1044"/>
      <c r="J4" s="1044"/>
      <c r="K4" s="1045"/>
      <c r="L4" s="2"/>
    </row>
    <row r="5" spans="1:12" hidden="1">
      <c r="A5" s="992">
        <v>1</v>
      </c>
      <c r="B5" s="12" t="s">
        <v>80</v>
      </c>
      <c r="C5" s="9">
        <v>11000</v>
      </c>
      <c r="D5" s="2">
        <v>2</v>
      </c>
      <c r="E5" s="2">
        <v>2976</v>
      </c>
      <c r="F5" s="36">
        <v>5000</v>
      </c>
      <c r="G5" s="11">
        <f t="shared" si="0"/>
        <v>0.27054545454545453</v>
      </c>
      <c r="H5" s="1083"/>
      <c r="I5" s="1083"/>
      <c r="J5" s="1083"/>
      <c r="K5" s="1083"/>
      <c r="L5" s="2"/>
    </row>
    <row r="6" spans="1:12" hidden="1">
      <c r="A6" s="992">
        <v>1</v>
      </c>
      <c r="B6" s="12" t="s">
        <v>82</v>
      </c>
      <c r="C6" s="9">
        <v>4200</v>
      </c>
      <c r="D6" s="2">
        <v>3</v>
      </c>
      <c r="E6" s="2"/>
      <c r="F6" s="36">
        <v>5000</v>
      </c>
      <c r="G6" s="11">
        <f t="shared" si="0"/>
        <v>0</v>
      </c>
      <c r="H6" s="1083"/>
      <c r="I6" s="1083"/>
      <c r="J6" s="1083"/>
      <c r="K6" s="1083"/>
      <c r="L6" s="2"/>
    </row>
    <row r="7" spans="1:12" ht="15" hidden="1" customHeight="1">
      <c r="A7" s="992">
        <v>1</v>
      </c>
      <c r="B7" s="8" t="s">
        <v>95</v>
      </c>
      <c r="C7" s="9">
        <v>5000</v>
      </c>
      <c r="D7" s="2">
        <v>1</v>
      </c>
      <c r="E7" s="2"/>
      <c r="F7" s="36">
        <v>5000</v>
      </c>
      <c r="G7" s="11">
        <f t="shared" si="0"/>
        <v>0</v>
      </c>
      <c r="H7" s="1083"/>
      <c r="I7" s="1083"/>
      <c r="J7" s="1083"/>
      <c r="K7" s="1083"/>
      <c r="L7" s="2"/>
    </row>
    <row r="8" spans="1:12" ht="15" hidden="1" customHeight="1">
      <c r="A8" s="992">
        <v>1</v>
      </c>
      <c r="B8" s="71" t="s">
        <v>60</v>
      </c>
      <c r="C8" s="128">
        <v>1500</v>
      </c>
      <c r="D8" s="72">
        <v>1</v>
      </c>
      <c r="E8" s="73"/>
      <c r="F8" s="113">
        <v>5000</v>
      </c>
      <c r="G8" s="100">
        <f t="shared" si="0"/>
        <v>0</v>
      </c>
      <c r="H8" s="1090"/>
      <c r="I8" s="1090"/>
      <c r="J8" s="1090"/>
      <c r="K8" s="1090"/>
      <c r="L8" s="72"/>
    </row>
    <row r="9" spans="1:12" ht="15" customHeight="1">
      <c r="A9" s="69">
        <v>1</v>
      </c>
      <c r="B9" s="8" t="s">
        <v>98</v>
      </c>
      <c r="C9" s="9">
        <v>15000</v>
      </c>
      <c r="D9" s="2">
        <v>3</v>
      </c>
      <c r="E9" s="9">
        <v>10148</v>
      </c>
      <c r="F9" s="36">
        <v>5000</v>
      </c>
      <c r="G9" s="11">
        <f t="shared" si="0"/>
        <v>0.67653333333333332</v>
      </c>
      <c r="H9" s="1043"/>
      <c r="I9" s="1044"/>
      <c r="J9" s="1044"/>
      <c r="K9" s="1045"/>
      <c r="L9" s="2"/>
    </row>
    <row r="10" spans="1:12" ht="15" hidden="1" customHeight="1">
      <c r="A10" s="69">
        <v>1</v>
      </c>
      <c r="B10" s="12" t="s">
        <v>96</v>
      </c>
      <c r="C10" s="9">
        <v>5000</v>
      </c>
      <c r="D10" s="2">
        <v>1</v>
      </c>
      <c r="E10" s="9">
        <v>3588</v>
      </c>
      <c r="F10" s="36">
        <v>5000</v>
      </c>
      <c r="G10" s="11">
        <f t="shared" si="0"/>
        <v>0.71760000000000002</v>
      </c>
      <c r="H10" s="1083"/>
      <c r="I10" s="1083"/>
      <c r="J10" s="1083"/>
      <c r="K10" s="1083"/>
      <c r="L10" s="2"/>
    </row>
    <row r="11" spans="1:12" ht="15" hidden="1" customHeight="1">
      <c r="A11" s="992">
        <v>1</v>
      </c>
      <c r="B11" s="12" t="s">
        <v>97</v>
      </c>
      <c r="C11" s="9">
        <v>4550</v>
      </c>
      <c r="D11" s="2">
        <v>1</v>
      </c>
      <c r="E11" s="9"/>
      <c r="F11" s="36">
        <v>5000</v>
      </c>
      <c r="G11" s="11">
        <f t="shared" si="0"/>
        <v>0</v>
      </c>
      <c r="H11" s="1043"/>
      <c r="I11" s="1044"/>
      <c r="J11" s="1044"/>
      <c r="K11" s="1045"/>
      <c r="L11" s="2"/>
    </row>
    <row r="12" spans="1:12" ht="15" hidden="1" customHeight="1">
      <c r="A12" s="992">
        <v>1</v>
      </c>
      <c r="B12" s="12" t="s">
        <v>61</v>
      </c>
      <c r="C12" s="2">
        <v>3500</v>
      </c>
      <c r="D12" s="2">
        <v>1</v>
      </c>
      <c r="E12" s="2"/>
      <c r="F12" s="36">
        <v>5000</v>
      </c>
      <c r="G12" s="11">
        <f t="shared" si="0"/>
        <v>0</v>
      </c>
      <c r="H12" s="1083"/>
      <c r="I12" s="1083"/>
      <c r="J12" s="1083"/>
      <c r="K12" s="1083"/>
      <c r="L12" s="2"/>
    </row>
    <row r="13" spans="1:12">
      <c r="A13" s="1065" t="s">
        <v>10</v>
      </c>
      <c r="B13" s="1066"/>
      <c r="C13" s="991"/>
      <c r="D13" s="991"/>
      <c r="E13" s="991"/>
      <c r="F13" s="991"/>
      <c r="G13" s="991"/>
      <c r="H13" s="1065"/>
      <c r="I13" s="1073"/>
      <c r="J13" s="1073"/>
      <c r="K13" s="1066"/>
      <c r="L13" s="6"/>
    </row>
    <row r="14" spans="1:12" hidden="1">
      <c r="A14" s="7">
        <v>2</v>
      </c>
      <c r="B14" s="8" t="s">
        <v>101</v>
      </c>
      <c r="C14" s="9">
        <v>90000</v>
      </c>
      <c r="D14" s="2">
        <v>3</v>
      </c>
      <c r="E14" s="9"/>
      <c r="F14" s="36">
        <v>30000</v>
      </c>
      <c r="G14" s="11">
        <f>E14/C14</f>
        <v>0</v>
      </c>
      <c r="H14" s="1084"/>
      <c r="I14" s="1084"/>
      <c r="J14" s="1084"/>
      <c r="K14" s="1084"/>
      <c r="L14" s="37"/>
    </row>
    <row r="15" spans="1:12" ht="15" hidden="1" customHeight="1">
      <c r="A15" s="1005">
        <v>2</v>
      </c>
      <c r="B15" s="115" t="s">
        <v>32</v>
      </c>
      <c r="C15" s="115">
        <v>27200</v>
      </c>
      <c r="D15" s="115">
        <v>2</v>
      </c>
      <c r="E15" s="115"/>
      <c r="F15" s="97">
        <v>25000</v>
      </c>
      <c r="G15" s="11">
        <f t="shared" si="0"/>
        <v>0</v>
      </c>
      <c r="H15" s="1131"/>
      <c r="I15" s="1131"/>
      <c r="J15" s="1131"/>
      <c r="K15" s="1131"/>
      <c r="L15" s="667"/>
    </row>
    <row r="16" spans="1:12" ht="15" hidden="1" customHeight="1">
      <c r="A16" s="992">
        <v>2</v>
      </c>
      <c r="B16" s="8" t="s">
        <v>81</v>
      </c>
      <c r="C16" s="9">
        <v>7000</v>
      </c>
      <c r="D16" s="1004">
        <v>1</v>
      </c>
      <c r="E16" s="144">
        <v>3040</v>
      </c>
      <c r="F16" s="36">
        <v>25000</v>
      </c>
      <c r="G16" s="11">
        <f>E16/C16</f>
        <v>0.43428571428571427</v>
      </c>
      <c r="H16" s="1097"/>
      <c r="I16" s="1098"/>
      <c r="J16" s="1098"/>
      <c r="K16" s="1099"/>
      <c r="L16" s="665"/>
    </row>
    <row r="17" spans="1:12" ht="15" hidden="1" customHeight="1">
      <c r="A17" s="69">
        <v>2</v>
      </c>
      <c r="B17" s="1004" t="s">
        <v>35</v>
      </c>
      <c r="C17" s="9">
        <v>50000</v>
      </c>
      <c r="D17" s="1004">
        <v>3</v>
      </c>
      <c r="E17" s="665"/>
      <c r="F17" s="36">
        <v>25000</v>
      </c>
      <c r="G17" s="11">
        <f>E17/C17</f>
        <v>0</v>
      </c>
      <c r="H17" s="1130"/>
      <c r="I17" s="1130"/>
      <c r="J17" s="1130"/>
      <c r="K17" s="1130"/>
      <c r="L17" s="665"/>
    </row>
    <row r="18" spans="1:12" ht="15" customHeight="1">
      <c r="A18" s="69">
        <v>2</v>
      </c>
      <c r="B18" s="8" t="s">
        <v>28</v>
      </c>
      <c r="C18" s="9">
        <v>90000</v>
      </c>
      <c r="D18" s="2">
        <v>3</v>
      </c>
      <c r="E18" s="9">
        <v>87590</v>
      </c>
      <c r="F18" s="36">
        <v>30000</v>
      </c>
      <c r="G18" s="11">
        <f t="shared" si="0"/>
        <v>0.97322222222222221</v>
      </c>
      <c r="H18" s="1085" t="s">
        <v>64</v>
      </c>
      <c r="I18" s="1085"/>
      <c r="J18" s="1085"/>
      <c r="K18" s="1085"/>
      <c r="L18" s="37"/>
    </row>
    <row r="19" spans="1:12" ht="15" hidden="1" customHeight="1">
      <c r="A19" s="69">
        <v>2</v>
      </c>
      <c r="B19" s="8" t="s">
        <v>81</v>
      </c>
      <c r="C19" s="144">
        <v>60000</v>
      </c>
      <c r="D19" s="1004">
        <v>2</v>
      </c>
      <c r="E19" s="144">
        <v>32885</v>
      </c>
      <c r="F19" s="36">
        <v>25000</v>
      </c>
      <c r="G19" s="11">
        <f t="shared" si="0"/>
        <v>0.54808333333333337</v>
      </c>
      <c r="H19" s="1078"/>
      <c r="I19" s="1078"/>
      <c r="J19" s="1078"/>
      <c r="K19" s="1078"/>
      <c r="L19" s="665"/>
    </row>
    <row r="20" spans="1:12">
      <c r="A20" s="1082" t="s">
        <v>12</v>
      </c>
      <c r="B20" s="1082"/>
      <c r="C20" s="991"/>
      <c r="D20" s="991"/>
      <c r="E20" s="991"/>
      <c r="F20" s="991"/>
      <c r="G20" s="991"/>
      <c r="H20" s="1086"/>
      <c r="I20" s="1086"/>
      <c r="J20" s="1086"/>
      <c r="K20" s="1086"/>
      <c r="L20" s="6"/>
    </row>
    <row r="21" spans="1:12" ht="15" customHeight="1">
      <c r="A21" s="70">
        <v>3</v>
      </c>
      <c r="B21" s="71" t="s">
        <v>108</v>
      </c>
      <c r="C21" s="73">
        <v>4200</v>
      </c>
      <c r="D21" s="72">
        <v>1</v>
      </c>
      <c r="E21" s="73">
        <v>3570</v>
      </c>
      <c r="F21" s="113">
        <v>6000</v>
      </c>
      <c r="G21" s="100">
        <f t="shared" ref="G21:G34" si="1">E21/C21</f>
        <v>0.85</v>
      </c>
      <c r="H21" s="1112"/>
      <c r="I21" s="1113"/>
      <c r="J21" s="1113"/>
      <c r="K21" s="1114"/>
      <c r="L21" s="111"/>
    </row>
    <row r="22" spans="1:12" ht="15" customHeight="1">
      <c r="A22" s="69">
        <v>3</v>
      </c>
      <c r="B22" s="8" t="s">
        <v>13</v>
      </c>
      <c r="C22" s="9">
        <v>12000</v>
      </c>
      <c r="D22" s="2">
        <v>2</v>
      </c>
      <c r="E22" s="9">
        <v>4207</v>
      </c>
      <c r="F22" s="36">
        <v>6000</v>
      </c>
      <c r="G22" s="11">
        <f t="shared" si="1"/>
        <v>0.35058333333333336</v>
      </c>
      <c r="H22" s="1084"/>
      <c r="I22" s="1084"/>
      <c r="J22" s="1084"/>
      <c r="K22" s="1084"/>
      <c r="L22" s="665"/>
    </row>
    <row r="23" spans="1:12" ht="15" customHeight="1">
      <c r="A23" s="992">
        <v>3</v>
      </c>
      <c r="B23" s="8" t="s">
        <v>73</v>
      </c>
      <c r="C23" s="9">
        <v>1000</v>
      </c>
      <c r="D23" s="2">
        <v>1</v>
      </c>
      <c r="E23" s="9"/>
      <c r="F23" s="36">
        <v>6000</v>
      </c>
      <c r="G23" s="11">
        <f t="shared" si="1"/>
        <v>0</v>
      </c>
      <c r="H23" s="1084"/>
      <c r="I23" s="1084"/>
      <c r="J23" s="1084"/>
      <c r="K23" s="1084"/>
      <c r="L23" s="665"/>
    </row>
    <row r="24" spans="1:12" ht="15" hidden="1" customHeight="1">
      <c r="A24" s="69">
        <v>3</v>
      </c>
      <c r="B24" s="8" t="s">
        <v>91</v>
      </c>
      <c r="C24" s="9">
        <v>6800</v>
      </c>
      <c r="D24" s="2">
        <v>1</v>
      </c>
      <c r="E24" s="9"/>
      <c r="F24" s="36">
        <v>11600</v>
      </c>
      <c r="G24" s="11">
        <f t="shared" si="1"/>
        <v>0</v>
      </c>
      <c r="H24" s="1084"/>
      <c r="I24" s="1084"/>
      <c r="J24" s="1084"/>
      <c r="K24" s="1084"/>
      <c r="L24" s="37"/>
    </row>
    <row r="25" spans="1:12" ht="15" hidden="1" customHeight="1">
      <c r="A25" s="992">
        <v>3</v>
      </c>
      <c r="B25" s="8" t="s">
        <v>57</v>
      </c>
      <c r="C25" s="2">
        <v>9200</v>
      </c>
      <c r="D25" s="2">
        <v>1</v>
      </c>
      <c r="E25" s="2">
        <v>7377</v>
      </c>
      <c r="F25" s="36">
        <v>11600</v>
      </c>
      <c r="G25" s="11">
        <f t="shared" si="1"/>
        <v>0.80184782608695648</v>
      </c>
      <c r="H25" s="1084"/>
      <c r="I25" s="1084"/>
      <c r="J25" s="1084"/>
      <c r="K25" s="1084"/>
      <c r="L25" s="37"/>
    </row>
    <row r="26" spans="1:12" ht="15" hidden="1" customHeight="1">
      <c r="A26" s="992">
        <v>3</v>
      </c>
      <c r="B26" s="8" t="s">
        <v>63</v>
      </c>
      <c r="C26" s="2">
        <v>10000</v>
      </c>
      <c r="D26" s="2">
        <v>1</v>
      </c>
      <c r="E26" s="2"/>
      <c r="F26" s="36">
        <v>11600</v>
      </c>
      <c r="G26" s="11">
        <f t="shared" si="1"/>
        <v>0</v>
      </c>
      <c r="H26" s="1084"/>
      <c r="I26" s="1084"/>
      <c r="J26" s="1084"/>
      <c r="K26" s="1084"/>
      <c r="L26" s="37"/>
    </row>
    <row r="27" spans="1:12" ht="15" hidden="1" customHeight="1">
      <c r="A27" s="69">
        <v>3</v>
      </c>
      <c r="B27" s="124" t="s">
        <v>51</v>
      </c>
      <c r="C27" s="2">
        <v>16300</v>
      </c>
      <c r="D27" s="2">
        <v>1</v>
      </c>
      <c r="E27" s="9"/>
      <c r="F27" s="36">
        <v>11600</v>
      </c>
      <c r="G27" s="11">
        <f t="shared" si="1"/>
        <v>0</v>
      </c>
      <c r="H27" s="1084"/>
      <c r="I27" s="1084"/>
      <c r="J27" s="1084"/>
      <c r="K27" s="1084"/>
      <c r="L27" s="37" t="s">
        <v>52</v>
      </c>
    </row>
    <row r="28" spans="1:12" ht="15" hidden="1" customHeight="1">
      <c r="A28" s="70">
        <v>3</v>
      </c>
      <c r="B28" s="71" t="s">
        <v>44</v>
      </c>
      <c r="C28" s="72">
        <v>2300</v>
      </c>
      <c r="D28" s="72">
        <v>1</v>
      </c>
      <c r="E28" s="72"/>
      <c r="F28" s="36">
        <v>11600</v>
      </c>
      <c r="G28" s="11">
        <f t="shared" si="1"/>
        <v>0</v>
      </c>
      <c r="H28" s="1129"/>
      <c r="I28" s="1129"/>
      <c r="J28" s="1129"/>
      <c r="K28" s="1129"/>
      <c r="L28" s="111"/>
    </row>
    <row r="29" spans="1:12" ht="15" hidden="1" customHeight="1">
      <c r="A29" s="1005">
        <v>3</v>
      </c>
      <c r="B29" s="122" t="s">
        <v>36</v>
      </c>
      <c r="C29" s="95">
        <v>11900</v>
      </c>
      <c r="D29" s="95">
        <v>1</v>
      </c>
      <c r="E29" s="95"/>
      <c r="F29" s="36">
        <v>11600</v>
      </c>
      <c r="G29" s="11">
        <f t="shared" si="1"/>
        <v>0</v>
      </c>
      <c r="H29" s="1091" t="s">
        <v>45</v>
      </c>
      <c r="I29" s="1091"/>
      <c r="J29" s="1091"/>
      <c r="K29" s="1091"/>
      <c r="L29" s="667"/>
    </row>
    <row r="30" spans="1:12" ht="15" hidden="1" customHeight="1">
      <c r="A30" s="992">
        <v>3</v>
      </c>
      <c r="B30" s="8" t="s">
        <v>46</v>
      </c>
      <c r="C30" s="2">
        <v>1000</v>
      </c>
      <c r="D30" s="2">
        <v>1</v>
      </c>
      <c r="E30" s="2"/>
      <c r="F30" s="36">
        <v>11600</v>
      </c>
      <c r="G30" s="11">
        <f t="shared" si="1"/>
        <v>0</v>
      </c>
      <c r="H30" s="1084"/>
      <c r="I30" s="1084"/>
      <c r="J30" s="1084"/>
      <c r="K30" s="1084"/>
      <c r="L30" s="37"/>
    </row>
    <row r="31" spans="1:12" ht="15" hidden="1" customHeight="1">
      <c r="A31" s="992">
        <v>3</v>
      </c>
      <c r="B31" s="8" t="s">
        <v>15</v>
      </c>
      <c r="C31" s="2">
        <v>30000</v>
      </c>
      <c r="D31" s="2">
        <v>3</v>
      </c>
      <c r="E31" s="2"/>
      <c r="F31" s="36">
        <v>11600</v>
      </c>
      <c r="G31" s="11">
        <f t="shared" si="1"/>
        <v>0</v>
      </c>
      <c r="H31" s="1084"/>
      <c r="I31" s="1084"/>
      <c r="J31" s="1084"/>
      <c r="K31" s="1084"/>
      <c r="L31" s="665"/>
    </row>
    <row r="32" spans="1:12" ht="15" hidden="1" customHeight="1">
      <c r="A32" s="992">
        <v>3</v>
      </c>
      <c r="B32" s="8" t="s">
        <v>16</v>
      </c>
      <c r="C32" s="2">
        <v>25400</v>
      </c>
      <c r="D32" s="2">
        <v>3</v>
      </c>
      <c r="E32" s="2"/>
      <c r="F32" s="36">
        <v>11600</v>
      </c>
      <c r="G32" s="11">
        <f t="shared" si="1"/>
        <v>0</v>
      </c>
      <c r="H32" s="1084"/>
      <c r="I32" s="1084"/>
      <c r="J32" s="1084"/>
      <c r="K32" s="1084"/>
      <c r="L32" s="665"/>
    </row>
    <row r="33" spans="1:12" ht="15" hidden="1" customHeight="1">
      <c r="A33" s="69">
        <v>3</v>
      </c>
      <c r="B33" s="8" t="s">
        <v>18</v>
      </c>
      <c r="C33" s="2">
        <v>5200</v>
      </c>
      <c r="D33" s="2">
        <v>1</v>
      </c>
      <c r="E33" s="2"/>
      <c r="F33" s="36">
        <v>11600</v>
      </c>
      <c r="G33" s="11">
        <f t="shared" si="1"/>
        <v>0</v>
      </c>
      <c r="H33" s="1084"/>
      <c r="I33" s="1084"/>
      <c r="J33" s="1084"/>
      <c r="K33" s="1084"/>
      <c r="L33" s="37"/>
    </row>
    <row r="34" spans="1:12" ht="15" hidden="1" customHeight="1">
      <c r="A34" s="992">
        <v>3</v>
      </c>
      <c r="B34" s="8" t="s">
        <v>58</v>
      </c>
      <c r="C34" s="2">
        <v>20000</v>
      </c>
      <c r="D34" s="2">
        <v>1</v>
      </c>
      <c r="E34" s="2"/>
      <c r="F34" s="36">
        <v>11600</v>
      </c>
      <c r="G34" s="11">
        <f t="shared" si="1"/>
        <v>0</v>
      </c>
      <c r="H34" s="1128"/>
      <c r="I34" s="1128"/>
      <c r="J34" s="1128"/>
      <c r="K34" s="1128"/>
      <c r="L34" s="37"/>
    </row>
    <row r="35" spans="1:12" ht="15" customHeight="1">
      <c r="A35" s="1082" t="s">
        <v>19</v>
      </c>
      <c r="B35" s="1082"/>
      <c r="C35" s="991"/>
      <c r="D35" s="991"/>
      <c r="E35" s="991"/>
      <c r="F35" s="991"/>
      <c r="G35" s="991"/>
      <c r="H35" s="1086"/>
      <c r="I35" s="1086"/>
      <c r="J35" s="1086"/>
      <c r="K35" s="1086"/>
      <c r="L35" s="6"/>
    </row>
    <row r="36" spans="1:12" hidden="1">
      <c r="A36" s="1005">
        <v>4</v>
      </c>
      <c r="B36" s="122" t="s">
        <v>88</v>
      </c>
      <c r="C36" s="154">
        <v>2500</v>
      </c>
      <c r="D36" s="210">
        <v>1</v>
      </c>
      <c r="E36" s="154"/>
      <c r="F36" s="97">
        <v>4000</v>
      </c>
      <c r="G36" s="117">
        <f>E36/C36</f>
        <v>0</v>
      </c>
      <c r="H36" s="1118"/>
      <c r="I36" s="1119"/>
      <c r="J36" s="1119"/>
      <c r="K36" s="1120"/>
      <c r="L36" s="149"/>
    </row>
    <row r="37" spans="1:12">
      <c r="A37" s="70">
        <v>4</v>
      </c>
      <c r="B37" s="71" t="s">
        <v>102</v>
      </c>
      <c r="C37" s="219">
        <v>1400</v>
      </c>
      <c r="D37" s="220"/>
      <c r="E37" s="219">
        <v>1505</v>
      </c>
      <c r="F37" s="113">
        <v>4000</v>
      </c>
      <c r="G37" s="100">
        <f>E37/C37</f>
        <v>1.075</v>
      </c>
      <c r="H37" s="1115"/>
      <c r="I37" s="1116"/>
      <c r="J37" s="1116"/>
      <c r="K37" s="1117"/>
      <c r="L37" s="218"/>
    </row>
    <row r="38" spans="1:12">
      <c r="A38" s="69">
        <v>4</v>
      </c>
      <c r="B38" s="8" t="s">
        <v>37</v>
      </c>
      <c r="C38" s="48">
        <v>10000</v>
      </c>
      <c r="D38" s="47">
        <v>1</v>
      </c>
      <c r="E38" s="48">
        <v>9378</v>
      </c>
      <c r="F38" s="36">
        <v>4000</v>
      </c>
      <c r="G38" s="11">
        <f>E38/C38</f>
        <v>0.93779999999999997</v>
      </c>
      <c r="H38" s="1043"/>
      <c r="I38" s="1044"/>
      <c r="J38" s="1044"/>
      <c r="K38" s="1045"/>
      <c r="L38" s="37"/>
    </row>
    <row r="39" spans="1:12">
      <c r="A39" s="992">
        <v>4</v>
      </c>
      <c r="B39" s="8" t="s">
        <v>70</v>
      </c>
      <c r="C39" s="48">
        <v>1500</v>
      </c>
      <c r="D39" s="47">
        <v>1</v>
      </c>
      <c r="E39" s="48"/>
      <c r="F39" s="36">
        <v>4000</v>
      </c>
      <c r="G39" s="11">
        <f>E39/C39</f>
        <v>0</v>
      </c>
      <c r="H39" s="1043"/>
      <c r="I39" s="1044"/>
      <c r="J39" s="1044"/>
      <c r="K39" s="1045"/>
      <c r="L39" s="37"/>
    </row>
    <row r="40" spans="1:12" ht="15" hidden="1" customHeight="1">
      <c r="A40" s="70">
        <v>4</v>
      </c>
      <c r="B40" s="207" t="s">
        <v>38</v>
      </c>
      <c r="C40" s="72">
        <v>6000</v>
      </c>
      <c r="D40" s="70"/>
      <c r="E40" s="70"/>
      <c r="F40" s="113">
        <v>4000</v>
      </c>
      <c r="G40" s="11">
        <f t="shared" ref="G40:G46" si="2">E40/C40</f>
        <v>0</v>
      </c>
      <c r="H40" s="1090"/>
      <c r="I40" s="1090"/>
      <c r="J40" s="1090"/>
      <c r="K40" s="1090"/>
      <c r="L40" s="111"/>
    </row>
    <row r="41" spans="1:12" ht="15" hidden="1" customHeight="1">
      <c r="A41" s="70">
        <v>4</v>
      </c>
      <c r="B41" s="207" t="s">
        <v>39</v>
      </c>
      <c r="C41" s="72">
        <v>7500</v>
      </c>
      <c r="D41" s="70"/>
      <c r="E41" s="70"/>
      <c r="F41" s="113">
        <v>4000</v>
      </c>
      <c r="G41" s="11">
        <f t="shared" si="2"/>
        <v>0</v>
      </c>
      <c r="H41" s="1090" t="s">
        <v>47</v>
      </c>
      <c r="I41" s="1090"/>
      <c r="J41" s="1090"/>
      <c r="K41" s="1090"/>
      <c r="L41" s="111"/>
    </row>
    <row r="42" spans="1:12" ht="15" hidden="1" customHeight="1">
      <c r="A42" s="1005">
        <v>4</v>
      </c>
      <c r="B42" s="208" t="s">
        <v>48</v>
      </c>
      <c r="C42" s="95">
        <v>9000</v>
      </c>
      <c r="D42" s="1005">
        <v>2</v>
      </c>
      <c r="E42" s="1005"/>
      <c r="F42" s="97">
        <v>4000</v>
      </c>
      <c r="G42" s="11">
        <f t="shared" si="2"/>
        <v>0</v>
      </c>
      <c r="H42" s="1127"/>
      <c r="I42" s="1127"/>
      <c r="J42" s="1127"/>
      <c r="K42" s="1127"/>
      <c r="L42" s="667"/>
    </row>
    <row r="43" spans="1:12" ht="15" hidden="1" customHeight="1">
      <c r="A43" s="60">
        <v>4</v>
      </c>
      <c r="B43" s="8" t="s">
        <v>49</v>
      </c>
      <c r="C43" s="47">
        <v>9800</v>
      </c>
      <c r="D43" s="47">
        <v>1</v>
      </c>
      <c r="E43" s="48"/>
      <c r="F43" s="36">
        <v>4000</v>
      </c>
      <c r="G43" s="11">
        <f t="shared" si="2"/>
        <v>0</v>
      </c>
      <c r="H43" s="1083"/>
      <c r="I43" s="1083"/>
      <c r="J43" s="1083"/>
      <c r="K43" s="1083"/>
      <c r="L43" s="37"/>
    </row>
    <row r="44" spans="1:12" ht="15" hidden="1" customHeight="1">
      <c r="A44" s="69">
        <v>4</v>
      </c>
      <c r="B44" s="209" t="s">
        <v>37</v>
      </c>
      <c r="C44" s="2">
        <v>100</v>
      </c>
      <c r="D44" s="992">
        <v>1</v>
      </c>
      <c r="E44" s="992"/>
      <c r="F44" s="36">
        <v>4000</v>
      </c>
      <c r="G44" s="11">
        <f t="shared" si="2"/>
        <v>0</v>
      </c>
      <c r="H44" s="1083"/>
      <c r="I44" s="1083"/>
      <c r="J44" s="1083"/>
      <c r="K44" s="1083"/>
      <c r="L44" s="665"/>
    </row>
    <row r="45" spans="1:12" ht="15" hidden="1" customHeight="1">
      <c r="A45" s="60">
        <v>4</v>
      </c>
      <c r="B45" s="8" t="s">
        <v>53</v>
      </c>
      <c r="C45" s="47">
        <v>18700</v>
      </c>
      <c r="D45" s="47">
        <v>3</v>
      </c>
      <c r="E45" s="48"/>
      <c r="F45" s="78">
        <v>30000</v>
      </c>
      <c r="G45" s="11">
        <f t="shared" si="2"/>
        <v>0</v>
      </c>
      <c r="H45" s="1083"/>
      <c r="I45" s="1083"/>
      <c r="J45" s="1083"/>
      <c r="K45" s="1083"/>
      <c r="L45" s="37"/>
    </row>
    <row r="46" spans="1:12" ht="15" hidden="1" customHeight="1">
      <c r="A46" s="123">
        <v>4</v>
      </c>
      <c r="B46" s="8" t="s">
        <v>37</v>
      </c>
      <c r="C46" s="47">
        <v>4000</v>
      </c>
      <c r="D46" s="47">
        <v>2</v>
      </c>
      <c r="E46" s="48">
        <v>2858</v>
      </c>
      <c r="F46" s="78">
        <v>4000</v>
      </c>
      <c r="G46" s="11">
        <f t="shared" si="2"/>
        <v>0.71450000000000002</v>
      </c>
      <c r="H46" s="1083"/>
      <c r="I46" s="1083"/>
      <c r="J46" s="1083"/>
      <c r="K46" s="1083"/>
      <c r="L46" s="37"/>
    </row>
    <row r="47" spans="1:12">
      <c r="A47" s="1082" t="s">
        <v>24</v>
      </c>
      <c r="B47" s="1082"/>
      <c r="C47" s="991"/>
      <c r="D47" s="991"/>
      <c r="E47" s="991"/>
      <c r="F47" s="991"/>
      <c r="G47" s="991"/>
      <c r="H47" s="1086"/>
      <c r="I47" s="1086"/>
      <c r="J47" s="1086"/>
      <c r="K47" s="1086"/>
      <c r="L47" s="6"/>
    </row>
    <row r="48" spans="1:12">
      <c r="A48" s="123">
        <v>5</v>
      </c>
      <c r="B48" s="8" t="s">
        <v>106</v>
      </c>
      <c r="C48" s="48">
        <v>800</v>
      </c>
      <c r="D48" s="47">
        <v>1</v>
      </c>
      <c r="E48" s="48"/>
      <c r="F48" s="36">
        <v>6160</v>
      </c>
      <c r="G48" s="11">
        <f t="shared" ref="G48:G49" si="3">E48/C48</f>
        <v>0</v>
      </c>
      <c r="H48" s="1043"/>
      <c r="I48" s="1044"/>
      <c r="J48" s="1044"/>
      <c r="K48" s="1045"/>
      <c r="L48" s="37"/>
    </row>
    <row r="49" spans="1:12">
      <c r="A49" s="123">
        <v>5</v>
      </c>
      <c r="B49" s="8" t="s">
        <v>107</v>
      </c>
      <c r="C49" s="48">
        <v>19500</v>
      </c>
      <c r="D49" s="47">
        <v>2</v>
      </c>
      <c r="E49" s="48"/>
      <c r="F49" s="36">
        <v>6160</v>
      </c>
      <c r="G49" s="11">
        <f t="shared" si="3"/>
        <v>0</v>
      </c>
      <c r="H49" s="1043"/>
      <c r="I49" s="1044"/>
      <c r="J49" s="1044"/>
      <c r="K49" s="1045"/>
      <c r="L49" s="37"/>
    </row>
    <row r="50" spans="1:12" hidden="1">
      <c r="A50" s="60">
        <v>5</v>
      </c>
      <c r="B50" s="8" t="s">
        <v>99</v>
      </c>
      <c r="C50" s="48">
        <v>11000</v>
      </c>
      <c r="D50" s="47">
        <v>1</v>
      </c>
      <c r="E50" s="48"/>
      <c r="F50" s="36">
        <v>6160</v>
      </c>
      <c r="G50" s="11">
        <f t="shared" ref="G50:G51" si="4">E50/C50</f>
        <v>0</v>
      </c>
      <c r="H50" s="1043"/>
      <c r="I50" s="1044"/>
      <c r="J50" s="1044"/>
      <c r="K50" s="1045"/>
      <c r="L50" s="37"/>
    </row>
    <row r="51" spans="1:12" hidden="1">
      <c r="A51" s="123">
        <v>5</v>
      </c>
      <c r="B51" s="8" t="s">
        <v>103</v>
      </c>
      <c r="C51" s="48">
        <v>8000</v>
      </c>
      <c r="D51" s="47">
        <v>3</v>
      </c>
      <c r="E51" s="48"/>
      <c r="F51" s="36">
        <v>6160</v>
      </c>
      <c r="G51" s="11">
        <f t="shared" si="4"/>
        <v>0</v>
      </c>
      <c r="H51" s="1043"/>
      <c r="I51" s="1044"/>
      <c r="J51" s="1044"/>
      <c r="K51" s="1045"/>
      <c r="L51" s="37"/>
    </row>
    <row r="52" spans="1:12" hidden="1">
      <c r="A52" s="60">
        <v>5</v>
      </c>
      <c r="B52" s="8" t="s">
        <v>90</v>
      </c>
      <c r="C52" s="48">
        <v>15800</v>
      </c>
      <c r="D52" s="47">
        <v>3</v>
      </c>
      <c r="E52" s="48"/>
      <c r="F52" s="36">
        <v>6160</v>
      </c>
      <c r="G52" s="11">
        <f t="shared" si="0"/>
        <v>0</v>
      </c>
      <c r="H52" s="1083"/>
      <c r="I52" s="1083"/>
      <c r="J52" s="1083"/>
      <c r="K52" s="1083"/>
      <c r="L52" s="37"/>
    </row>
  </sheetData>
  <mergeCells count="57">
    <mergeCell ref="H49:K49"/>
    <mergeCell ref="H50:K50"/>
    <mergeCell ref="H51:K51"/>
    <mergeCell ref="H52:K52"/>
    <mergeCell ref="H21:K21"/>
    <mergeCell ref="H48:K48"/>
    <mergeCell ref="H37:K37"/>
    <mergeCell ref="H33:K33"/>
    <mergeCell ref="A47:B47"/>
    <mergeCell ref="H47:K47"/>
    <mergeCell ref="A35:B35"/>
    <mergeCell ref="H35:K35"/>
    <mergeCell ref="H36:K36"/>
    <mergeCell ref="H38:K38"/>
    <mergeCell ref="H40:K40"/>
    <mergeCell ref="H41:K41"/>
    <mergeCell ref="H42:K42"/>
    <mergeCell ref="H43:K43"/>
    <mergeCell ref="H44:K44"/>
    <mergeCell ref="H45:K45"/>
    <mergeCell ref="H46:K46"/>
    <mergeCell ref="H39:K39"/>
    <mergeCell ref="H18:K18"/>
    <mergeCell ref="H19:K19"/>
    <mergeCell ref="A20:B20"/>
    <mergeCell ref="H20:K20"/>
    <mergeCell ref="H34:K34"/>
    <mergeCell ref="H22:K22"/>
    <mergeCell ref="H25:K25"/>
    <mergeCell ref="H26:K26"/>
    <mergeCell ref="H27:K27"/>
    <mergeCell ref="H28:K28"/>
    <mergeCell ref="H29:K29"/>
    <mergeCell ref="H24:K24"/>
    <mergeCell ref="H30:K30"/>
    <mergeCell ref="H23:K23"/>
    <mergeCell ref="H31:K31"/>
    <mergeCell ref="H32:K32"/>
    <mergeCell ref="A13:B13"/>
    <mergeCell ref="H13:K13"/>
    <mergeCell ref="H14:K14"/>
    <mergeCell ref="H15:K15"/>
    <mergeCell ref="H17:K17"/>
    <mergeCell ref="H16:K16"/>
    <mergeCell ref="H11:K11"/>
    <mergeCell ref="H12:K12"/>
    <mergeCell ref="H5:K5"/>
    <mergeCell ref="H1:K1"/>
    <mergeCell ref="A2:B2"/>
    <mergeCell ref="H2:K2"/>
    <mergeCell ref="H3:K3"/>
    <mergeCell ref="H4:K4"/>
    <mergeCell ref="H6:K6"/>
    <mergeCell ref="H7:K7"/>
    <mergeCell ref="H8:K8"/>
    <mergeCell ref="H9:K9"/>
    <mergeCell ref="H10:K10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8580C-ED1F-4A0A-9435-8F2662ECF7B3}">
  <dimension ref="A1:L52"/>
  <sheetViews>
    <sheetView workbookViewId="0">
      <selection activeCell="A21" sqref="A21"/>
    </sheetView>
  </sheetViews>
  <sheetFormatPr defaultRowHeight="15"/>
  <cols>
    <col min="2" max="2" width="48.28515625" customWidth="1"/>
    <col min="5" max="5" width="18.7109375" customWidth="1"/>
    <col min="6" max="6" width="14.140625" bestFit="1" customWidth="1"/>
    <col min="12" max="12" width="16" bestFit="1" customWidth="1"/>
  </cols>
  <sheetData>
    <row r="1" spans="1:12">
      <c r="A1" s="992"/>
      <c r="B1" s="106">
        <v>45915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t="15" hidden="1" customHeight="1">
      <c r="A3" s="69">
        <v>1</v>
      </c>
      <c r="B3" s="8" t="s">
        <v>87</v>
      </c>
      <c r="C3" s="9">
        <v>50</v>
      </c>
      <c r="D3" s="2">
        <v>1</v>
      </c>
      <c r="E3" s="9"/>
      <c r="F3" s="36">
        <v>5000</v>
      </c>
      <c r="G3" s="11">
        <f t="shared" ref="G3:G52" si="0">E3/C3</f>
        <v>0</v>
      </c>
      <c r="H3" s="1043"/>
      <c r="I3" s="1044"/>
      <c r="J3" s="1044"/>
      <c r="K3" s="1045"/>
      <c r="L3" s="2"/>
    </row>
    <row r="4" spans="1:12" ht="15" hidden="1" customHeight="1">
      <c r="A4" s="69">
        <v>1</v>
      </c>
      <c r="B4" s="8" t="s">
        <v>93</v>
      </c>
      <c r="C4" s="9">
        <v>8000</v>
      </c>
      <c r="D4" s="2">
        <v>2</v>
      </c>
      <c r="E4" s="9">
        <v>2716</v>
      </c>
      <c r="F4" s="36">
        <v>5000</v>
      </c>
      <c r="G4" s="11">
        <f t="shared" si="0"/>
        <v>0.33950000000000002</v>
      </c>
      <c r="H4" s="1043"/>
      <c r="I4" s="1044"/>
      <c r="J4" s="1044"/>
      <c r="K4" s="1045"/>
      <c r="L4" s="2"/>
    </row>
    <row r="5" spans="1:12" hidden="1">
      <c r="A5" s="992">
        <v>1</v>
      </c>
      <c r="B5" s="12" t="s">
        <v>80</v>
      </c>
      <c r="C5" s="9">
        <v>11000</v>
      </c>
      <c r="D5" s="2">
        <v>2</v>
      </c>
      <c r="E5" s="2">
        <v>2976</v>
      </c>
      <c r="F5" s="36">
        <v>5000</v>
      </c>
      <c r="G5" s="11">
        <f t="shared" si="0"/>
        <v>0.27054545454545453</v>
      </c>
      <c r="H5" s="1083"/>
      <c r="I5" s="1083"/>
      <c r="J5" s="1083"/>
      <c r="K5" s="1083"/>
      <c r="L5" s="2"/>
    </row>
    <row r="6" spans="1:12" hidden="1">
      <c r="A6" s="992">
        <v>1</v>
      </c>
      <c r="B6" s="12" t="s">
        <v>82</v>
      </c>
      <c r="C6" s="9">
        <v>4200</v>
      </c>
      <c r="D6" s="2">
        <v>3</v>
      </c>
      <c r="E6" s="2"/>
      <c r="F6" s="36">
        <v>5000</v>
      </c>
      <c r="G6" s="11">
        <f t="shared" si="0"/>
        <v>0</v>
      </c>
      <c r="H6" s="1083"/>
      <c r="I6" s="1083"/>
      <c r="J6" s="1083"/>
      <c r="K6" s="1083"/>
      <c r="L6" s="2"/>
    </row>
    <row r="7" spans="1:12" ht="15" hidden="1" customHeight="1">
      <c r="A7" s="992">
        <v>1</v>
      </c>
      <c r="B7" s="8" t="s">
        <v>95</v>
      </c>
      <c r="C7" s="9">
        <v>5000</v>
      </c>
      <c r="D7" s="2">
        <v>1</v>
      </c>
      <c r="E7" s="2"/>
      <c r="F7" s="36">
        <v>5000</v>
      </c>
      <c r="G7" s="11">
        <f t="shared" si="0"/>
        <v>0</v>
      </c>
      <c r="H7" s="1083"/>
      <c r="I7" s="1083"/>
      <c r="J7" s="1083"/>
      <c r="K7" s="1083"/>
      <c r="L7" s="2"/>
    </row>
    <row r="8" spans="1:12" ht="15" hidden="1" customHeight="1">
      <c r="A8" s="992">
        <v>1</v>
      </c>
      <c r="B8" s="71" t="s">
        <v>60</v>
      </c>
      <c r="C8" s="128">
        <v>1500</v>
      </c>
      <c r="D8" s="72">
        <v>1</v>
      </c>
      <c r="E8" s="73"/>
      <c r="F8" s="113">
        <v>5000</v>
      </c>
      <c r="G8" s="100">
        <f t="shared" si="0"/>
        <v>0</v>
      </c>
      <c r="H8" s="1090"/>
      <c r="I8" s="1090"/>
      <c r="J8" s="1090"/>
      <c r="K8" s="1090"/>
      <c r="L8" s="72"/>
    </row>
    <row r="9" spans="1:12" ht="15" customHeight="1">
      <c r="A9" s="69">
        <v>1</v>
      </c>
      <c r="B9" s="8" t="s">
        <v>98</v>
      </c>
      <c r="C9" s="9">
        <v>15000</v>
      </c>
      <c r="D9" s="2">
        <v>3</v>
      </c>
      <c r="E9" s="9">
        <v>9811</v>
      </c>
      <c r="F9" s="36">
        <v>5000</v>
      </c>
      <c r="G9" s="11">
        <f t="shared" si="0"/>
        <v>0.65406666666666669</v>
      </c>
      <c r="H9" s="1043"/>
      <c r="I9" s="1044"/>
      <c r="J9" s="1044"/>
      <c r="K9" s="1045"/>
      <c r="L9" s="2"/>
    </row>
    <row r="10" spans="1:12" ht="15" hidden="1" customHeight="1">
      <c r="A10" s="69">
        <v>1</v>
      </c>
      <c r="B10" s="12" t="s">
        <v>96</v>
      </c>
      <c r="C10" s="9">
        <v>5000</v>
      </c>
      <c r="D10" s="2">
        <v>1</v>
      </c>
      <c r="E10" s="9">
        <v>3588</v>
      </c>
      <c r="F10" s="36">
        <v>5000</v>
      </c>
      <c r="G10" s="11">
        <f t="shared" si="0"/>
        <v>0.71760000000000002</v>
      </c>
      <c r="H10" s="1083"/>
      <c r="I10" s="1083"/>
      <c r="J10" s="1083"/>
      <c r="K10" s="1083"/>
      <c r="L10" s="2"/>
    </row>
    <row r="11" spans="1:12" ht="15" hidden="1" customHeight="1">
      <c r="A11" s="992">
        <v>1</v>
      </c>
      <c r="B11" s="12" t="s">
        <v>97</v>
      </c>
      <c r="C11" s="9">
        <v>4550</v>
      </c>
      <c r="D11" s="2">
        <v>1</v>
      </c>
      <c r="E11" s="9"/>
      <c r="F11" s="36">
        <v>5000</v>
      </c>
      <c r="G11" s="11">
        <f t="shared" si="0"/>
        <v>0</v>
      </c>
      <c r="H11" s="1043"/>
      <c r="I11" s="1044"/>
      <c r="J11" s="1044"/>
      <c r="K11" s="1045"/>
      <c r="L11" s="2"/>
    </row>
    <row r="12" spans="1:12" ht="15" hidden="1" customHeight="1">
      <c r="A12" s="992">
        <v>1</v>
      </c>
      <c r="B12" s="12" t="s">
        <v>61</v>
      </c>
      <c r="C12" s="2">
        <v>3500</v>
      </c>
      <c r="D12" s="2">
        <v>1</v>
      </c>
      <c r="E12" s="2"/>
      <c r="F12" s="36">
        <v>5000</v>
      </c>
      <c r="G12" s="11">
        <f t="shared" si="0"/>
        <v>0</v>
      </c>
      <c r="H12" s="1083"/>
      <c r="I12" s="1083"/>
      <c r="J12" s="1083"/>
      <c r="K12" s="1083"/>
      <c r="L12" s="2"/>
    </row>
    <row r="13" spans="1:12">
      <c r="A13" s="1065" t="s">
        <v>10</v>
      </c>
      <c r="B13" s="1066"/>
      <c r="C13" s="991"/>
      <c r="D13" s="991"/>
      <c r="E13" s="991"/>
      <c r="F13" s="991"/>
      <c r="G13" s="991"/>
      <c r="H13" s="1065"/>
      <c r="I13" s="1073"/>
      <c r="J13" s="1073"/>
      <c r="K13" s="1066"/>
      <c r="L13" s="6"/>
    </row>
    <row r="14" spans="1:12" hidden="1">
      <c r="A14" s="7">
        <v>2</v>
      </c>
      <c r="B14" s="8" t="s">
        <v>101</v>
      </c>
      <c r="C14" s="9">
        <v>90000</v>
      </c>
      <c r="D14" s="2">
        <v>3</v>
      </c>
      <c r="E14" s="9"/>
      <c r="F14" s="36">
        <v>30000</v>
      </c>
      <c r="G14" s="11">
        <f>E14/C14</f>
        <v>0</v>
      </c>
      <c r="H14" s="1084"/>
      <c r="I14" s="1084"/>
      <c r="J14" s="1084"/>
      <c r="K14" s="1084"/>
      <c r="L14" s="37"/>
    </row>
    <row r="15" spans="1:12" ht="15" hidden="1" customHeight="1">
      <c r="A15" s="1005">
        <v>2</v>
      </c>
      <c r="B15" s="115" t="s">
        <v>32</v>
      </c>
      <c r="C15" s="115">
        <v>27200</v>
      </c>
      <c r="D15" s="115">
        <v>2</v>
      </c>
      <c r="E15" s="115"/>
      <c r="F15" s="97">
        <v>25000</v>
      </c>
      <c r="G15" s="11">
        <f t="shared" si="0"/>
        <v>0</v>
      </c>
      <c r="H15" s="1131"/>
      <c r="I15" s="1131"/>
      <c r="J15" s="1131"/>
      <c r="K15" s="1131"/>
      <c r="L15" s="667"/>
    </row>
    <row r="16" spans="1:12" ht="15" customHeight="1">
      <c r="A16" s="69">
        <v>2</v>
      </c>
      <c r="B16" s="8" t="s">
        <v>81</v>
      </c>
      <c r="C16" s="9">
        <v>50000</v>
      </c>
      <c r="D16" s="1004">
        <v>3</v>
      </c>
      <c r="E16" s="144">
        <v>27938</v>
      </c>
      <c r="F16" s="36">
        <v>25000</v>
      </c>
      <c r="G16" s="11">
        <f>E16/C16</f>
        <v>0.55876000000000003</v>
      </c>
      <c r="H16" s="1097"/>
      <c r="I16" s="1098"/>
      <c r="J16" s="1098"/>
      <c r="K16" s="1099"/>
      <c r="L16" s="665"/>
    </row>
    <row r="17" spans="1:12" ht="15" hidden="1" customHeight="1">
      <c r="A17" s="69">
        <v>2</v>
      </c>
      <c r="B17" s="1004" t="s">
        <v>35</v>
      </c>
      <c r="C17" s="9">
        <v>50000</v>
      </c>
      <c r="D17" s="1004">
        <v>3</v>
      </c>
      <c r="E17" s="665"/>
      <c r="F17" s="36">
        <v>25000</v>
      </c>
      <c r="G17" s="11">
        <f>E17/C17</f>
        <v>0</v>
      </c>
      <c r="H17" s="1130"/>
      <c r="I17" s="1130"/>
      <c r="J17" s="1130"/>
      <c r="K17" s="1130"/>
      <c r="L17" s="665"/>
    </row>
    <row r="18" spans="1:12" ht="15" hidden="1" customHeight="1">
      <c r="A18" s="69">
        <v>2</v>
      </c>
      <c r="B18" s="8" t="s">
        <v>28</v>
      </c>
      <c r="C18" s="9">
        <v>90000</v>
      </c>
      <c r="D18" s="2">
        <v>3</v>
      </c>
      <c r="E18" s="9"/>
      <c r="F18" s="36">
        <v>30000</v>
      </c>
      <c r="G18" s="11">
        <f t="shared" si="0"/>
        <v>0</v>
      </c>
      <c r="H18" s="1085" t="s">
        <v>64</v>
      </c>
      <c r="I18" s="1085"/>
      <c r="J18" s="1085"/>
      <c r="K18" s="1085"/>
      <c r="L18" s="37"/>
    </row>
    <row r="19" spans="1:12" ht="15" hidden="1" customHeight="1">
      <c r="A19" s="69">
        <v>2</v>
      </c>
      <c r="B19" s="8" t="s">
        <v>81</v>
      </c>
      <c r="C19" s="144">
        <v>60000</v>
      </c>
      <c r="D19" s="1004">
        <v>2</v>
      </c>
      <c r="E19" s="144">
        <v>32885</v>
      </c>
      <c r="F19" s="36">
        <v>25000</v>
      </c>
      <c r="G19" s="11">
        <f t="shared" si="0"/>
        <v>0.54808333333333337</v>
      </c>
      <c r="H19" s="1078"/>
      <c r="I19" s="1078"/>
      <c r="J19" s="1078"/>
      <c r="K19" s="1078"/>
      <c r="L19" s="665"/>
    </row>
    <row r="20" spans="1:12">
      <c r="A20" s="1082" t="s">
        <v>12</v>
      </c>
      <c r="B20" s="1082"/>
      <c r="C20" s="991"/>
      <c r="D20" s="991"/>
      <c r="E20" s="991"/>
      <c r="F20" s="991"/>
      <c r="G20" s="991"/>
      <c r="H20" s="1086"/>
      <c r="I20" s="1086"/>
      <c r="J20" s="1086"/>
      <c r="K20" s="1086"/>
      <c r="L20" s="6"/>
    </row>
    <row r="21" spans="1:12" ht="15" customHeight="1">
      <c r="A21" s="70">
        <v>3</v>
      </c>
      <c r="B21" s="71" t="s">
        <v>13</v>
      </c>
      <c r="C21" s="73">
        <v>3600</v>
      </c>
      <c r="D21" s="72">
        <v>1</v>
      </c>
      <c r="E21" s="73">
        <v>4522</v>
      </c>
      <c r="F21" s="113">
        <v>6000</v>
      </c>
      <c r="G21" s="100">
        <f t="shared" ref="G21:G34" si="1">E21/C21</f>
        <v>1.2561111111111112</v>
      </c>
      <c r="H21" s="1129"/>
      <c r="I21" s="1129"/>
      <c r="J21" s="1129"/>
      <c r="K21" s="1129"/>
      <c r="L21" s="111"/>
    </row>
    <row r="22" spans="1:12" ht="15" customHeight="1">
      <c r="A22" s="69">
        <v>3</v>
      </c>
      <c r="B22" s="8" t="s">
        <v>73</v>
      </c>
      <c r="C22" s="9">
        <v>14000</v>
      </c>
      <c r="D22" s="2">
        <v>2</v>
      </c>
      <c r="E22" s="9">
        <v>6425</v>
      </c>
      <c r="F22" s="36">
        <v>6000</v>
      </c>
      <c r="G22" s="11">
        <f t="shared" si="1"/>
        <v>0.45892857142857141</v>
      </c>
      <c r="H22" s="1084"/>
      <c r="I22" s="1084"/>
      <c r="J22" s="1084"/>
      <c r="K22" s="1084"/>
      <c r="L22" s="665"/>
    </row>
    <row r="23" spans="1:12" ht="15" hidden="1" customHeight="1">
      <c r="A23" s="70">
        <v>3</v>
      </c>
      <c r="B23" s="71" t="s">
        <v>108</v>
      </c>
      <c r="C23" s="73">
        <v>4200</v>
      </c>
      <c r="D23" s="72">
        <v>1</v>
      </c>
      <c r="E23" s="73"/>
      <c r="F23" s="113">
        <v>6000</v>
      </c>
      <c r="G23" s="100">
        <f t="shared" si="1"/>
        <v>0</v>
      </c>
      <c r="H23" s="1112"/>
      <c r="I23" s="1113"/>
      <c r="J23" s="1113"/>
      <c r="K23" s="1114"/>
      <c r="L23" s="111"/>
    </row>
    <row r="24" spans="1:12" ht="15" hidden="1" customHeight="1">
      <c r="A24" s="69">
        <v>3</v>
      </c>
      <c r="B24" s="8" t="s">
        <v>91</v>
      </c>
      <c r="C24" s="9">
        <v>6800</v>
      </c>
      <c r="D24" s="2">
        <v>1</v>
      </c>
      <c r="E24" s="9"/>
      <c r="F24" s="36">
        <v>11600</v>
      </c>
      <c r="G24" s="11">
        <f t="shared" si="1"/>
        <v>0</v>
      </c>
      <c r="H24" s="1084"/>
      <c r="I24" s="1084"/>
      <c r="J24" s="1084"/>
      <c r="K24" s="1084"/>
      <c r="L24" s="37"/>
    </row>
    <row r="25" spans="1:12" ht="15" hidden="1" customHeight="1">
      <c r="A25" s="992">
        <v>3</v>
      </c>
      <c r="B25" s="8" t="s">
        <v>57</v>
      </c>
      <c r="C25" s="2">
        <v>9200</v>
      </c>
      <c r="D25" s="2">
        <v>1</v>
      </c>
      <c r="E25" s="2">
        <v>7377</v>
      </c>
      <c r="F25" s="36">
        <v>11600</v>
      </c>
      <c r="G25" s="11">
        <f t="shared" si="1"/>
        <v>0.80184782608695648</v>
      </c>
      <c r="H25" s="1084"/>
      <c r="I25" s="1084"/>
      <c r="J25" s="1084"/>
      <c r="K25" s="1084"/>
      <c r="L25" s="37"/>
    </row>
    <row r="26" spans="1:12" ht="15" hidden="1" customHeight="1">
      <c r="A26" s="992">
        <v>3</v>
      </c>
      <c r="B26" s="8" t="s">
        <v>63</v>
      </c>
      <c r="C26" s="2">
        <v>10000</v>
      </c>
      <c r="D26" s="2">
        <v>1</v>
      </c>
      <c r="E26" s="2"/>
      <c r="F26" s="36">
        <v>11600</v>
      </c>
      <c r="G26" s="11">
        <f t="shared" si="1"/>
        <v>0</v>
      </c>
      <c r="H26" s="1084"/>
      <c r="I26" s="1084"/>
      <c r="J26" s="1084"/>
      <c r="K26" s="1084"/>
      <c r="L26" s="37"/>
    </row>
    <row r="27" spans="1:12" ht="15" hidden="1" customHeight="1">
      <c r="A27" s="69">
        <v>3</v>
      </c>
      <c r="B27" s="124" t="s">
        <v>51</v>
      </c>
      <c r="C27" s="2">
        <v>16300</v>
      </c>
      <c r="D27" s="2">
        <v>1</v>
      </c>
      <c r="E27" s="9"/>
      <c r="F27" s="36">
        <v>11600</v>
      </c>
      <c r="G27" s="11">
        <f t="shared" si="1"/>
        <v>0</v>
      </c>
      <c r="H27" s="1084"/>
      <c r="I27" s="1084"/>
      <c r="J27" s="1084"/>
      <c r="K27" s="1084"/>
      <c r="L27" s="37" t="s">
        <v>52</v>
      </c>
    </row>
    <row r="28" spans="1:12" ht="15" hidden="1" customHeight="1">
      <c r="A28" s="70">
        <v>3</v>
      </c>
      <c r="B28" s="71" t="s">
        <v>44</v>
      </c>
      <c r="C28" s="72">
        <v>2300</v>
      </c>
      <c r="D28" s="72">
        <v>1</v>
      </c>
      <c r="E28" s="72"/>
      <c r="F28" s="36">
        <v>11600</v>
      </c>
      <c r="G28" s="11">
        <f t="shared" si="1"/>
        <v>0</v>
      </c>
      <c r="H28" s="1129"/>
      <c r="I28" s="1129"/>
      <c r="J28" s="1129"/>
      <c r="K28" s="1129"/>
      <c r="L28" s="111"/>
    </row>
    <row r="29" spans="1:12" ht="15" hidden="1" customHeight="1">
      <c r="A29" s="1005">
        <v>3</v>
      </c>
      <c r="B29" s="122" t="s">
        <v>36</v>
      </c>
      <c r="C29" s="95">
        <v>11900</v>
      </c>
      <c r="D29" s="95">
        <v>1</v>
      </c>
      <c r="E29" s="95"/>
      <c r="F29" s="36">
        <v>11600</v>
      </c>
      <c r="G29" s="11">
        <f t="shared" si="1"/>
        <v>0</v>
      </c>
      <c r="H29" s="1091" t="s">
        <v>45</v>
      </c>
      <c r="I29" s="1091"/>
      <c r="J29" s="1091"/>
      <c r="K29" s="1091"/>
      <c r="L29" s="667"/>
    </row>
    <row r="30" spans="1:12" ht="15" hidden="1" customHeight="1">
      <c r="A30" s="992">
        <v>3</v>
      </c>
      <c r="B30" s="8" t="s">
        <v>46</v>
      </c>
      <c r="C30" s="2">
        <v>1000</v>
      </c>
      <c r="D30" s="2">
        <v>1</v>
      </c>
      <c r="E30" s="2"/>
      <c r="F30" s="36">
        <v>11600</v>
      </c>
      <c r="G30" s="11">
        <f t="shared" si="1"/>
        <v>0</v>
      </c>
      <c r="H30" s="1084"/>
      <c r="I30" s="1084"/>
      <c r="J30" s="1084"/>
      <c r="K30" s="1084"/>
      <c r="L30" s="37"/>
    </row>
    <row r="31" spans="1:12" ht="15" hidden="1" customHeight="1">
      <c r="A31" s="992">
        <v>3</v>
      </c>
      <c r="B31" s="8" t="s">
        <v>15</v>
      </c>
      <c r="C31" s="2">
        <v>30000</v>
      </c>
      <c r="D31" s="2">
        <v>3</v>
      </c>
      <c r="E31" s="2"/>
      <c r="F31" s="36">
        <v>11600</v>
      </c>
      <c r="G31" s="11">
        <f t="shared" si="1"/>
        <v>0</v>
      </c>
      <c r="H31" s="1084"/>
      <c r="I31" s="1084"/>
      <c r="J31" s="1084"/>
      <c r="K31" s="1084"/>
      <c r="L31" s="665"/>
    </row>
    <row r="32" spans="1:12" ht="15" hidden="1" customHeight="1">
      <c r="A32" s="992">
        <v>3</v>
      </c>
      <c r="B32" s="8" t="s">
        <v>16</v>
      </c>
      <c r="C32" s="2">
        <v>25400</v>
      </c>
      <c r="D32" s="2">
        <v>3</v>
      </c>
      <c r="E32" s="2"/>
      <c r="F32" s="36">
        <v>11600</v>
      </c>
      <c r="G32" s="11">
        <f t="shared" si="1"/>
        <v>0</v>
      </c>
      <c r="H32" s="1084"/>
      <c r="I32" s="1084"/>
      <c r="J32" s="1084"/>
      <c r="K32" s="1084"/>
      <c r="L32" s="665"/>
    </row>
    <row r="33" spans="1:12" ht="15" hidden="1" customHeight="1">
      <c r="A33" s="69">
        <v>3</v>
      </c>
      <c r="B33" s="8" t="s">
        <v>18</v>
      </c>
      <c r="C33" s="2">
        <v>5200</v>
      </c>
      <c r="D33" s="2">
        <v>1</v>
      </c>
      <c r="E33" s="2"/>
      <c r="F33" s="36">
        <v>11600</v>
      </c>
      <c r="G33" s="11">
        <f t="shared" si="1"/>
        <v>0</v>
      </c>
      <c r="H33" s="1084"/>
      <c r="I33" s="1084"/>
      <c r="J33" s="1084"/>
      <c r="K33" s="1084"/>
      <c r="L33" s="37"/>
    </row>
    <row r="34" spans="1:12" ht="15" hidden="1" customHeight="1">
      <c r="A34" s="992">
        <v>3</v>
      </c>
      <c r="B34" s="8" t="s">
        <v>58</v>
      </c>
      <c r="C34" s="2">
        <v>20000</v>
      </c>
      <c r="D34" s="2">
        <v>1</v>
      </c>
      <c r="E34" s="2"/>
      <c r="F34" s="36">
        <v>11600</v>
      </c>
      <c r="G34" s="11">
        <f t="shared" si="1"/>
        <v>0</v>
      </c>
      <c r="H34" s="1128"/>
      <c r="I34" s="1128"/>
      <c r="J34" s="1128"/>
      <c r="K34" s="1128"/>
      <c r="L34" s="37"/>
    </row>
    <row r="35" spans="1:12" ht="15" customHeight="1">
      <c r="A35" s="1082" t="s">
        <v>19</v>
      </c>
      <c r="B35" s="1082"/>
      <c r="C35" s="991"/>
      <c r="D35" s="991"/>
      <c r="E35" s="991"/>
      <c r="F35" s="991"/>
      <c r="G35" s="991"/>
      <c r="H35" s="1086"/>
      <c r="I35" s="1086"/>
      <c r="J35" s="1086"/>
      <c r="K35" s="1086"/>
      <c r="L35" s="6"/>
    </row>
    <row r="36" spans="1:12" ht="15" hidden="1" customHeight="1">
      <c r="A36" s="69">
        <v>4</v>
      </c>
      <c r="B36" s="209" t="s">
        <v>37</v>
      </c>
      <c r="C36" s="2">
        <v>700</v>
      </c>
      <c r="D36" s="992">
        <v>1</v>
      </c>
      <c r="E36" s="992"/>
      <c r="F36" s="36">
        <v>4000</v>
      </c>
      <c r="G36" s="11">
        <f>E36/C36</f>
        <v>0</v>
      </c>
      <c r="H36" s="1083"/>
      <c r="I36" s="1083"/>
      <c r="J36" s="1083"/>
      <c r="K36" s="1083"/>
      <c r="L36" s="665"/>
    </row>
    <row r="37" spans="1:12">
      <c r="A37" s="69">
        <v>4</v>
      </c>
      <c r="B37" s="8" t="s">
        <v>70</v>
      </c>
      <c r="C37" s="48">
        <v>11000</v>
      </c>
      <c r="D37" s="47">
        <v>1</v>
      </c>
      <c r="E37" s="48">
        <v>8717</v>
      </c>
      <c r="F37" s="36">
        <v>4000</v>
      </c>
      <c r="G37" s="11">
        <f>E37/C37</f>
        <v>0.79245454545454541</v>
      </c>
      <c r="H37" s="1043"/>
      <c r="I37" s="1044"/>
      <c r="J37" s="1044"/>
      <c r="K37" s="1045"/>
      <c r="L37" s="37"/>
    </row>
    <row r="38" spans="1:12">
      <c r="A38" s="992">
        <v>4</v>
      </c>
      <c r="B38" s="8" t="s">
        <v>88</v>
      </c>
      <c r="C38" s="48">
        <v>1000</v>
      </c>
      <c r="D38" s="47">
        <v>1</v>
      </c>
      <c r="E38" s="48"/>
      <c r="F38" s="36">
        <v>4000</v>
      </c>
      <c r="G38" s="11">
        <f>E38/C38</f>
        <v>0</v>
      </c>
      <c r="H38" s="1043"/>
      <c r="I38" s="1044"/>
      <c r="J38" s="1044"/>
      <c r="K38" s="1045"/>
      <c r="L38" s="37"/>
    </row>
    <row r="39" spans="1:12" hidden="1">
      <c r="A39" s="70">
        <v>4</v>
      </c>
      <c r="B39" s="71" t="s">
        <v>102</v>
      </c>
      <c r="C39" s="219">
        <v>1400</v>
      </c>
      <c r="D39" s="220"/>
      <c r="E39" s="219"/>
      <c r="F39" s="113">
        <v>4000</v>
      </c>
      <c r="G39" s="100">
        <f>E39/C39</f>
        <v>0</v>
      </c>
      <c r="H39" s="1115"/>
      <c r="I39" s="1116"/>
      <c r="J39" s="1116"/>
      <c r="K39" s="1117"/>
      <c r="L39" s="218"/>
    </row>
    <row r="40" spans="1:12" hidden="1">
      <c r="A40" s="69">
        <v>4</v>
      </c>
      <c r="B40" s="8" t="s">
        <v>37</v>
      </c>
      <c r="C40" s="48">
        <v>10000</v>
      </c>
      <c r="D40" s="47">
        <v>1</v>
      </c>
      <c r="E40" s="48"/>
      <c r="F40" s="36">
        <v>4000</v>
      </c>
      <c r="G40" s="11">
        <f>E40/C40</f>
        <v>0</v>
      </c>
      <c r="H40" s="1043"/>
      <c r="I40" s="1044"/>
      <c r="J40" s="1044"/>
      <c r="K40" s="1045"/>
      <c r="L40" s="37"/>
    </row>
    <row r="41" spans="1:12" ht="15" hidden="1" customHeight="1">
      <c r="A41" s="70">
        <v>4</v>
      </c>
      <c r="B41" s="207" t="s">
        <v>38</v>
      </c>
      <c r="C41" s="72">
        <v>6000</v>
      </c>
      <c r="D41" s="70"/>
      <c r="E41" s="70"/>
      <c r="F41" s="113">
        <v>4000</v>
      </c>
      <c r="G41" s="11">
        <f t="shared" ref="G41:G46" si="2">E41/C41</f>
        <v>0</v>
      </c>
      <c r="H41" s="1090"/>
      <c r="I41" s="1090"/>
      <c r="J41" s="1090"/>
      <c r="K41" s="1090"/>
      <c r="L41" s="111"/>
    </row>
    <row r="42" spans="1:12" ht="15" hidden="1" customHeight="1">
      <c r="A42" s="70">
        <v>4</v>
      </c>
      <c r="B42" s="207" t="s">
        <v>39</v>
      </c>
      <c r="C42" s="72">
        <v>7500</v>
      </c>
      <c r="D42" s="70"/>
      <c r="E42" s="70"/>
      <c r="F42" s="113">
        <v>4000</v>
      </c>
      <c r="G42" s="11">
        <f t="shared" si="2"/>
        <v>0</v>
      </c>
      <c r="H42" s="1090" t="s">
        <v>47</v>
      </c>
      <c r="I42" s="1090"/>
      <c r="J42" s="1090"/>
      <c r="K42" s="1090"/>
      <c r="L42" s="111"/>
    </row>
    <row r="43" spans="1:12" ht="15" hidden="1" customHeight="1">
      <c r="A43" s="1005">
        <v>4</v>
      </c>
      <c r="B43" s="208" t="s">
        <v>48</v>
      </c>
      <c r="C43" s="95">
        <v>9000</v>
      </c>
      <c r="D43" s="1005">
        <v>2</v>
      </c>
      <c r="E43" s="1005"/>
      <c r="F43" s="97">
        <v>4000</v>
      </c>
      <c r="G43" s="11">
        <f t="shared" si="2"/>
        <v>0</v>
      </c>
      <c r="H43" s="1127"/>
      <c r="I43" s="1127"/>
      <c r="J43" s="1127"/>
      <c r="K43" s="1127"/>
      <c r="L43" s="667"/>
    </row>
    <row r="44" spans="1:12" ht="15" hidden="1" customHeight="1">
      <c r="A44" s="60">
        <v>4</v>
      </c>
      <c r="B44" s="8" t="s">
        <v>49</v>
      </c>
      <c r="C44" s="47">
        <v>9800</v>
      </c>
      <c r="D44" s="47">
        <v>1</v>
      </c>
      <c r="E44" s="48"/>
      <c r="F44" s="36">
        <v>4000</v>
      </c>
      <c r="G44" s="11">
        <f t="shared" si="2"/>
        <v>0</v>
      </c>
      <c r="H44" s="1083"/>
      <c r="I44" s="1083"/>
      <c r="J44" s="1083"/>
      <c r="K44" s="1083"/>
      <c r="L44" s="37"/>
    </row>
    <row r="45" spans="1:12" ht="15" hidden="1" customHeight="1">
      <c r="A45" s="60">
        <v>4</v>
      </c>
      <c r="B45" s="8" t="s">
        <v>53</v>
      </c>
      <c r="C45" s="47">
        <v>18700</v>
      </c>
      <c r="D45" s="47">
        <v>3</v>
      </c>
      <c r="E45" s="48"/>
      <c r="F45" s="78">
        <v>30000</v>
      </c>
      <c r="G45" s="11">
        <f t="shared" si="2"/>
        <v>0</v>
      </c>
      <c r="H45" s="1083"/>
      <c r="I45" s="1083"/>
      <c r="J45" s="1083"/>
      <c r="K45" s="1083"/>
      <c r="L45" s="37"/>
    </row>
    <row r="46" spans="1:12" ht="15" hidden="1" customHeight="1">
      <c r="A46" s="123">
        <v>4</v>
      </c>
      <c r="B46" s="8" t="s">
        <v>37</v>
      </c>
      <c r="C46" s="47">
        <v>4000</v>
      </c>
      <c r="D46" s="47">
        <v>2</v>
      </c>
      <c r="E46" s="48">
        <v>2858</v>
      </c>
      <c r="F46" s="78">
        <v>4000</v>
      </c>
      <c r="G46" s="11">
        <f t="shared" si="2"/>
        <v>0.71450000000000002</v>
      </c>
      <c r="H46" s="1083"/>
      <c r="I46" s="1083"/>
      <c r="J46" s="1083"/>
      <c r="K46" s="1083"/>
      <c r="L46" s="37"/>
    </row>
    <row r="47" spans="1:12">
      <c r="A47" s="1082" t="s">
        <v>24</v>
      </c>
      <c r="B47" s="1082"/>
      <c r="C47" s="991"/>
      <c r="D47" s="991"/>
      <c r="E47" s="991"/>
      <c r="F47" s="991"/>
      <c r="G47" s="991"/>
      <c r="H47" s="1086"/>
      <c r="I47" s="1086"/>
      <c r="J47" s="1086"/>
      <c r="K47" s="1086"/>
      <c r="L47" s="6"/>
    </row>
    <row r="48" spans="1:12">
      <c r="A48" s="151">
        <v>5</v>
      </c>
      <c r="B48" s="122" t="s">
        <v>106</v>
      </c>
      <c r="C48" s="154">
        <v>800</v>
      </c>
      <c r="D48" s="210">
        <v>1</v>
      </c>
      <c r="E48" s="154">
        <v>1146</v>
      </c>
      <c r="F48" s="97">
        <v>6160</v>
      </c>
      <c r="G48" s="117">
        <f t="shared" ref="G48:G51" si="3">E48/C48</f>
        <v>1.4325000000000001</v>
      </c>
      <c r="H48" s="1118"/>
      <c r="I48" s="1119"/>
      <c r="J48" s="1119"/>
      <c r="K48" s="1120"/>
      <c r="L48" s="149"/>
    </row>
    <row r="49" spans="1:12">
      <c r="A49" s="60">
        <v>5</v>
      </c>
      <c r="B49" s="8" t="s">
        <v>107</v>
      </c>
      <c r="C49" s="48">
        <v>18300</v>
      </c>
      <c r="D49" s="47">
        <v>2</v>
      </c>
      <c r="E49" s="48">
        <v>98</v>
      </c>
      <c r="F49" s="36">
        <v>6160</v>
      </c>
      <c r="G49" s="11">
        <f t="shared" si="3"/>
        <v>5.3551912568306015E-3</v>
      </c>
      <c r="H49" s="1043"/>
      <c r="I49" s="1044"/>
      <c r="J49" s="1044"/>
      <c r="K49" s="1045"/>
      <c r="L49" s="37"/>
    </row>
    <row r="50" spans="1:12" hidden="1">
      <c r="A50" s="60">
        <v>5</v>
      </c>
      <c r="B50" s="8" t="s">
        <v>99</v>
      </c>
      <c r="C50" s="48">
        <v>11000</v>
      </c>
      <c r="D50" s="47">
        <v>1</v>
      </c>
      <c r="E50" s="48"/>
      <c r="F50" s="36">
        <v>6160</v>
      </c>
      <c r="G50" s="11">
        <f t="shared" si="3"/>
        <v>0</v>
      </c>
      <c r="H50" s="1043"/>
      <c r="I50" s="1044"/>
      <c r="J50" s="1044"/>
      <c r="K50" s="1045"/>
      <c r="L50" s="37"/>
    </row>
    <row r="51" spans="1:12" hidden="1">
      <c r="A51" s="123">
        <v>5</v>
      </c>
      <c r="B51" s="8" t="s">
        <v>103</v>
      </c>
      <c r="C51" s="48">
        <v>8000</v>
      </c>
      <c r="D51" s="47">
        <v>3</v>
      </c>
      <c r="E51" s="48"/>
      <c r="F51" s="36">
        <v>6160</v>
      </c>
      <c r="G51" s="11">
        <f t="shared" si="3"/>
        <v>0</v>
      </c>
      <c r="H51" s="1043"/>
      <c r="I51" s="1044"/>
      <c r="J51" s="1044"/>
      <c r="K51" s="1045"/>
      <c r="L51" s="37"/>
    </row>
    <row r="52" spans="1:12" hidden="1">
      <c r="A52" s="60">
        <v>5</v>
      </c>
      <c r="B52" s="8" t="s">
        <v>90</v>
      </c>
      <c r="C52" s="48">
        <v>15800</v>
      </c>
      <c r="D52" s="47">
        <v>3</v>
      </c>
      <c r="E52" s="48"/>
      <c r="F52" s="36">
        <v>6160</v>
      </c>
      <c r="G52" s="11">
        <f t="shared" si="0"/>
        <v>0</v>
      </c>
      <c r="H52" s="1083"/>
      <c r="I52" s="1083"/>
      <c r="J52" s="1083"/>
      <c r="K52" s="1083"/>
      <c r="L52" s="37"/>
    </row>
  </sheetData>
  <mergeCells count="57">
    <mergeCell ref="H50:K50"/>
    <mergeCell ref="H51:K51"/>
    <mergeCell ref="H52:K52"/>
    <mergeCell ref="H45:K45"/>
    <mergeCell ref="H46:K46"/>
    <mergeCell ref="A47:B47"/>
    <mergeCell ref="H47:K47"/>
    <mergeCell ref="H48:K48"/>
    <mergeCell ref="H49:K49"/>
    <mergeCell ref="H37:K37"/>
    <mergeCell ref="H41:K41"/>
    <mergeCell ref="H42:K42"/>
    <mergeCell ref="H43:K43"/>
    <mergeCell ref="H44:K44"/>
    <mergeCell ref="H40:K40"/>
    <mergeCell ref="H34:K34"/>
    <mergeCell ref="A35:B35"/>
    <mergeCell ref="H35:K35"/>
    <mergeCell ref="H38:K38"/>
    <mergeCell ref="H39:K39"/>
    <mergeCell ref="H36:K36"/>
    <mergeCell ref="H33:K33"/>
    <mergeCell ref="H21:K21"/>
    <mergeCell ref="H22:K22"/>
    <mergeCell ref="H24:K24"/>
    <mergeCell ref="H25:K25"/>
    <mergeCell ref="H26:K26"/>
    <mergeCell ref="H27:K27"/>
    <mergeCell ref="H28:K28"/>
    <mergeCell ref="H29:K29"/>
    <mergeCell ref="H30:K30"/>
    <mergeCell ref="H31:K31"/>
    <mergeCell ref="H32:K32"/>
    <mergeCell ref="H23:K23"/>
    <mergeCell ref="H12:K12"/>
    <mergeCell ref="A13:B13"/>
    <mergeCell ref="H13:K13"/>
    <mergeCell ref="H14:K14"/>
    <mergeCell ref="H15:K15"/>
    <mergeCell ref="H16:K16"/>
    <mergeCell ref="H17:K17"/>
    <mergeCell ref="H18:K18"/>
    <mergeCell ref="H19:K19"/>
    <mergeCell ref="A20:B20"/>
    <mergeCell ref="H20:K20"/>
    <mergeCell ref="H11:K11"/>
    <mergeCell ref="H1:K1"/>
    <mergeCell ref="A2:B2"/>
    <mergeCell ref="H2:K2"/>
    <mergeCell ref="H3:K3"/>
    <mergeCell ref="H4:K4"/>
    <mergeCell ref="H5:K5"/>
    <mergeCell ref="H6:K6"/>
    <mergeCell ref="H7:K7"/>
    <mergeCell ref="H8:K8"/>
    <mergeCell ref="H9:K9"/>
    <mergeCell ref="H10:K10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1E397-14FF-4540-B347-2554F835A3F6}">
  <dimension ref="A1:L53"/>
  <sheetViews>
    <sheetView workbookViewId="0">
      <selection activeCell="A38" sqref="A38"/>
    </sheetView>
  </sheetViews>
  <sheetFormatPr defaultRowHeight="15"/>
  <cols>
    <col min="2" max="2" width="48.28515625" customWidth="1"/>
    <col min="5" max="5" width="18.7109375" customWidth="1"/>
    <col min="6" max="6" width="14.140625" bestFit="1" customWidth="1"/>
    <col min="12" max="12" width="16" bestFit="1" customWidth="1"/>
  </cols>
  <sheetData>
    <row r="1" spans="1:12">
      <c r="A1" s="992"/>
      <c r="B1" s="106">
        <v>45919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t="15" hidden="1" customHeight="1">
      <c r="A3" s="69">
        <v>1</v>
      </c>
      <c r="B3" s="8" t="s">
        <v>87</v>
      </c>
      <c r="C3" s="9">
        <v>50</v>
      </c>
      <c r="D3" s="2">
        <v>1</v>
      </c>
      <c r="E3" s="9"/>
      <c r="F3" s="36">
        <v>5000</v>
      </c>
      <c r="G3" s="11">
        <f t="shared" ref="G3:G53" si="0">E3/C3</f>
        <v>0</v>
      </c>
      <c r="H3" s="1043"/>
      <c r="I3" s="1044"/>
      <c r="J3" s="1044"/>
      <c r="K3" s="1045"/>
      <c r="L3" s="2"/>
    </row>
    <row r="4" spans="1:12" ht="15" hidden="1" customHeight="1">
      <c r="A4" s="69">
        <v>1</v>
      </c>
      <c r="B4" s="8" t="s">
        <v>93</v>
      </c>
      <c r="C4" s="9">
        <v>8000</v>
      </c>
      <c r="D4" s="2">
        <v>2</v>
      </c>
      <c r="E4" s="9">
        <v>2716</v>
      </c>
      <c r="F4" s="36">
        <v>5000</v>
      </c>
      <c r="G4" s="11">
        <f t="shared" si="0"/>
        <v>0.33950000000000002</v>
      </c>
      <c r="H4" s="1043"/>
      <c r="I4" s="1044"/>
      <c r="J4" s="1044"/>
      <c r="K4" s="1045"/>
      <c r="L4" s="2"/>
    </row>
    <row r="5" spans="1:12" hidden="1">
      <c r="A5" s="992">
        <v>1</v>
      </c>
      <c r="B5" s="12" t="s">
        <v>80</v>
      </c>
      <c r="C5" s="9">
        <v>11000</v>
      </c>
      <c r="D5" s="2">
        <v>2</v>
      </c>
      <c r="E5" s="2">
        <v>2976</v>
      </c>
      <c r="F5" s="36">
        <v>5000</v>
      </c>
      <c r="G5" s="11">
        <f t="shared" si="0"/>
        <v>0.27054545454545453</v>
      </c>
      <c r="H5" s="1083"/>
      <c r="I5" s="1083"/>
      <c r="J5" s="1083"/>
      <c r="K5" s="1083"/>
      <c r="L5" s="2"/>
    </row>
    <row r="6" spans="1:12" hidden="1">
      <c r="A6" s="992">
        <v>1</v>
      </c>
      <c r="B6" s="12" t="s">
        <v>82</v>
      </c>
      <c r="C6" s="9">
        <v>4200</v>
      </c>
      <c r="D6" s="2">
        <v>3</v>
      </c>
      <c r="E6" s="2"/>
      <c r="F6" s="36">
        <v>5000</v>
      </c>
      <c r="G6" s="11">
        <f t="shared" si="0"/>
        <v>0</v>
      </c>
      <c r="H6" s="1083"/>
      <c r="I6" s="1083"/>
      <c r="J6" s="1083"/>
      <c r="K6" s="1083"/>
      <c r="L6" s="2"/>
    </row>
    <row r="7" spans="1:12" ht="15" hidden="1" customHeight="1">
      <c r="A7" s="992">
        <v>1</v>
      </c>
      <c r="B7" s="8" t="s">
        <v>95</v>
      </c>
      <c r="C7" s="9">
        <v>5000</v>
      </c>
      <c r="D7" s="2">
        <v>1</v>
      </c>
      <c r="E7" s="2"/>
      <c r="F7" s="36">
        <v>5000</v>
      </c>
      <c r="G7" s="11">
        <f t="shared" si="0"/>
        <v>0</v>
      </c>
      <c r="H7" s="1083"/>
      <c r="I7" s="1083"/>
      <c r="J7" s="1083"/>
      <c r="K7" s="1083"/>
      <c r="L7" s="2"/>
    </row>
    <row r="8" spans="1:12" ht="15" hidden="1" customHeight="1">
      <c r="A8" s="992">
        <v>1</v>
      </c>
      <c r="B8" s="71" t="s">
        <v>60</v>
      </c>
      <c r="C8" s="128">
        <v>1500</v>
      </c>
      <c r="D8" s="72">
        <v>1</v>
      </c>
      <c r="E8" s="73"/>
      <c r="F8" s="113">
        <v>5000</v>
      </c>
      <c r="G8" s="100">
        <f t="shared" si="0"/>
        <v>0</v>
      </c>
      <c r="H8" s="1090"/>
      <c r="I8" s="1090"/>
      <c r="J8" s="1090"/>
      <c r="K8" s="1090"/>
      <c r="L8" s="72"/>
    </row>
    <row r="9" spans="1:12" ht="15" customHeight="1">
      <c r="A9" s="69">
        <v>1</v>
      </c>
      <c r="B9" s="8" t="s">
        <v>98</v>
      </c>
      <c r="C9" s="9">
        <v>15000</v>
      </c>
      <c r="D9" s="2">
        <v>3</v>
      </c>
      <c r="E9" s="9">
        <v>10854</v>
      </c>
      <c r="F9" s="36">
        <v>5000</v>
      </c>
      <c r="G9" s="11">
        <f t="shared" si="0"/>
        <v>0.72360000000000002</v>
      </c>
      <c r="H9" s="1043"/>
      <c r="I9" s="1044"/>
      <c r="J9" s="1044"/>
      <c r="K9" s="1045"/>
      <c r="L9" s="2"/>
    </row>
    <row r="10" spans="1:12" ht="15" hidden="1" customHeight="1">
      <c r="A10" s="69">
        <v>1</v>
      </c>
      <c r="B10" s="12" t="s">
        <v>96</v>
      </c>
      <c r="C10" s="9">
        <v>5000</v>
      </c>
      <c r="D10" s="2">
        <v>1</v>
      </c>
      <c r="E10" s="9">
        <v>3588</v>
      </c>
      <c r="F10" s="36">
        <v>5000</v>
      </c>
      <c r="G10" s="11">
        <f t="shared" si="0"/>
        <v>0.71760000000000002</v>
      </c>
      <c r="H10" s="1083"/>
      <c r="I10" s="1083"/>
      <c r="J10" s="1083"/>
      <c r="K10" s="1083"/>
      <c r="L10" s="2"/>
    </row>
    <row r="11" spans="1:12" ht="15" hidden="1" customHeight="1">
      <c r="A11" s="992">
        <v>1</v>
      </c>
      <c r="B11" s="12" t="s">
        <v>97</v>
      </c>
      <c r="C11" s="9">
        <v>4550</v>
      </c>
      <c r="D11" s="2">
        <v>1</v>
      </c>
      <c r="E11" s="9"/>
      <c r="F11" s="36">
        <v>5000</v>
      </c>
      <c r="G11" s="11">
        <f t="shared" si="0"/>
        <v>0</v>
      </c>
      <c r="H11" s="1043"/>
      <c r="I11" s="1044"/>
      <c r="J11" s="1044"/>
      <c r="K11" s="1045"/>
      <c r="L11" s="2"/>
    </row>
    <row r="12" spans="1:12" ht="15" hidden="1" customHeight="1">
      <c r="A12" s="992">
        <v>1</v>
      </c>
      <c r="B12" s="12" t="s">
        <v>61</v>
      </c>
      <c r="C12" s="2">
        <v>3500</v>
      </c>
      <c r="D12" s="2">
        <v>1</v>
      </c>
      <c r="E12" s="2"/>
      <c r="F12" s="36">
        <v>5000</v>
      </c>
      <c r="G12" s="11">
        <f t="shared" si="0"/>
        <v>0</v>
      </c>
      <c r="H12" s="1083"/>
      <c r="I12" s="1083"/>
      <c r="J12" s="1083"/>
      <c r="K12" s="1083"/>
      <c r="L12" s="2"/>
    </row>
    <row r="13" spans="1:12">
      <c r="A13" s="1065" t="s">
        <v>10</v>
      </c>
      <c r="B13" s="1066"/>
      <c r="C13" s="991"/>
      <c r="D13" s="991"/>
      <c r="E13" s="991"/>
      <c r="F13" s="991"/>
      <c r="G13" s="991"/>
      <c r="H13" s="1065"/>
      <c r="I13" s="1073"/>
      <c r="J13" s="1073"/>
      <c r="K13" s="1066"/>
      <c r="L13" s="6"/>
    </row>
    <row r="14" spans="1:12" hidden="1">
      <c r="A14" s="7">
        <v>2</v>
      </c>
      <c r="B14" s="8" t="s">
        <v>101</v>
      </c>
      <c r="C14" s="9">
        <v>90000</v>
      </c>
      <c r="D14" s="2">
        <v>3</v>
      </c>
      <c r="E14" s="9"/>
      <c r="F14" s="36">
        <v>30000</v>
      </c>
      <c r="G14" s="11">
        <f>E14/C14</f>
        <v>0</v>
      </c>
      <c r="H14" s="1084"/>
      <c r="I14" s="1084"/>
      <c r="J14" s="1084"/>
      <c r="K14" s="1084"/>
      <c r="L14" s="37"/>
    </row>
    <row r="15" spans="1:12" ht="15" hidden="1" customHeight="1">
      <c r="A15" s="1005">
        <v>2</v>
      </c>
      <c r="B15" s="115" t="s">
        <v>32</v>
      </c>
      <c r="C15" s="115">
        <v>27200</v>
      </c>
      <c r="D15" s="115">
        <v>2</v>
      </c>
      <c r="E15" s="115"/>
      <c r="F15" s="97">
        <v>25000</v>
      </c>
      <c r="G15" s="11">
        <f t="shared" si="0"/>
        <v>0</v>
      </c>
      <c r="H15" s="1131"/>
      <c r="I15" s="1131"/>
      <c r="J15" s="1131"/>
      <c r="K15" s="1131"/>
      <c r="L15" s="667"/>
    </row>
    <row r="16" spans="1:12" ht="15" customHeight="1">
      <c r="A16" s="69">
        <v>2</v>
      </c>
      <c r="B16" s="8" t="s">
        <v>81</v>
      </c>
      <c r="C16" s="9">
        <v>75000</v>
      </c>
      <c r="D16" s="1004">
        <v>3</v>
      </c>
      <c r="E16" s="144">
        <v>33111</v>
      </c>
      <c r="F16" s="36">
        <v>25000</v>
      </c>
      <c r="G16" s="11">
        <f>E16/C16</f>
        <v>0.44147999999999998</v>
      </c>
      <c r="H16" s="1097"/>
      <c r="I16" s="1098"/>
      <c r="J16" s="1098"/>
      <c r="K16" s="1099"/>
      <c r="L16" s="665"/>
    </row>
    <row r="17" spans="1:12" ht="15" hidden="1" customHeight="1">
      <c r="A17" s="69">
        <v>2</v>
      </c>
      <c r="B17" s="1004" t="s">
        <v>35</v>
      </c>
      <c r="C17" s="9">
        <v>50000</v>
      </c>
      <c r="D17" s="1004">
        <v>3</v>
      </c>
      <c r="E17" s="665"/>
      <c r="F17" s="36">
        <v>25000</v>
      </c>
      <c r="G17" s="11">
        <f>E17/C17</f>
        <v>0</v>
      </c>
      <c r="H17" s="1130"/>
      <c r="I17" s="1130"/>
      <c r="J17" s="1130"/>
      <c r="K17" s="1130"/>
      <c r="L17" s="665"/>
    </row>
    <row r="18" spans="1:12" ht="15" hidden="1" customHeight="1">
      <c r="A18" s="69">
        <v>2</v>
      </c>
      <c r="B18" s="8" t="s">
        <v>28</v>
      </c>
      <c r="C18" s="9">
        <v>90000</v>
      </c>
      <c r="D18" s="2">
        <v>3</v>
      </c>
      <c r="E18" s="9"/>
      <c r="F18" s="36">
        <v>30000</v>
      </c>
      <c r="G18" s="11">
        <f t="shared" si="0"/>
        <v>0</v>
      </c>
      <c r="H18" s="1085" t="s">
        <v>64</v>
      </c>
      <c r="I18" s="1085"/>
      <c r="J18" s="1085"/>
      <c r="K18" s="1085"/>
      <c r="L18" s="37"/>
    </row>
    <row r="19" spans="1:12" ht="15" hidden="1" customHeight="1">
      <c r="A19" s="69">
        <v>2</v>
      </c>
      <c r="B19" s="8" t="s">
        <v>81</v>
      </c>
      <c r="C19" s="144">
        <v>60000</v>
      </c>
      <c r="D19" s="1004">
        <v>2</v>
      </c>
      <c r="E19" s="144">
        <v>32885</v>
      </c>
      <c r="F19" s="36">
        <v>25000</v>
      </c>
      <c r="G19" s="11">
        <f t="shared" si="0"/>
        <v>0.54808333333333337</v>
      </c>
      <c r="H19" s="1078"/>
      <c r="I19" s="1078"/>
      <c r="J19" s="1078"/>
      <c r="K19" s="1078"/>
      <c r="L19" s="665"/>
    </row>
    <row r="20" spans="1:12">
      <c r="A20" s="1082" t="s">
        <v>12</v>
      </c>
      <c r="B20" s="1082"/>
      <c r="C20" s="991"/>
      <c r="D20" s="991"/>
      <c r="E20" s="991"/>
      <c r="F20" s="991"/>
      <c r="G20" s="991"/>
      <c r="H20" s="1086"/>
      <c r="I20" s="1086"/>
      <c r="J20" s="1086"/>
      <c r="K20" s="1086"/>
      <c r="L20" s="6"/>
    </row>
    <row r="21" spans="1:12" ht="15" hidden="1" customHeight="1">
      <c r="A21" s="69">
        <v>3</v>
      </c>
      <c r="B21" s="8" t="s">
        <v>13</v>
      </c>
      <c r="C21" s="9">
        <v>3600</v>
      </c>
      <c r="D21" s="2">
        <v>1</v>
      </c>
      <c r="E21" s="9"/>
      <c r="F21" s="36">
        <v>6000</v>
      </c>
      <c r="G21" s="11">
        <f t="shared" ref="G21:G34" si="1">E21/C21</f>
        <v>0</v>
      </c>
      <c r="H21" s="1084"/>
      <c r="I21" s="1084"/>
      <c r="J21" s="1084"/>
      <c r="K21" s="1084"/>
      <c r="L21" s="665"/>
    </row>
    <row r="22" spans="1:12" ht="15" customHeight="1">
      <c r="A22" s="69">
        <v>3</v>
      </c>
      <c r="B22" s="8" t="s">
        <v>73</v>
      </c>
      <c r="C22" s="9">
        <v>18000</v>
      </c>
      <c r="D22" s="2">
        <v>2</v>
      </c>
      <c r="E22" s="9">
        <v>10849</v>
      </c>
      <c r="F22" s="36">
        <v>6000</v>
      </c>
      <c r="G22" s="11">
        <f t="shared" si="1"/>
        <v>0.60272222222222227</v>
      </c>
      <c r="H22" s="1084"/>
      <c r="I22" s="1084"/>
      <c r="J22" s="1084"/>
      <c r="K22" s="1084"/>
      <c r="L22" s="665"/>
    </row>
    <row r="23" spans="1:12" ht="15" hidden="1" customHeight="1">
      <c r="A23" s="70">
        <v>3</v>
      </c>
      <c r="B23" s="71" t="s">
        <v>108</v>
      </c>
      <c r="C23" s="73">
        <v>4200</v>
      </c>
      <c r="D23" s="72">
        <v>1</v>
      </c>
      <c r="E23" s="73"/>
      <c r="F23" s="113">
        <v>6000</v>
      </c>
      <c r="G23" s="100">
        <f t="shared" si="1"/>
        <v>0</v>
      </c>
      <c r="H23" s="1112"/>
      <c r="I23" s="1113"/>
      <c r="J23" s="1113"/>
      <c r="K23" s="1114"/>
      <c r="L23" s="111"/>
    </row>
    <row r="24" spans="1:12" ht="15" hidden="1" customHeight="1">
      <c r="A24" s="69">
        <v>3</v>
      </c>
      <c r="B24" s="8" t="s">
        <v>91</v>
      </c>
      <c r="C24" s="9">
        <v>6800</v>
      </c>
      <c r="D24" s="2">
        <v>1</v>
      </c>
      <c r="E24" s="9"/>
      <c r="F24" s="36">
        <v>11600</v>
      </c>
      <c r="G24" s="11">
        <f t="shared" si="1"/>
        <v>0</v>
      </c>
      <c r="H24" s="1084"/>
      <c r="I24" s="1084"/>
      <c r="J24" s="1084"/>
      <c r="K24" s="1084"/>
      <c r="L24" s="37"/>
    </row>
    <row r="25" spans="1:12" ht="15" hidden="1" customHeight="1">
      <c r="A25" s="992">
        <v>3</v>
      </c>
      <c r="B25" s="8" t="s">
        <v>57</v>
      </c>
      <c r="C25" s="2">
        <v>9200</v>
      </c>
      <c r="D25" s="2">
        <v>1</v>
      </c>
      <c r="E25" s="2">
        <v>7377</v>
      </c>
      <c r="F25" s="36">
        <v>11600</v>
      </c>
      <c r="G25" s="11">
        <f t="shared" si="1"/>
        <v>0.80184782608695648</v>
      </c>
      <c r="H25" s="1084"/>
      <c r="I25" s="1084"/>
      <c r="J25" s="1084"/>
      <c r="K25" s="1084"/>
      <c r="L25" s="37"/>
    </row>
    <row r="26" spans="1:12" ht="15" hidden="1" customHeight="1">
      <c r="A26" s="992">
        <v>3</v>
      </c>
      <c r="B26" s="8" t="s">
        <v>63</v>
      </c>
      <c r="C26" s="2">
        <v>10000</v>
      </c>
      <c r="D26" s="2">
        <v>1</v>
      </c>
      <c r="E26" s="2"/>
      <c r="F26" s="36">
        <v>11600</v>
      </c>
      <c r="G26" s="11">
        <f t="shared" si="1"/>
        <v>0</v>
      </c>
      <c r="H26" s="1084"/>
      <c r="I26" s="1084"/>
      <c r="J26" s="1084"/>
      <c r="K26" s="1084"/>
      <c r="L26" s="37"/>
    </row>
    <row r="27" spans="1:12" ht="15" hidden="1" customHeight="1">
      <c r="A27" s="69">
        <v>3</v>
      </c>
      <c r="B27" s="124" t="s">
        <v>51</v>
      </c>
      <c r="C27" s="2">
        <v>16300</v>
      </c>
      <c r="D27" s="2">
        <v>1</v>
      </c>
      <c r="E27" s="9"/>
      <c r="F27" s="36">
        <v>11600</v>
      </c>
      <c r="G27" s="11">
        <f t="shared" si="1"/>
        <v>0</v>
      </c>
      <c r="H27" s="1084"/>
      <c r="I27" s="1084"/>
      <c r="J27" s="1084"/>
      <c r="K27" s="1084"/>
      <c r="L27" s="37" t="s">
        <v>52</v>
      </c>
    </row>
    <row r="28" spans="1:12" ht="15" hidden="1" customHeight="1">
      <c r="A28" s="70">
        <v>3</v>
      </c>
      <c r="B28" s="71" t="s">
        <v>44</v>
      </c>
      <c r="C28" s="72">
        <v>2300</v>
      </c>
      <c r="D28" s="72">
        <v>1</v>
      </c>
      <c r="E28" s="72"/>
      <c r="F28" s="36">
        <v>11600</v>
      </c>
      <c r="G28" s="11">
        <f t="shared" si="1"/>
        <v>0</v>
      </c>
      <c r="H28" s="1129"/>
      <c r="I28" s="1129"/>
      <c r="J28" s="1129"/>
      <c r="K28" s="1129"/>
      <c r="L28" s="111"/>
    </row>
    <row r="29" spans="1:12" ht="15" hidden="1" customHeight="1">
      <c r="A29" s="1005">
        <v>3</v>
      </c>
      <c r="B29" s="122" t="s">
        <v>36</v>
      </c>
      <c r="C29" s="95">
        <v>11900</v>
      </c>
      <c r="D29" s="95">
        <v>1</v>
      </c>
      <c r="E29" s="95"/>
      <c r="F29" s="36">
        <v>11600</v>
      </c>
      <c r="G29" s="11">
        <f t="shared" si="1"/>
        <v>0</v>
      </c>
      <c r="H29" s="1091" t="s">
        <v>45</v>
      </c>
      <c r="I29" s="1091"/>
      <c r="J29" s="1091"/>
      <c r="K29" s="1091"/>
      <c r="L29" s="667"/>
    </row>
    <row r="30" spans="1:12" ht="15" hidden="1" customHeight="1">
      <c r="A30" s="992">
        <v>3</v>
      </c>
      <c r="B30" s="8" t="s">
        <v>46</v>
      </c>
      <c r="C30" s="2">
        <v>1000</v>
      </c>
      <c r="D30" s="2">
        <v>1</v>
      </c>
      <c r="E30" s="2"/>
      <c r="F30" s="36">
        <v>11600</v>
      </c>
      <c r="G30" s="11">
        <f t="shared" si="1"/>
        <v>0</v>
      </c>
      <c r="H30" s="1084"/>
      <c r="I30" s="1084"/>
      <c r="J30" s="1084"/>
      <c r="K30" s="1084"/>
      <c r="L30" s="37"/>
    </row>
    <row r="31" spans="1:12" ht="15" hidden="1" customHeight="1">
      <c r="A31" s="992">
        <v>3</v>
      </c>
      <c r="B31" s="8" t="s">
        <v>15</v>
      </c>
      <c r="C31" s="2">
        <v>30000</v>
      </c>
      <c r="D31" s="2">
        <v>3</v>
      </c>
      <c r="E31" s="2"/>
      <c r="F31" s="36">
        <v>11600</v>
      </c>
      <c r="G31" s="11">
        <f t="shared" si="1"/>
        <v>0</v>
      </c>
      <c r="H31" s="1084"/>
      <c r="I31" s="1084"/>
      <c r="J31" s="1084"/>
      <c r="K31" s="1084"/>
      <c r="L31" s="665"/>
    </row>
    <row r="32" spans="1:12" ht="15" hidden="1" customHeight="1">
      <c r="A32" s="992">
        <v>3</v>
      </c>
      <c r="B32" s="8" t="s">
        <v>16</v>
      </c>
      <c r="C32" s="2">
        <v>25400</v>
      </c>
      <c r="D32" s="2">
        <v>3</v>
      </c>
      <c r="E32" s="2"/>
      <c r="F32" s="36">
        <v>11600</v>
      </c>
      <c r="G32" s="11">
        <f t="shared" si="1"/>
        <v>0</v>
      </c>
      <c r="H32" s="1084"/>
      <c r="I32" s="1084"/>
      <c r="J32" s="1084"/>
      <c r="K32" s="1084"/>
      <c r="L32" s="665"/>
    </row>
    <row r="33" spans="1:12" ht="15" hidden="1" customHeight="1">
      <c r="A33" s="69">
        <v>3</v>
      </c>
      <c r="B33" s="8" t="s">
        <v>18</v>
      </c>
      <c r="C33" s="2">
        <v>5200</v>
      </c>
      <c r="D33" s="2">
        <v>1</v>
      </c>
      <c r="E33" s="2"/>
      <c r="F33" s="36">
        <v>11600</v>
      </c>
      <c r="G33" s="11">
        <f t="shared" si="1"/>
        <v>0</v>
      </c>
      <c r="H33" s="1084"/>
      <c r="I33" s="1084"/>
      <c r="J33" s="1084"/>
      <c r="K33" s="1084"/>
      <c r="L33" s="37"/>
    </row>
    <row r="34" spans="1:12" ht="15" hidden="1" customHeight="1">
      <c r="A34" s="992">
        <v>3</v>
      </c>
      <c r="B34" s="8" t="s">
        <v>58</v>
      </c>
      <c r="C34" s="2">
        <v>20000</v>
      </c>
      <c r="D34" s="2">
        <v>1</v>
      </c>
      <c r="E34" s="2"/>
      <c r="F34" s="36">
        <v>11600</v>
      </c>
      <c r="G34" s="11">
        <f t="shared" si="1"/>
        <v>0</v>
      </c>
      <c r="H34" s="1128"/>
      <c r="I34" s="1128"/>
      <c r="J34" s="1128"/>
      <c r="K34" s="1128"/>
      <c r="L34" s="37"/>
    </row>
    <row r="35" spans="1:12" ht="15" customHeight="1">
      <c r="A35" s="1082" t="s">
        <v>19</v>
      </c>
      <c r="B35" s="1082"/>
      <c r="C35" s="991"/>
      <c r="D35" s="991"/>
      <c r="E35" s="991"/>
      <c r="F35" s="991"/>
      <c r="G35" s="991"/>
      <c r="H35" s="1086"/>
      <c r="I35" s="1086"/>
      <c r="J35" s="1086"/>
      <c r="K35" s="1086"/>
      <c r="L35" s="6"/>
    </row>
    <row r="36" spans="1:12" ht="15" hidden="1" customHeight="1">
      <c r="A36" s="69">
        <v>4</v>
      </c>
      <c r="B36" s="209" t="s">
        <v>37</v>
      </c>
      <c r="C36" s="2">
        <v>700</v>
      </c>
      <c r="D36" s="992">
        <v>1</v>
      </c>
      <c r="E36" s="992"/>
      <c r="F36" s="36">
        <v>4000</v>
      </c>
      <c r="G36" s="11">
        <f t="shared" ref="G36:G41" si="2">E36/C36</f>
        <v>0</v>
      </c>
      <c r="H36" s="1083"/>
      <c r="I36" s="1083"/>
      <c r="J36" s="1083"/>
      <c r="K36" s="1083"/>
      <c r="L36" s="665"/>
    </row>
    <row r="37" spans="1:12" hidden="1">
      <c r="A37" s="69">
        <v>4</v>
      </c>
      <c r="B37" s="8" t="s">
        <v>70</v>
      </c>
      <c r="C37" s="48">
        <v>11000</v>
      </c>
      <c r="D37" s="47">
        <v>1</v>
      </c>
      <c r="E37" s="48"/>
      <c r="F37" s="36">
        <v>4000</v>
      </c>
      <c r="G37" s="11">
        <f t="shared" si="2"/>
        <v>0</v>
      </c>
      <c r="H37" s="1043"/>
      <c r="I37" s="1044"/>
      <c r="J37" s="1044"/>
      <c r="K37" s="1045"/>
      <c r="L37" s="37"/>
    </row>
    <row r="38" spans="1:12">
      <c r="A38" s="69">
        <v>4</v>
      </c>
      <c r="B38" s="8" t="s">
        <v>70</v>
      </c>
      <c r="C38" s="48">
        <v>1700</v>
      </c>
      <c r="D38" s="47">
        <v>1</v>
      </c>
      <c r="E38" s="48"/>
      <c r="F38" s="36">
        <v>4000</v>
      </c>
      <c r="G38" s="11">
        <f t="shared" si="2"/>
        <v>0</v>
      </c>
      <c r="H38" s="1043"/>
      <c r="I38" s="1044"/>
      <c r="J38" s="1044"/>
      <c r="K38" s="1045"/>
      <c r="L38" s="37"/>
    </row>
    <row r="39" spans="1:12">
      <c r="A39" s="992">
        <v>4</v>
      </c>
      <c r="B39" s="8" t="s">
        <v>88</v>
      </c>
      <c r="C39" s="48">
        <v>13500</v>
      </c>
      <c r="D39" s="47">
        <v>1</v>
      </c>
      <c r="E39" s="48"/>
      <c r="F39" s="36">
        <v>4000</v>
      </c>
      <c r="G39" s="11">
        <f t="shared" si="2"/>
        <v>0</v>
      </c>
      <c r="H39" s="1043"/>
      <c r="I39" s="1044"/>
      <c r="J39" s="1044"/>
      <c r="K39" s="1045"/>
      <c r="L39" s="37"/>
    </row>
    <row r="40" spans="1:12" hidden="1">
      <c r="A40" s="70">
        <v>4</v>
      </c>
      <c r="B40" s="71" t="s">
        <v>102</v>
      </c>
      <c r="C40" s="219">
        <v>1400</v>
      </c>
      <c r="D40" s="220"/>
      <c r="E40" s="219"/>
      <c r="F40" s="113">
        <v>4000</v>
      </c>
      <c r="G40" s="100">
        <f t="shared" si="2"/>
        <v>0</v>
      </c>
      <c r="H40" s="1115"/>
      <c r="I40" s="1116"/>
      <c r="J40" s="1116"/>
      <c r="K40" s="1117"/>
      <c r="L40" s="218"/>
    </row>
    <row r="41" spans="1:12" hidden="1">
      <c r="A41" s="69">
        <v>4</v>
      </c>
      <c r="B41" s="8" t="s">
        <v>37</v>
      </c>
      <c r="C41" s="48">
        <v>10000</v>
      </c>
      <c r="D41" s="47">
        <v>1</v>
      </c>
      <c r="E41" s="48"/>
      <c r="F41" s="36">
        <v>4000</v>
      </c>
      <c r="G41" s="11">
        <f t="shared" si="2"/>
        <v>0</v>
      </c>
      <c r="H41" s="1043"/>
      <c r="I41" s="1044"/>
      <c r="J41" s="1044"/>
      <c r="K41" s="1045"/>
      <c r="L41" s="37"/>
    </row>
    <row r="42" spans="1:12" ht="15" hidden="1" customHeight="1">
      <c r="A42" s="70">
        <v>4</v>
      </c>
      <c r="B42" s="207" t="s">
        <v>38</v>
      </c>
      <c r="C42" s="72">
        <v>6000</v>
      </c>
      <c r="D42" s="70"/>
      <c r="E42" s="70"/>
      <c r="F42" s="113">
        <v>4000</v>
      </c>
      <c r="G42" s="11">
        <f t="shared" ref="G42:G47" si="3">E42/C42</f>
        <v>0</v>
      </c>
      <c r="H42" s="1090"/>
      <c r="I42" s="1090"/>
      <c r="J42" s="1090"/>
      <c r="K42" s="1090"/>
      <c r="L42" s="111"/>
    </row>
    <row r="43" spans="1:12" ht="15" hidden="1" customHeight="1">
      <c r="A43" s="70">
        <v>4</v>
      </c>
      <c r="B43" s="207" t="s">
        <v>39</v>
      </c>
      <c r="C43" s="72">
        <v>7500</v>
      </c>
      <c r="D43" s="70"/>
      <c r="E43" s="70"/>
      <c r="F43" s="113">
        <v>4000</v>
      </c>
      <c r="G43" s="11">
        <f t="shared" si="3"/>
        <v>0</v>
      </c>
      <c r="H43" s="1090" t="s">
        <v>47</v>
      </c>
      <c r="I43" s="1090"/>
      <c r="J43" s="1090"/>
      <c r="K43" s="1090"/>
      <c r="L43" s="111"/>
    </row>
    <row r="44" spans="1:12" ht="15" hidden="1" customHeight="1">
      <c r="A44" s="1005">
        <v>4</v>
      </c>
      <c r="B44" s="208" t="s">
        <v>48</v>
      </c>
      <c r="C44" s="95">
        <v>9000</v>
      </c>
      <c r="D44" s="1005">
        <v>2</v>
      </c>
      <c r="E44" s="1005"/>
      <c r="F44" s="97">
        <v>4000</v>
      </c>
      <c r="G44" s="11">
        <f t="shared" si="3"/>
        <v>0</v>
      </c>
      <c r="H44" s="1127"/>
      <c r="I44" s="1127"/>
      <c r="J44" s="1127"/>
      <c r="K44" s="1127"/>
      <c r="L44" s="667"/>
    </row>
    <row r="45" spans="1:12" ht="15" hidden="1" customHeight="1">
      <c r="A45" s="60">
        <v>4</v>
      </c>
      <c r="B45" s="8" t="s">
        <v>49</v>
      </c>
      <c r="C45" s="47">
        <v>9800</v>
      </c>
      <c r="D45" s="47">
        <v>1</v>
      </c>
      <c r="E45" s="48"/>
      <c r="F45" s="36">
        <v>4000</v>
      </c>
      <c r="G45" s="11">
        <f t="shared" si="3"/>
        <v>0</v>
      </c>
      <c r="H45" s="1083"/>
      <c r="I45" s="1083"/>
      <c r="J45" s="1083"/>
      <c r="K45" s="1083"/>
      <c r="L45" s="37"/>
    </row>
    <row r="46" spans="1:12" ht="15" hidden="1" customHeight="1">
      <c r="A46" s="60">
        <v>4</v>
      </c>
      <c r="B46" s="8" t="s">
        <v>53</v>
      </c>
      <c r="C46" s="47">
        <v>18700</v>
      </c>
      <c r="D46" s="47">
        <v>3</v>
      </c>
      <c r="E46" s="48"/>
      <c r="F46" s="78">
        <v>30000</v>
      </c>
      <c r="G46" s="11">
        <f t="shared" si="3"/>
        <v>0</v>
      </c>
      <c r="H46" s="1083"/>
      <c r="I46" s="1083"/>
      <c r="J46" s="1083"/>
      <c r="K46" s="1083"/>
      <c r="L46" s="37"/>
    </row>
    <row r="47" spans="1:12" ht="15" hidden="1" customHeight="1">
      <c r="A47" s="123">
        <v>4</v>
      </c>
      <c r="B47" s="8" t="s">
        <v>37</v>
      </c>
      <c r="C47" s="47">
        <v>4000</v>
      </c>
      <c r="D47" s="47">
        <v>2</v>
      </c>
      <c r="E47" s="48">
        <v>2858</v>
      </c>
      <c r="F47" s="78">
        <v>4000</v>
      </c>
      <c r="G47" s="11">
        <f t="shared" si="3"/>
        <v>0.71450000000000002</v>
      </c>
      <c r="H47" s="1083"/>
      <c r="I47" s="1083"/>
      <c r="J47" s="1083"/>
      <c r="K47" s="1083"/>
      <c r="L47" s="37"/>
    </row>
    <row r="48" spans="1:12">
      <c r="A48" s="1082" t="s">
        <v>24</v>
      </c>
      <c r="B48" s="1082"/>
      <c r="C48" s="991"/>
      <c r="D48" s="991"/>
      <c r="E48" s="991"/>
      <c r="F48" s="991"/>
      <c r="G48" s="991"/>
      <c r="H48" s="1086"/>
      <c r="I48" s="1086"/>
      <c r="J48" s="1086"/>
      <c r="K48" s="1086"/>
      <c r="L48" s="6"/>
    </row>
    <row r="49" spans="1:12" hidden="1">
      <c r="A49" s="123">
        <v>5</v>
      </c>
      <c r="B49" s="8" t="s">
        <v>106</v>
      </c>
      <c r="C49" s="48">
        <v>800</v>
      </c>
      <c r="D49" s="47">
        <v>1</v>
      </c>
      <c r="E49" s="48"/>
      <c r="F49" s="36">
        <v>6160</v>
      </c>
      <c r="G49" s="11">
        <f t="shared" ref="G49:G52" si="4">E49/C49</f>
        <v>0</v>
      </c>
      <c r="H49" s="1043"/>
      <c r="I49" s="1044"/>
      <c r="J49" s="1044"/>
      <c r="K49" s="1045"/>
      <c r="L49" s="37"/>
    </row>
    <row r="50" spans="1:12">
      <c r="A50" s="60">
        <v>5</v>
      </c>
      <c r="B50" s="8" t="s">
        <v>107</v>
      </c>
      <c r="C50" s="48">
        <v>19500</v>
      </c>
      <c r="D50" s="47">
        <v>2</v>
      </c>
      <c r="E50" s="48">
        <v>13601</v>
      </c>
      <c r="F50" s="36">
        <v>6160</v>
      </c>
      <c r="G50" s="11">
        <f t="shared" si="4"/>
        <v>0.69748717948717953</v>
      </c>
      <c r="H50" s="1043"/>
      <c r="I50" s="1044"/>
      <c r="J50" s="1044"/>
      <c r="K50" s="1045"/>
      <c r="L50" s="37"/>
    </row>
    <row r="51" spans="1:12" hidden="1">
      <c r="A51" s="60">
        <v>5</v>
      </c>
      <c r="B51" s="8" t="s">
        <v>99</v>
      </c>
      <c r="C51" s="48">
        <v>11000</v>
      </c>
      <c r="D51" s="47">
        <v>1</v>
      </c>
      <c r="E51" s="48"/>
      <c r="F51" s="36">
        <v>6160</v>
      </c>
      <c r="G51" s="11">
        <f t="shared" si="4"/>
        <v>0</v>
      </c>
      <c r="H51" s="1043"/>
      <c r="I51" s="1044"/>
      <c r="J51" s="1044"/>
      <c r="K51" s="1045"/>
      <c r="L51" s="37"/>
    </row>
    <row r="52" spans="1:12" hidden="1">
      <c r="A52" s="123">
        <v>5</v>
      </c>
      <c r="B52" s="8" t="s">
        <v>103</v>
      </c>
      <c r="C52" s="48">
        <v>8000</v>
      </c>
      <c r="D52" s="47">
        <v>3</v>
      </c>
      <c r="E52" s="48"/>
      <c r="F52" s="36">
        <v>6160</v>
      </c>
      <c r="G52" s="11">
        <f t="shared" si="4"/>
        <v>0</v>
      </c>
      <c r="H52" s="1043"/>
      <c r="I52" s="1044"/>
      <c r="J52" s="1044"/>
      <c r="K52" s="1045"/>
      <c r="L52" s="37"/>
    </row>
    <row r="53" spans="1:12" hidden="1">
      <c r="A53" s="60">
        <v>5</v>
      </c>
      <c r="B53" s="8" t="s">
        <v>90</v>
      </c>
      <c r="C53" s="48">
        <v>15800</v>
      </c>
      <c r="D53" s="47">
        <v>3</v>
      </c>
      <c r="E53" s="48"/>
      <c r="F53" s="36">
        <v>6160</v>
      </c>
      <c r="G53" s="11">
        <f t="shared" si="0"/>
        <v>0</v>
      </c>
      <c r="H53" s="1083"/>
      <c r="I53" s="1083"/>
      <c r="J53" s="1083"/>
      <c r="K53" s="1083"/>
      <c r="L53" s="37"/>
    </row>
  </sheetData>
  <mergeCells count="58">
    <mergeCell ref="H11:K11"/>
    <mergeCell ref="H1:K1"/>
    <mergeCell ref="A2:B2"/>
    <mergeCell ref="H2:K2"/>
    <mergeCell ref="H3:K3"/>
    <mergeCell ref="H4:K4"/>
    <mergeCell ref="H5:K5"/>
    <mergeCell ref="H6:K6"/>
    <mergeCell ref="H7:K7"/>
    <mergeCell ref="H8:K8"/>
    <mergeCell ref="H9:K9"/>
    <mergeCell ref="H10:K10"/>
    <mergeCell ref="H21:K21"/>
    <mergeCell ref="H12:K12"/>
    <mergeCell ref="A13:B13"/>
    <mergeCell ref="H13:K13"/>
    <mergeCell ref="H14:K14"/>
    <mergeCell ref="H15:K15"/>
    <mergeCell ref="H16:K16"/>
    <mergeCell ref="H17:K17"/>
    <mergeCell ref="H18:K18"/>
    <mergeCell ref="H19:K19"/>
    <mergeCell ref="A20:B20"/>
    <mergeCell ref="H20:K20"/>
    <mergeCell ref="H33:K33"/>
    <mergeCell ref="H22:K22"/>
    <mergeCell ref="H23:K23"/>
    <mergeCell ref="H24:K24"/>
    <mergeCell ref="H25:K25"/>
    <mergeCell ref="H26:K26"/>
    <mergeCell ref="H27:K27"/>
    <mergeCell ref="H28:K28"/>
    <mergeCell ref="H29:K29"/>
    <mergeCell ref="H30:K30"/>
    <mergeCell ref="H31:K31"/>
    <mergeCell ref="H32:K32"/>
    <mergeCell ref="H34:K34"/>
    <mergeCell ref="A35:B35"/>
    <mergeCell ref="H35:K35"/>
    <mergeCell ref="H36:K36"/>
    <mergeCell ref="H37:K37"/>
    <mergeCell ref="A48:B48"/>
    <mergeCell ref="H48:K48"/>
    <mergeCell ref="H49:K49"/>
    <mergeCell ref="H50:K50"/>
    <mergeCell ref="H40:K40"/>
    <mergeCell ref="H41:K41"/>
    <mergeCell ref="H42:K42"/>
    <mergeCell ref="H43:K43"/>
    <mergeCell ref="H44:K44"/>
    <mergeCell ref="H45:K45"/>
    <mergeCell ref="H51:K51"/>
    <mergeCell ref="H52:K52"/>
    <mergeCell ref="H53:K53"/>
    <mergeCell ref="H38:K38"/>
    <mergeCell ref="H46:K46"/>
    <mergeCell ref="H47:K47"/>
    <mergeCell ref="H39:K39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0F529-F3A2-4757-BA41-30AD67CE5A6D}">
  <dimension ref="A1:L54"/>
  <sheetViews>
    <sheetView workbookViewId="0">
      <selection activeCell="E39" sqref="E39"/>
    </sheetView>
  </sheetViews>
  <sheetFormatPr defaultRowHeight="15"/>
  <cols>
    <col min="2" max="2" width="48.28515625" customWidth="1"/>
    <col min="5" max="5" width="18.7109375" customWidth="1"/>
    <col min="6" max="6" width="14.140625" bestFit="1" customWidth="1"/>
    <col min="12" max="12" width="16" bestFit="1" customWidth="1"/>
  </cols>
  <sheetData>
    <row r="1" spans="1:12">
      <c r="A1" s="992"/>
      <c r="B1" s="106">
        <v>45920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t="15" hidden="1" customHeight="1">
      <c r="A3" s="69">
        <v>1</v>
      </c>
      <c r="B3" s="8" t="s">
        <v>87</v>
      </c>
      <c r="C3" s="9">
        <v>50</v>
      </c>
      <c r="D3" s="2">
        <v>1</v>
      </c>
      <c r="E3" s="9"/>
      <c r="F3" s="36">
        <v>5000</v>
      </c>
      <c r="G3" s="11">
        <f t="shared" ref="G3:G54" si="0">E3/C3</f>
        <v>0</v>
      </c>
      <c r="H3" s="1043"/>
      <c r="I3" s="1044"/>
      <c r="J3" s="1044"/>
      <c r="K3" s="1045"/>
      <c r="L3" s="2"/>
    </row>
    <row r="4" spans="1:12" ht="15" hidden="1" customHeight="1">
      <c r="A4" s="69">
        <v>1</v>
      </c>
      <c r="B4" s="8" t="s">
        <v>93</v>
      </c>
      <c r="C4" s="9">
        <v>8000</v>
      </c>
      <c r="D4" s="2">
        <v>2</v>
      </c>
      <c r="E4" s="9">
        <v>2716</v>
      </c>
      <c r="F4" s="36">
        <v>5000</v>
      </c>
      <c r="G4" s="11">
        <f t="shared" si="0"/>
        <v>0.33950000000000002</v>
      </c>
      <c r="H4" s="1043"/>
      <c r="I4" s="1044"/>
      <c r="J4" s="1044"/>
      <c r="K4" s="1045"/>
      <c r="L4" s="2"/>
    </row>
    <row r="5" spans="1:12" hidden="1">
      <c r="A5" s="992">
        <v>1</v>
      </c>
      <c r="B5" s="12" t="s">
        <v>80</v>
      </c>
      <c r="C5" s="9">
        <v>11000</v>
      </c>
      <c r="D5" s="2">
        <v>2</v>
      </c>
      <c r="E5" s="2">
        <v>2976</v>
      </c>
      <c r="F5" s="36">
        <v>5000</v>
      </c>
      <c r="G5" s="11">
        <f t="shared" si="0"/>
        <v>0.27054545454545453</v>
      </c>
      <c r="H5" s="1083"/>
      <c r="I5" s="1083"/>
      <c r="J5" s="1083"/>
      <c r="K5" s="1083"/>
      <c r="L5" s="2"/>
    </row>
    <row r="6" spans="1:12" hidden="1">
      <c r="A6" s="992">
        <v>1</v>
      </c>
      <c r="B6" s="12" t="s">
        <v>82</v>
      </c>
      <c r="C6" s="9">
        <v>4200</v>
      </c>
      <c r="D6" s="2">
        <v>3</v>
      </c>
      <c r="E6" s="2"/>
      <c r="F6" s="36">
        <v>5000</v>
      </c>
      <c r="G6" s="11">
        <f t="shared" si="0"/>
        <v>0</v>
      </c>
      <c r="H6" s="1083"/>
      <c r="I6" s="1083"/>
      <c r="J6" s="1083"/>
      <c r="K6" s="1083"/>
      <c r="L6" s="2"/>
    </row>
    <row r="7" spans="1:12" ht="15" hidden="1" customHeight="1">
      <c r="A7" s="992">
        <v>1</v>
      </c>
      <c r="B7" s="8" t="s">
        <v>95</v>
      </c>
      <c r="C7" s="9">
        <v>5000</v>
      </c>
      <c r="D7" s="2">
        <v>1</v>
      </c>
      <c r="E7" s="2"/>
      <c r="F7" s="36">
        <v>5000</v>
      </c>
      <c r="G7" s="11">
        <f t="shared" si="0"/>
        <v>0</v>
      </c>
      <c r="H7" s="1083"/>
      <c r="I7" s="1083"/>
      <c r="J7" s="1083"/>
      <c r="K7" s="1083"/>
      <c r="L7" s="2"/>
    </row>
    <row r="8" spans="1:12" ht="15" hidden="1" customHeight="1">
      <c r="A8" s="992">
        <v>1</v>
      </c>
      <c r="B8" s="71" t="s">
        <v>60</v>
      </c>
      <c r="C8" s="128">
        <v>1500</v>
      </c>
      <c r="D8" s="72">
        <v>1</v>
      </c>
      <c r="E8" s="73"/>
      <c r="F8" s="113">
        <v>5000</v>
      </c>
      <c r="G8" s="100">
        <f t="shared" si="0"/>
        <v>0</v>
      </c>
      <c r="H8" s="1090"/>
      <c r="I8" s="1090"/>
      <c r="J8" s="1090"/>
      <c r="K8" s="1090"/>
      <c r="L8" s="72"/>
    </row>
    <row r="9" spans="1:12" ht="15" customHeight="1">
      <c r="A9" s="69">
        <v>1</v>
      </c>
      <c r="B9" s="8" t="s">
        <v>98</v>
      </c>
      <c r="C9" s="9">
        <v>10000</v>
      </c>
      <c r="D9" s="2">
        <v>3</v>
      </c>
      <c r="E9" s="9">
        <v>8191</v>
      </c>
      <c r="F9" s="36">
        <v>5000</v>
      </c>
      <c r="G9" s="11">
        <f t="shared" si="0"/>
        <v>0.81910000000000005</v>
      </c>
      <c r="H9" s="1043"/>
      <c r="I9" s="1044"/>
      <c r="J9" s="1044"/>
      <c r="K9" s="1045"/>
      <c r="L9" s="2"/>
    </row>
    <row r="10" spans="1:12" ht="15" hidden="1" customHeight="1">
      <c r="A10" s="69">
        <v>1</v>
      </c>
      <c r="B10" s="12" t="s">
        <v>96</v>
      </c>
      <c r="C10" s="9">
        <v>5000</v>
      </c>
      <c r="D10" s="2">
        <v>1</v>
      </c>
      <c r="E10" s="9">
        <v>3588</v>
      </c>
      <c r="F10" s="36">
        <v>5000</v>
      </c>
      <c r="G10" s="11">
        <f t="shared" si="0"/>
        <v>0.71760000000000002</v>
      </c>
      <c r="H10" s="1083"/>
      <c r="I10" s="1083"/>
      <c r="J10" s="1083"/>
      <c r="K10" s="1083"/>
      <c r="L10" s="2"/>
    </row>
    <row r="11" spans="1:12" ht="15" hidden="1" customHeight="1">
      <c r="A11" s="992">
        <v>1</v>
      </c>
      <c r="B11" s="12" t="s">
        <v>97</v>
      </c>
      <c r="C11" s="9">
        <v>4550</v>
      </c>
      <c r="D11" s="2">
        <v>1</v>
      </c>
      <c r="E11" s="9"/>
      <c r="F11" s="36">
        <v>5000</v>
      </c>
      <c r="G11" s="11">
        <f t="shared" si="0"/>
        <v>0</v>
      </c>
      <c r="H11" s="1043"/>
      <c r="I11" s="1044"/>
      <c r="J11" s="1044"/>
      <c r="K11" s="1045"/>
      <c r="L11" s="2"/>
    </row>
    <row r="12" spans="1:12" ht="15" hidden="1" customHeight="1">
      <c r="A12" s="992">
        <v>1</v>
      </c>
      <c r="B12" s="12" t="s">
        <v>61</v>
      </c>
      <c r="C12" s="2">
        <v>3500</v>
      </c>
      <c r="D12" s="2">
        <v>1</v>
      </c>
      <c r="E12" s="2"/>
      <c r="F12" s="36">
        <v>5000</v>
      </c>
      <c r="G12" s="11">
        <f t="shared" si="0"/>
        <v>0</v>
      </c>
      <c r="H12" s="1083"/>
      <c r="I12" s="1083"/>
      <c r="J12" s="1083"/>
      <c r="K12" s="1083"/>
      <c r="L12" s="2"/>
    </row>
    <row r="13" spans="1:12">
      <c r="A13" s="1065" t="s">
        <v>10</v>
      </c>
      <c r="B13" s="1066"/>
      <c r="C13" s="991"/>
      <c r="D13" s="991"/>
      <c r="E13" s="991"/>
      <c r="F13" s="991"/>
      <c r="G13" s="991"/>
      <c r="H13" s="1065"/>
      <c r="I13" s="1073"/>
      <c r="J13" s="1073"/>
      <c r="K13" s="1066"/>
      <c r="L13" s="6"/>
    </row>
    <row r="14" spans="1:12" hidden="1">
      <c r="A14" s="7">
        <v>2</v>
      </c>
      <c r="B14" s="8" t="s">
        <v>101</v>
      </c>
      <c r="C14" s="9">
        <v>90000</v>
      </c>
      <c r="D14" s="2">
        <v>3</v>
      </c>
      <c r="E14" s="9"/>
      <c r="F14" s="36">
        <v>30000</v>
      </c>
      <c r="G14" s="11">
        <f>E14/C14</f>
        <v>0</v>
      </c>
      <c r="H14" s="1084"/>
      <c r="I14" s="1084"/>
      <c r="J14" s="1084"/>
      <c r="K14" s="1084"/>
      <c r="L14" s="37"/>
    </row>
    <row r="15" spans="1:12" ht="15" hidden="1" customHeight="1">
      <c r="A15" s="1005">
        <v>2</v>
      </c>
      <c r="B15" s="115" t="s">
        <v>32</v>
      </c>
      <c r="C15" s="115">
        <v>27200</v>
      </c>
      <c r="D15" s="115">
        <v>2</v>
      </c>
      <c r="E15" s="115"/>
      <c r="F15" s="97">
        <v>25000</v>
      </c>
      <c r="G15" s="11">
        <f t="shared" si="0"/>
        <v>0</v>
      </c>
      <c r="H15" s="1131"/>
      <c r="I15" s="1131"/>
      <c r="J15" s="1131"/>
      <c r="K15" s="1131"/>
      <c r="L15" s="667"/>
    </row>
    <row r="16" spans="1:12" ht="15" customHeight="1">
      <c r="A16" s="1005">
        <v>2</v>
      </c>
      <c r="B16" s="122" t="s">
        <v>81</v>
      </c>
      <c r="C16" s="147">
        <v>3000</v>
      </c>
      <c r="D16" s="115">
        <v>3</v>
      </c>
      <c r="E16" s="150">
        <v>3320</v>
      </c>
      <c r="F16" s="97">
        <v>25000</v>
      </c>
      <c r="G16" s="117">
        <f>E16/C16</f>
        <v>1.1066666666666667</v>
      </c>
      <c r="H16" s="1124"/>
      <c r="I16" s="1125"/>
      <c r="J16" s="1125"/>
      <c r="K16" s="1126"/>
      <c r="L16" s="667"/>
    </row>
    <row r="17" spans="1:12" ht="15" customHeight="1">
      <c r="A17" s="69">
        <v>2</v>
      </c>
      <c r="B17" s="8" t="s">
        <v>100</v>
      </c>
      <c r="C17" s="9">
        <v>75000</v>
      </c>
      <c r="D17" s="1004"/>
      <c r="E17" s="144">
        <v>26271</v>
      </c>
      <c r="F17" s="36"/>
      <c r="G17" s="11"/>
      <c r="H17" s="996"/>
      <c r="I17" s="997"/>
      <c r="J17" s="997"/>
      <c r="K17" s="998"/>
      <c r="L17" s="665"/>
    </row>
    <row r="18" spans="1:12" ht="15" hidden="1" customHeight="1">
      <c r="A18" s="69">
        <v>2</v>
      </c>
      <c r="B18" s="1004" t="s">
        <v>35</v>
      </c>
      <c r="C18" s="9">
        <v>50000</v>
      </c>
      <c r="D18" s="1004">
        <v>3</v>
      </c>
      <c r="E18" s="665"/>
      <c r="F18" s="36">
        <v>25000</v>
      </c>
      <c r="G18" s="11">
        <f>E18/C18</f>
        <v>0</v>
      </c>
      <c r="H18" s="1130"/>
      <c r="I18" s="1130"/>
      <c r="J18" s="1130"/>
      <c r="K18" s="1130"/>
      <c r="L18" s="665"/>
    </row>
    <row r="19" spans="1:12" ht="15" hidden="1" customHeight="1">
      <c r="A19" s="69">
        <v>2</v>
      </c>
      <c r="B19" s="8" t="s">
        <v>28</v>
      </c>
      <c r="C19" s="9">
        <v>90000</v>
      </c>
      <c r="D19" s="2">
        <v>3</v>
      </c>
      <c r="E19" s="9"/>
      <c r="F19" s="36">
        <v>30000</v>
      </c>
      <c r="G19" s="11">
        <f t="shared" si="0"/>
        <v>0</v>
      </c>
      <c r="H19" s="1085" t="s">
        <v>64</v>
      </c>
      <c r="I19" s="1085"/>
      <c r="J19" s="1085"/>
      <c r="K19" s="1085"/>
      <c r="L19" s="37"/>
    </row>
    <row r="20" spans="1:12" ht="15" hidden="1" customHeight="1">
      <c r="A20" s="69">
        <v>2</v>
      </c>
      <c r="B20" s="8" t="s">
        <v>81</v>
      </c>
      <c r="C20" s="144">
        <v>60000</v>
      </c>
      <c r="D20" s="1004">
        <v>2</v>
      </c>
      <c r="E20" s="144">
        <v>32885</v>
      </c>
      <c r="F20" s="36">
        <v>25000</v>
      </c>
      <c r="G20" s="11">
        <f t="shared" si="0"/>
        <v>0.54808333333333337</v>
      </c>
      <c r="H20" s="1078"/>
      <c r="I20" s="1078"/>
      <c r="J20" s="1078"/>
      <c r="K20" s="1078"/>
      <c r="L20" s="665"/>
    </row>
    <row r="21" spans="1:12">
      <c r="A21" s="1082" t="s">
        <v>12</v>
      </c>
      <c r="B21" s="1082"/>
      <c r="C21" s="991"/>
      <c r="D21" s="991"/>
      <c r="E21" s="991"/>
      <c r="F21" s="991"/>
      <c r="G21" s="991"/>
      <c r="H21" s="1086"/>
      <c r="I21" s="1086"/>
      <c r="J21" s="1086"/>
      <c r="K21" s="1086"/>
      <c r="L21" s="6"/>
    </row>
    <row r="22" spans="1:12" ht="15" hidden="1" customHeight="1">
      <c r="A22" s="69">
        <v>3</v>
      </c>
      <c r="B22" s="8" t="s">
        <v>13</v>
      </c>
      <c r="C22" s="9">
        <v>3600</v>
      </c>
      <c r="D22" s="2">
        <v>1</v>
      </c>
      <c r="E22" s="9"/>
      <c r="F22" s="36">
        <v>6000</v>
      </c>
      <c r="G22" s="11">
        <f t="shared" ref="G22:G35" si="1">E22/C22</f>
        <v>0</v>
      </c>
      <c r="H22" s="1084"/>
      <c r="I22" s="1084"/>
      <c r="J22" s="1084"/>
      <c r="K22" s="1084"/>
      <c r="L22" s="665"/>
    </row>
    <row r="23" spans="1:12" ht="15" customHeight="1">
      <c r="A23" s="69">
        <v>3</v>
      </c>
      <c r="B23" s="8" t="s">
        <v>73</v>
      </c>
      <c r="C23" s="9">
        <v>12000</v>
      </c>
      <c r="D23" s="2">
        <v>2</v>
      </c>
      <c r="E23" s="9">
        <v>1739</v>
      </c>
      <c r="F23" s="36">
        <v>6000</v>
      </c>
      <c r="G23" s="11">
        <f t="shared" si="1"/>
        <v>0.14491666666666667</v>
      </c>
      <c r="H23" s="1084"/>
      <c r="I23" s="1084"/>
      <c r="J23" s="1084"/>
      <c r="K23" s="1084"/>
      <c r="L23" s="665"/>
    </row>
    <row r="24" spans="1:12" ht="15" hidden="1" customHeight="1">
      <c r="A24" s="70">
        <v>3</v>
      </c>
      <c r="B24" s="71" t="s">
        <v>108</v>
      </c>
      <c r="C24" s="73">
        <v>4200</v>
      </c>
      <c r="D24" s="72">
        <v>1</v>
      </c>
      <c r="E24" s="73"/>
      <c r="F24" s="113">
        <v>6000</v>
      </c>
      <c r="G24" s="100">
        <f t="shared" si="1"/>
        <v>0</v>
      </c>
      <c r="H24" s="1112"/>
      <c r="I24" s="1113"/>
      <c r="J24" s="1113"/>
      <c r="K24" s="1114"/>
      <c r="L24" s="111"/>
    </row>
    <row r="25" spans="1:12" ht="15" hidden="1" customHeight="1">
      <c r="A25" s="69">
        <v>3</v>
      </c>
      <c r="B25" s="8" t="s">
        <v>91</v>
      </c>
      <c r="C25" s="9">
        <v>6800</v>
      </c>
      <c r="D25" s="2">
        <v>1</v>
      </c>
      <c r="E25" s="9"/>
      <c r="F25" s="36">
        <v>11600</v>
      </c>
      <c r="G25" s="11">
        <f t="shared" si="1"/>
        <v>0</v>
      </c>
      <c r="H25" s="1084"/>
      <c r="I25" s="1084"/>
      <c r="J25" s="1084"/>
      <c r="K25" s="1084"/>
      <c r="L25" s="37"/>
    </row>
    <row r="26" spans="1:12" ht="15" hidden="1" customHeight="1">
      <c r="A26" s="992">
        <v>3</v>
      </c>
      <c r="B26" s="8" t="s">
        <v>57</v>
      </c>
      <c r="C26" s="2">
        <v>9200</v>
      </c>
      <c r="D26" s="2">
        <v>1</v>
      </c>
      <c r="E26" s="2">
        <v>7377</v>
      </c>
      <c r="F26" s="36">
        <v>11600</v>
      </c>
      <c r="G26" s="11">
        <f t="shared" si="1"/>
        <v>0.80184782608695648</v>
      </c>
      <c r="H26" s="1084"/>
      <c r="I26" s="1084"/>
      <c r="J26" s="1084"/>
      <c r="K26" s="1084"/>
      <c r="L26" s="37"/>
    </row>
    <row r="27" spans="1:12" ht="15" hidden="1" customHeight="1">
      <c r="A27" s="992">
        <v>3</v>
      </c>
      <c r="B27" s="8" t="s">
        <v>63</v>
      </c>
      <c r="C27" s="2">
        <v>10000</v>
      </c>
      <c r="D27" s="2">
        <v>1</v>
      </c>
      <c r="E27" s="2"/>
      <c r="F27" s="36">
        <v>11600</v>
      </c>
      <c r="G27" s="11">
        <f t="shared" si="1"/>
        <v>0</v>
      </c>
      <c r="H27" s="1084"/>
      <c r="I27" s="1084"/>
      <c r="J27" s="1084"/>
      <c r="K27" s="1084"/>
      <c r="L27" s="37"/>
    </row>
    <row r="28" spans="1:12" ht="15" hidden="1" customHeight="1">
      <c r="A28" s="69">
        <v>3</v>
      </c>
      <c r="B28" s="124" t="s">
        <v>51</v>
      </c>
      <c r="C28" s="2">
        <v>16300</v>
      </c>
      <c r="D28" s="2">
        <v>1</v>
      </c>
      <c r="E28" s="9"/>
      <c r="F28" s="36">
        <v>11600</v>
      </c>
      <c r="G28" s="11">
        <f t="shared" si="1"/>
        <v>0</v>
      </c>
      <c r="H28" s="1084"/>
      <c r="I28" s="1084"/>
      <c r="J28" s="1084"/>
      <c r="K28" s="1084"/>
      <c r="L28" s="37" t="s">
        <v>52</v>
      </c>
    </row>
    <row r="29" spans="1:12" ht="15" hidden="1" customHeight="1">
      <c r="A29" s="70">
        <v>3</v>
      </c>
      <c r="B29" s="71" t="s">
        <v>44</v>
      </c>
      <c r="C29" s="72">
        <v>2300</v>
      </c>
      <c r="D29" s="72">
        <v>1</v>
      </c>
      <c r="E29" s="72"/>
      <c r="F29" s="36">
        <v>11600</v>
      </c>
      <c r="G29" s="11">
        <f t="shared" si="1"/>
        <v>0</v>
      </c>
      <c r="H29" s="1129"/>
      <c r="I29" s="1129"/>
      <c r="J29" s="1129"/>
      <c r="K29" s="1129"/>
      <c r="L29" s="111"/>
    </row>
    <row r="30" spans="1:12" ht="15" hidden="1" customHeight="1">
      <c r="A30" s="1005">
        <v>3</v>
      </c>
      <c r="B30" s="122" t="s">
        <v>36</v>
      </c>
      <c r="C30" s="95">
        <v>11900</v>
      </c>
      <c r="D30" s="95">
        <v>1</v>
      </c>
      <c r="E30" s="95"/>
      <c r="F30" s="36">
        <v>11600</v>
      </c>
      <c r="G30" s="11">
        <f t="shared" si="1"/>
        <v>0</v>
      </c>
      <c r="H30" s="1091" t="s">
        <v>45</v>
      </c>
      <c r="I30" s="1091"/>
      <c r="J30" s="1091"/>
      <c r="K30" s="1091"/>
      <c r="L30" s="667"/>
    </row>
    <row r="31" spans="1:12" ht="15" hidden="1" customHeight="1">
      <c r="A31" s="992">
        <v>3</v>
      </c>
      <c r="B31" s="8" t="s">
        <v>46</v>
      </c>
      <c r="C31" s="2">
        <v>1000</v>
      </c>
      <c r="D31" s="2">
        <v>1</v>
      </c>
      <c r="E31" s="2"/>
      <c r="F31" s="36">
        <v>11600</v>
      </c>
      <c r="G31" s="11">
        <f t="shared" si="1"/>
        <v>0</v>
      </c>
      <c r="H31" s="1084"/>
      <c r="I31" s="1084"/>
      <c r="J31" s="1084"/>
      <c r="K31" s="1084"/>
      <c r="L31" s="37"/>
    </row>
    <row r="32" spans="1:12" ht="15" hidden="1" customHeight="1">
      <c r="A32" s="992">
        <v>3</v>
      </c>
      <c r="B32" s="8" t="s">
        <v>15</v>
      </c>
      <c r="C32" s="2">
        <v>30000</v>
      </c>
      <c r="D32" s="2">
        <v>3</v>
      </c>
      <c r="E32" s="2"/>
      <c r="F32" s="36">
        <v>11600</v>
      </c>
      <c r="G32" s="11">
        <f t="shared" si="1"/>
        <v>0</v>
      </c>
      <c r="H32" s="1084"/>
      <c r="I32" s="1084"/>
      <c r="J32" s="1084"/>
      <c r="K32" s="1084"/>
      <c r="L32" s="665"/>
    </row>
    <row r="33" spans="1:12" ht="15" hidden="1" customHeight="1">
      <c r="A33" s="992">
        <v>3</v>
      </c>
      <c r="B33" s="8" t="s">
        <v>16</v>
      </c>
      <c r="C33" s="2">
        <v>25400</v>
      </c>
      <c r="D33" s="2">
        <v>3</v>
      </c>
      <c r="E33" s="2"/>
      <c r="F33" s="36">
        <v>11600</v>
      </c>
      <c r="G33" s="11">
        <f t="shared" si="1"/>
        <v>0</v>
      </c>
      <c r="H33" s="1084"/>
      <c r="I33" s="1084"/>
      <c r="J33" s="1084"/>
      <c r="K33" s="1084"/>
      <c r="L33" s="665"/>
    </row>
    <row r="34" spans="1:12" ht="15" hidden="1" customHeight="1">
      <c r="A34" s="69">
        <v>3</v>
      </c>
      <c r="B34" s="8" t="s">
        <v>18</v>
      </c>
      <c r="C34" s="2">
        <v>5200</v>
      </c>
      <c r="D34" s="2">
        <v>1</v>
      </c>
      <c r="E34" s="2"/>
      <c r="F34" s="36">
        <v>11600</v>
      </c>
      <c r="G34" s="11">
        <f t="shared" si="1"/>
        <v>0</v>
      </c>
      <c r="H34" s="1084"/>
      <c r="I34" s="1084"/>
      <c r="J34" s="1084"/>
      <c r="K34" s="1084"/>
      <c r="L34" s="37"/>
    </row>
    <row r="35" spans="1:12" ht="15" hidden="1" customHeight="1">
      <c r="A35" s="992">
        <v>3</v>
      </c>
      <c r="B35" s="8" t="s">
        <v>58</v>
      </c>
      <c r="C35" s="2">
        <v>20000</v>
      </c>
      <c r="D35" s="2">
        <v>1</v>
      </c>
      <c r="E35" s="2"/>
      <c r="F35" s="36">
        <v>11600</v>
      </c>
      <c r="G35" s="11">
        <f t="shared" si="1"/>
        <v>0</v>
      </c>
      <c r="H35" s="1128"/>
      <c r="I35" s="1128"/>
      <c r="J35" s="1128"/>
      <c r="K35" s="1128"/>
      <c r="L35" s="37"/>
    </row>
    <row r="36" spans="1:12" ht="15" customHeight="1">
      <c r="A36" s="1082" t="s">
        <v>19</v>
      </c>
      <c r="B36" s="1082"/>
      <c r="C36" s="991"/>
      <c r="D36" s="991"/>
      <c r="E36" s="991"/>
      <c r="F36" s="991"/>
      <c r="G36" s="991"/>
      <c r="H36" s="1086"/>
      <c r="I36" s="1086"/>
      <c r="J36" s="1086"/>
      <c r="K36" s="1086"/>
      <c r="L36" s="6"/>
    </row>
    <row r="37" spans="1:12" ht="15" hidden="1" customHeight="1">
      <c r="A37" s="69">
        <v>4</v>
      </c>
      <c r="B37" s="209" t="s">
        <v>37</v>
      </c>
      <c r="C37" s="2">
        <v>700</v>
      </c>
      <c r="D37" s="992">
        <v>1</v>
      </c>
      <c r="E37" s="992"/>
      <c r="F37" s="36">
        <v>4000</v>
      </c>
      <c r="G37" s="11">
        <f t="shared" ref="G37:G42" si="2">E37/C37</f>
        <v>0</v>
      </c>
      <c r="H37" s="1083"/>
      <c r="I37" s="1083"/>
      <c r="J37" s="1083"/>
      <c r="K37" s="1083"/>
      <c r="L37" s="665"/>
    </row>
    <row r="38" spans="1:12" hidden="1">
      <c r="A38" s="69">
        <v>4</v>
      </c>
      <c r="B38" s="8" t="s">
        <v>70</v>
      </c>
      <c r="C38" s="48">
        <v>11000</v>
      </c>
      <c r="D38" s="47">
        <v>1</v>
      </c>
      <c r="E38" s="48"/>
      <c r="F38" s="36">
        <v>4000</v>
      </c>
      <c r="G38" s="11">
        <f t="shared" si="2"/>
        <v>0</v>
      </c>
      <c r="H38" s="1043"/>
      <c r="I38" s="1044"/>
      <c r="J38" s="1044"/>
      <c r="K38" s="1045"/>
      <c r="L38" s="37"/>
    </row>
    <row r="39" spans="1:12">
      <c r="A39" s="69">
        <v>4</v>
      </c>
      <c r="B39" s="8" t="s">
        <v>70</v>
      </c>
      <c r="C39" s="48">
        <v>1700</v>
      </c>
      <c r="D39" s="47">
        <v>1</v>
      </c>
      <c r="E39" s="48">
        <v>2918</v>
      </c>
      <c r="F39" s="36">
        <v>4000</v>
      </c>
      <c r="G39" s="11">
        <f t="shared" si="2"/>
        <v>1.7164705882352942</v>
      </c>
      <c r="H39" s="1043"/>
      <c r="I39" s="1044"/>
      <c r="J39" s="1044"/>
      <c r="K39" s="1045"/>
      <c r="L39" s="37"/>
    </row>
    <row r="40" spans="1:12">
      <c r="A40" s="992">
        <v>4</v>
      </c>
      <c r="B40" s="8" t="s">
        <v>88</v>
      </c>
      <c r="C40" s="48">
        <v>7000</v>
      </c>
      <c r="D40" s="47">
        <v>1</v>
      </c>
      <c r="E40" s="48"/>
      <c r="F40" s="36">
        <v>4000</v>
      </c>
      <c r="G40" s="11">
        <f t="shared" si="2"/>
        <v>0</v>
      </c>
      <c r="H40" s="1043"/>
      <c r="I40" s="1044"/>
      <c r="J40" s="1044"/>
      <c r="K40" s="1045"/>
      <c r="L40" s="37"/>
    </row>
    <row r="41" spans="1:12" hidden="1">
      <c r="A41" s="70">
        <v>4</v>
      </c>
      <c r="B41" s="71" t="s">
        <v>102</v>
      </c>
      <c r="C41" s="219">
        <v>1400</v>
      </c>
      <c r="D41" s="220"/>
      <c r="E41" s="219"/>
      <c r="F41" s="113">
        <v>4000</v>
      </c>
      <c r="G41" s="100">
        <f t="shared" si="2"/>
        <v>0</v>
      </c>
      <c r="H41" s="1115"/>
      <c r="I41" s="1116"/>
      <c r="J41" s="1116"/>
      <c r="K41" s="1117"/>
      <c r="L41" s="218"/>
    </row>
    <row r="42" spans="1:12" hidden="1">
      <c r="A42" s="69">
        <v>4</v>
      </c>
      <c r="B42" s="8" t="s">
        <v>37</v>
      </c>
      <c r="C42" s="48">
        <v>10000</v>
      </c>
      <c r="D42" s="47">
        <v>1</v>
      </c>
      <c r="E42" s="48"/>
      <c r="F42" s="36">
        <v>4000</v>
      </c>
      <c r="G42" s="11">
        <f t="shared" si="2"/>
        <v>0</v>
      </c>
      <c r="H42" s="1043"/>
      <c r="I42" s="1044"/>
      <c r="J42" s="1044"/>
      <c r="K42" s="1045"/>
      <c r="L42" s="37"/>
    </row>
    <row r="43" spans="1:12" ht="15" hidden="1" customHeight="1">
      <c r="A43" s="70">
        <v>4</v>
      </c>
      <c r="B43" s="207" t="s">
        <v>38</v>
      </c>
      <c r="C43" s="72">
        <v>6000</v>
      </c>
      <c r="D43" s="70"/>
      <c r="E43" s="70"/>
      <c r="F43" s="113">
        <v>4000</v>
      </c>
      <c r="G43" s="11">
        <f t="shared" ref="G43:G48" si="3">E43/C43</f>
        <v>0</v>
      </c>
      <c r="H43" s="1090"/>
      <c r="I43" s="1090"/>
      <c r="J43" s="1090"/>
      <c r="K43" s="1090"/>
      <c r="L43" s="111"/>
    </row>
    <row r="44" spans="1:12" ht="15" hidden="1" customHeight="1">
      <c r="A44" s="70">
        <v>4</v>
      </c>
      <c r="B44" s="207" t="s">
        <v>39</v>
      </c>
      <c r="C44" s="72">
        <v>7500</v>
      </c>
      <c r="D44" s="70"/>
      <c r="E44" s="70"/>
      <c r="F44" s="113">
        <v>4000</v>
      </c>
      <c r="G44" s="11">
        <f t="shared" si="3"/>
        <v>0</v>
      </c>
      <c r="H44" s="1090" t="s">
        <v>47</v>
      </c>
      <c r="I44" s="1090"/>
      <c r="J44" s="1090"/>
      <c r="K44" s="1090"/>
      <c r="L44" s="111"/>
    </row>
    <row r="45" spans="1:12" ht="15" hidden="1" customHeight="1">
      <c r="A45" s="1005">
        <v>4</v>
      </c>
      <c r="B45" s="208" t="s">
        <v>48</v>
      </c>
      <c r="C45" s="95">
        <v>9000</v>
      </c>
      <c r="D45" s="1005">
        <v>2</v>
      </c>
      <c r="E45" s="1005"/>
      <c r="F45" s="97">
        <v>4000</v>
      </c>
      <c r="G45" s="11">
        <f t="shared" si="3"/>
        <v>0</v>
      </c>
      <c r="H45" s="1127"/>
      <c r="I45" s="1127"/>
      <c r="J45" s="1127"/>
      <c r="K45" s="1127"/>
      <c r="L45" s="667"/>
    </row>
    <row r="46" spans="1:12" ht="15" hidden="1" customHeight="1">
      <c r="A46" s="60">
        <v>4</v>
      </c>
      <c r="B46" s="8" t="s">
        <v>49</v>
      </c>
      <c r="C46" s="47">
        <v>9800</v>
      </c>
      <c r="D46" s="47">
        <v>1</v>
      </c>
      <c r="E46" s="48"/>
      <c r="F46" s="36">
        <v>4000</v>
      </c>
      <c r="G46" s="11">
        <f t="shared" si="3"/>
        <v>0</v>
      </c>
      <c r="H46" s="1083"/>
      <c r="I46" s="1083"/>
      <c r="J46" s="1083"/>
      <c r="K46" s="1083"/>
      <c r="L46" s="37"/>
    </row>
    <row r="47" spans="1:12" ht="15" hidden="1" customHeight="1">
      <c r="A47" s="60">
        <v>4</v>
      </c>
      <c r="B47" s="8" t="s">
        <v>53</v>
      </c>
      <c r="C47" s="47">
        <v>18700</v>
      </c>
      <c r="D47" s="47">
        <v>3</v>
      </c>
      <c r="E47" s="48"/>
      <c r="F47" s="78">
        <v>30000</v>
      </c>
      <c r="G47" s="11">
        <f t="shared" si="3"/>
        <v>0</v>
      </c>
      <c r="H47" s="1083"/>
      <c r="I47" s="1083"/>
      <c r="J47" s="1083"/>
      <c r="K47" s="1083"/>
      <c r="L47" s="37"/>
    </row>
    <row r="48" spans="1:12" ht="15" hidden="1" customHeight="1">
      <c r="A48" s="123">
        <v>4</v>
      </c>
      <c r="B48" s="8" t="s">
        <v>37</v>
      </c>
      <c r="C48" s="47">
        <v>4000</v>
      </c>
      <c r="D48" s="47">
        <v>2</v>
      </c>
      <c r="E48" s="48">
        <v>2858</v>
      </c>
      <c r="F48" s="78">
        <v>4000</v>
      </c>
      <c r="G48" s="11">
        <f t="shared" si="3"/>
        <v>0.71450000000000002</v>
      </c>
      <c r="H48" s="1083"/>
      <c r="I48" s="1083"/>
      <c r="J48" s="1083"/>
      <c r="K48" s="1083"/>
      <c r="L48" s="37"/>
    </row>
    <row r="49" spans="1:12">
      <c r="A49" s="1082" t="s">
        <v>24</v>
      </c>
      <c r="B49" s="1082"/>
      <c r="C49" s="991"/>
      <c r="D49" s="991"/>
      <c r="E49" s="991"/>
      <c r="F49" s="991"/>
      <c r="G49" s="991"/>
      <c r="H49" s="1086"/>
      <c r="I49" s="1086"/>
      <c r="J49" s="1086"/>
      <c r="K49" s="1086"/>
      <c r="L49" s="6"/>
    </row>
    <row r="50" spans="1:12" hidden="1">
      <c r="A50" s="123">
        <v>5</v>
      </c>
      <c r="B50" s="8" t="s">
        <v>106</v>
      </c>
      <c r="C50" s="48">
        <v>800</v>
      </c>
      <c r="D50" s="47">
        <v>1</v>
      </c>
      <c r="E50" s="48"/>
      <c r="F50" s="36">
        <v>6160</v>
      </c>
      <c r="G50" s="11">
        <f t="shared" ref="G50:G53" si="4">E50/C50</f>
        <v>0</v>
      </c>
      <c r="H50" s="1043"/>
      <c r="I50" s="1044"/>
      <c r="J50" s="1044"/>
      <c r="K50" s="1045"/>
      <c r="L50" s="37"/>
    </row>
    <row r="51" spans="1:12">
      <c r="A51" s="60">
        <v>5</v>
      </c>
      <c r="B51" s="8" t="s">
        <v>107</v>
      </c>
      <c r="C51" s="48">
        <v>13000</v>
      </c>
      <c r="D51" s="47">
        <v>2</v>
      </c>
      <c r="E51" s="48">
        <v>4027</v>
      </c>
      <c r="F51" s="36">
        <v>6160</v>
      </c>
      <c r="G51" s="11">
        <f t="shared" si="4"/>
        <v>0.3097692307692308</v>
      </c>
      <c r="H51" s="1043"/>
      <c r="I51" s="1044"/>
      <c r="J51" s="1044"/>
      <c r="K51" s="1045"/>
      <c r="L51" s="37"/>
    </row>
    <row r="52" spans="1:12" hidden="1">
      <c r="A52" s="60">
        <v>5</v>
      </c>
      <c r="B52" s="8" t="s">
        <v>99</v>
      </c>
      <c r="C52" s="48">
        <v>11000</v>
      </c>
      <c r="D52" s="47">
        <v>1</v>
      </c>
      <c r="E52" s="48"/>
      <c r="F52" s="36">
        <v>6160</v>
      </c>
      <c r="G52" s="11">
        <f t="shared" si="4"/>
        <v>0</v>
      </c>
      <c r="H52" s="1043"/>
      <c r="I52" s="1044"/>
      <c r="J52" s="1044"/>
      <c r="K52" s="1045"/>
      <c r="L52" s="37"/>
    </row>
    <row r="53" spans="1:12" hidden="1">
      <c r="A53" s="123">
        <v>5</v>
      </c>
      <c r="B53" s="8" t="s">
        <v>103</v>
      </c>
      <c r="C53" s="48">
        <v>8000</v>
      </c>
      <c r="D53" s="47">
        <v>3</v>
      </c>
      <c r="E53" s="48"/>
      <c r="F53" s="36">
        <v>6160</v>
      </c>
      <c r="G53" s="11">
        <f t="shared" si="4"/>
        <v>0</v>
      </c>
      <c r="H53" s="1043"/>
      <c r="I53" s="1044"/>
      <c r="J53" s="1044"/>
      <c r="K53" s="1045"/>
      <c r="L53" s="37"/>
    </row>
    <row r="54" spans="1:12" hidden="1">
      <c r="A54" s="60">
        <v>5</v>
      </c>
      <c r="B54" s="8" t="s">
        <v>90</v>
      </c>
      <c r="C54" s="48">
        <v>15800</v>
      </c>
      <c r="D54" s="47">
        <v>3</v>
      </c>
      <c r="E54" s="48"/>
      <c r="F54" s="36">
        <v>6160</v>
      </c>
      <c r="G54" s="11">
        <f t="shared" si="0"/>
        <v>0</v>
      </c>
      <c r="H54" s="1083"/>
      <c r="I54" s="1083"/>
      <c r="J54" s="1083"/>
      <c r="K54" s="1083"/>
      <c r="L54" s="37"/>
    </row>
  </sheetData>
  <mergeCells count="58">
    <mergeCell ref="H11:K11"/>
    <mergeCell ref="H1:K1"/>
    <mergeCell ref="A2:B2"/>
    <mergeCell ref="H2:K2"/>
    <mergeCell ref="H3:K3"/>
    <mergeCell ref="H4:K4"/>
    <mergeCell ref="H5:K5"/>
    <mergeCell ref="H6:K6"/>
    <mergeCell ref="H7:K7"/>
    <mergeCell ref="H8:K8"/>
    <mergeCell ref="H9:K9"/>
    <mergeCell ref="H10:K10"/>
    <mergeCell ref="H22:K22"/>
    <mergeCell ref="H12:K12"/>
    <mergeCell ref="A13:B13"/>
    <mergeCell ref="H13:K13"/>
    <mergeCell ref="H14:K14"/>
    <mergeCell ref="H15:K15"/>
    <mergeCell ref="H16:K16"/>
    <mergeCell ref="H18:K18"/>
    <mergeCell ref="H19:K19"/>
    <mergeCell ref="H20:K20"/>
    <mergeCell ref="A21:B21"/>
    <mergeCell ref="H21:K21"/>
    <mergeCell ref="H34:K34"/>
    <mergeCell ref="H23:K23"/>
    <mergeCell ref="H24:K24"/>
    <mergeCell ref="H25:K25"/>
    <mergeCell ref="H26:K26"/>
    <mergeCell ref="H27:K27"/>
    <mergeCell ref="H28:K28"/>
    <mergeCell ref="H29:K29"/>
    <mergeCell ref="H30:K30"/>
    <mergeCell ref="H31:K31"/>
    <mergeCell ref="H32:K32"/>
    <mergeCell ref="H33:K33"/>
    <mergeCell ref="H35:K35"/>
    <mergeCell ref="A36:B36"/>
    <mergeCell ref="H36:K36"/>
    <mergeCell ref="H37:K37"/>
    <mergeCell ref="H38:K38"/>
    <mergeCell ref="A49:B49"/>
    <mergeCell ref="H49:K49"/>
    <mergeCell ref="H50:K50"/>
    <mergeCell ref="H51:K51"/>
    <mergeCell ref="H41:K41"/>
    <mergeCell ref="H42:K42"/>
    <mergeCell ref="H43:K43"/>
    <mergeCell ref="H44:K44"/>
    <mergeCell ref="H45:K45"/>
    <mergeCell ref="H46:K46"/>
    <mergeCell ref="H52:K52"/>
    <mergeCell ref="H53:K53"/>
    <mergeCell ref="H54:K54"/>
    <mergeCell ref="H39:K39"/>
    <mergeCell ref="H47:K47"/>
    <mergeCell ref="H48:K48"/>
    <mergeCell ref="H40:K40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97EFA-49E7-417D-AE2A-AAD630F3A615}">
  <dimension ref="A1:L52"/>
  <sheetViews>
    <sheetView workbookViewId="0">
      <selection activeCell="A49" sqref="A49"/>
    </sheetView>
  </sheetViews>
  <sheetFormatPr defaultRowHeight="15"/>
  <cols>
    <col min="2" max="2" width="48.28515625" customWidth="1"/>
    <col min="5" max="5" width="18.7109375" customWidth="1"/>
    <col min="6" max="6" width="14.140625" bestFit="1" customWidth="1"/>
    <col min="12" max="12" width="16" bestFit="1" customWidth="1"/>
  </cols>
  <sheetData>
    <row r="1" spans="1:12">
      <c r="A1" s="992"/>
      <c r="B1" s="106">
        <v>45921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t="15" hidden="1" customHeight="1">
      <c r="A3" s="69">
        <v>1</v>
      </c>
      <c r="B3" s="8" t="s">
        <v>87</v>
      </c>
      <c r="C3" s="9">
        <v>50</v>
      </c>
      <c r="D3" s="2">
        <v>1</v>
      </c>
      <c r="E3" s="9"/>
      <c r="F3" s="36">
        <v>5000</v>
      </c>
      <c r="G3" s="11">
        <f t="shared" ref="G3:G52" si="0">E3/C3</f>
        <v>0</v>
      </c>
      <c r="H3" s="1043"/>
      <c r="I3" s="1044"/>
      <c r="J3" s="1044"/>
      <c r="K3" s="1045"/>
      <c r="L3" s="2"/>
    </row>
    <row r="4" spans="1:12" ht="15" hidden="1" customHeight="1">
      <c r="A4" s="69">
        <v>1</v>
      </c>
      <c r="B4" s="8" t="s">
        <v>93</v>
      </c>
      <c r="C4" s="9">
        <v>8000</v>
      </c>
      <c r="D4" s="2">
        <v>2</v>
      </c>
      <c r="E4" s="9">
        <v>2716</v>
      </c>
      <c r="F4" s="36">
        <v>5000</v>
      </c>
      <c r="G4" s="11">
        <f t="shared" si="0"/>
        <v>0.33950000000000002</v>
      </c>
      <c r="H4" s="1043"/>
      <c r="I4" s="1044"/>
      <c r="J4" s="1044"/>
      <c r="K4" s="1045"/>
      <c r="L4" s="2"/>
    </row>
    <row r="5" spans="1:12" hidden="1">
      <c r="A5" s="992">
        <v>1</v>
      </c>
      <c r="B5" s="12" t="s">
        <v>80</v>
      </c>
      <c r="C5" s="9">
        <v>11000</v>
      </c>
      <c r="D5" s="2">
        <v>2</v>
      </c>
      <c r="E5" s="2">
        <v>2976</v>
      </c>
      <c r="F5" s="36">
        <v>5000</v>
      </c>
      <c r="G5" s="11">
        <f t="shared" si="0"/>
        <v>0.27054545454545453</v>
      </c>
      <c r="H5" s="1083"/>
      <c r="I5" s="1083"/>
      <c r="J5" s="1083"/>
      <c r="K5" s="1083"/>
      <c r="L5" s="2"/>
    </row>
    <row r="6" spans="1:12" hidden="1">
      <c r="A6" s="992">
        <v>1</v>
      </c>
      <c r="B6" s="12" t="s">
        <v>82</v>
      </c>
      <c r="C6" s="9">
        <v>4200</v>
      </c>
      <c r="D6" s="2">
        <v>3</v>
      </c>
      <c r="E6" s="2"/>
      <c r="F6" s="36">
        <v>5000</v>
      </c>
      <c r="G6" s="11">
        <f t="shared" si="0"/>
        <v>0</v>
      </c>
      <c r="H6" s="1083"/>
      <c r="I6" s="1083"/>
      <c r="J6" s="1083"/>
      <c r="K6" s="1083"/>
      <c r="L6" s="2"/>
    </row>
    <row r="7" spans="1:12" ht="15" hidden="1" customHeight="1">
      <c r="A7" s="992">
        <v>1</v>
      </c>
      <c r="B7" s="8" t="s">
        <v>95</v>
      </c>
      <c r="C7" s="9">
        <v>5000</v>
      </c>
      <c r="D7" s="2">
        <v>1</v>
      </c>
      <c r="E7" s="2"/>
      <c r="F7" s="36">
        <v>5000</v>
      </c>
      <c r="G7" s="11">
        <f t="shared" si="0"/>
        <v>0</v>
      </c>
      <c r="H7" s="1083"/>
      <c r="I7" s="1083"/>
      <c r="J7" s="1083"/>
      <c r="K7" s="1083"/>
      <c r="L7" s="2"/>
    </row>
    <row r="8" spans="1:12" ht="15" hidden="1" customHeight="1">
      <c r="A8" s="992">
        <v>1</v>
      </c>
      <c r="B8" s="71" t="s">
        <v>60</v>
      </c>
      <c r="C8" s="128">
        <v>1500</v>
      </c>
      <c r="D8" s="72">
        <v>1</v>
      </c>
      <c r="E8" s="73"/>
      <c r="F8" s="113">
        <v>5000</v>
      </c>
      <c r="G8" s="100">
        <f t="shared" si="0"/>
        <v>0</v>
      </c>
      <c r="H8" s="1090"/>
      <c r="I8" s="1090"/>
      <c r="J8" s="1090"/>
      <c r="K8" s="1090"/>
      <c r="L8" s="72"/>
    </row>
    <row r="9" spans="1:12" ht="15" customHeight="1">
      <c r="A9" s="69">
        <v>1</v>
      </c>
      <c r="B9" s="8" t="s">
        <v>98</v>
      </c>
      <c r="C9" s="9">
        <v>5000</v>
      </c>
      <c r="D9" s="2">
        <v>3</v>
      </c>
      <c r="E9" s="9"/>
      <c r="F9" s="36">
        <v>5000</v>
      </c>
      <c r="G9" s="11">
        <f t="shared" si="0"/>
        <v>0</v>
      </c>
      <c r="H9" s="1043"/>
      <c r="I9" s="1044"/>
      <c r="J9" s="1044"/>
      <c r="K9" s="1045"/>
      <c r="L9" s="2"/>
    </row>
    <row r="10" spans="1:12" ht="15" hidden="1" customHeight="1">
      <c r="A10" s="69">
        <v>1</v>
      </c>
      <c r="B10" s="12" t="s">
        <v>96</v>
      </c>
      <c r="C10" s="9">
        <v>5000</v>
      </c>
      <c r="D10" s="2">
        <v>1</v>
      </c>
      <c r="E10" s="9"/>
      <c r="F10" s="36">
        <v>5000</v>
      </c>
      <c r="G10" s="11">
        <f t="shared" si="0"/>
        <v>0</v>
      </c>
      <c r="H10" s="1083"/>
      <c r="I10" s="1083"/>
      <c r="J10" s="1083"/>
      <c r="K10" s="1083"/>
      <c r="L10" s="2"/>
    </row>
    <row r="11" spans="1:12" ht="15" hidden="1" customHeight="1">
      <c r="A11" s="992">
        <v>1</v>
      </c>
      <c r="B11" s="12" t="s">
        <v>97</v>
      </c>
      <c r="C11" s="9">
        <v>4550</v>
      </c>
      <c r="D11" s="2">
        <v>1</v>
      </c>
      <c r="E11" s="9"/>
      <c r="F11" s="36">
        <v>5000</v>
      </c>
      <c r="G11" s="11">
        <f t="shared" si="0"/>
        <v>0</v>
      </c>
      <c r="H11" s="1043"/>
      <c r="I11" s="1044"/>
      <c r="J11" s="1044"/>
      <c r="K11" s="1045"/>
      <c r="L11" s="2"/>
    </row>
    <row r="12" spans="1:12" ht="15" hidden="1" customHeight="1">
      <c r="A12" s="992">
        <v>1</v>
      </c>
      <c r="B12" s="12" t="s">
        <v>61</v>
      </c>
      <c r="C12" s="2">
        <v>3500</v>
      </c>
      <c r="D12" s="2">
        <v>1</v>
      </c>
      <c r="E12" s="2"/>
      <c r="F12" s="36">
        <v>5000</v>
      </c>
      <c r="G12" s="11">
        <f t="shared" si="0"/>
        <v>0</v>
      </c>
      <c r="H12" s="1083"/>
      <c r="I12" s="1083"/>
      <c r="J12" s="1083"/>
      <c r="K12" s="1083"/>
      <c r="L12" s="2"/>
    </row>
    <row r="13" spans="1:12">
      <c r="A13" s="1065" t="s">
        <v>10</v>
      </c>
      <c r="B13" s="1066"/>
      <c r="C13" s="991"/>
      <c r="D13" s="991"/>
      <c r="E13" s="991"/>
      <c r="F13" s="991"/>
      <c r="G13" s="991"/>
      <c r="H13" s="1065"/>
      <c r="I13" s="1073"/>
      <c r="J13" s="1073"/>
      <c r="K13" s="1066"/>
      <c r="L13" s="6"/>
    </row>
    <row r="14" spans="1:12" hidden="1">
      <c r="A14" s="7">
        <v>2</v>
      </c>
      <c r="B14" s="8" t="s">
        <v>101</v>
      </c>
      <c r="C14" s="9">
        <v>90000</v>
      </c>
      <c r="D14" s="2">
        <v>3</v>
      </c>
      <c r="E14" s="9"/>
      <c r="F14" s="36">
        <v>30000</v>
      </c>
      <c r="G14" s="11">
        <f>E14/C14</f>
        <v>0</v>
      </c>
      <c r="H14" s="1084"/>
      <c r="I14" s="1084"/>
      <c r="J14" s="1084"/>
      <c r="K14" s="1084"/>
      <c r="L14" s="37"/>
    </row>
    <row r="15" spans="1:12" ht="15" hidden="1" customHeight="1">
      <c r="A15" s="1005">
        <v>2</v>
      </c>
      <c r="B15" s="115" t="s">
        <v>32</v>
      </c>
      <c r="C15" s="115">
        <v>27200</v>
      </c>
      <c r="D15" s="115">
        <v>2</v>
      </c>
      <c r="E15" s="115"/>
      <c r="F15" s="97">
        <v>25000</v>
      </c>
      <c r="G15" s="11">
        <f t="shared" si="0"/>
        <v>0</v>
      </c>
      <c r="H15" s="1131"/>
      <c r="I15" s="1131"/>
      <c r="J15" s="1131"/>
      <c r="K15" s="1131"/>
      <c r="L15" s="667"/>
    </row>
    <row r="16" spans="1:12" ht="15" customHeight="1">
      <c r="A16" s="69">
        <v>2</v>
      </c>
      <c r="B16" s="8" t="s">
        <v>100</v>
      </c>
      <c r="C16" s="9">
        <v>75000</v>
      </c>
      <c r="D16" s="1004"/>
      <c r="E16" s="144"/>
      <c r="F16" s="36"/>
      <c r="G16" s="11"/>
      <c r="H16" s="996"/>
      <c r="I16" s="997"/>
      <c r="J16" s="997"/>
      <c r="K16" s="998"/>
      <c r="L16" s="665"/>
    </row>
    <row r="17" spans="1:12" ht="15" hidden="1" customHeight="1">
      <c r="A17" s="69">
        <v>2</v>
      </c>
      <c r="B17" s="1004" t="s">
        <v>35</v>
      </c>
      <c r="C17" s="9">
        <v>50000</v>
      </c>
      <c r="D17" s="1004">
        <v>3</v>
      </c>
      <c r="E17" s="665"/>
      <c r="F17" s="36">
        <v>25000</v>
      </c>
      <c r="G17" s="11">
        <f>E17/C17</f>
        <v>0</v>
      </c>
      <c r="H17" s="1130"/>
      <c r="I17" s="1130"/>
      <c r="J17" s="1130"/>
      <c r="K17" s="1130"/>
      <c r="L17" s="665"/>
    </row>
    <row r="18" spans="1:12" ht="15" hidden="1" customHeight="1">
      <c r="A18" s="69">
        <v>2</v>
      </c>
      <c r="B18" s="8" t="s">
        <v>28</v>
      </c>
      <c r="C18" s="9">
        <v>90000</v>
      </c>
      <c r="D18" s="2">
        <v>3</v>
      </c>
      <c r="E18" s="9"/>
      <c r="F18" s="36">
        <v>30000</v>
      </c>
      <c r="G18" s="11">
        <f t="shared" si="0"/>
        <v>0</v>
      </c>
      <c r="H18" s="1085" t="s">
        <v>64</v>
      </c>
      <c r="I18" s="1085"/>
      <c r="J18" s="1085"/>
      <c r="K18" s="1085"/>
      <c r="L18" s="37"/>
    </row>
    <row r="19" spans="1:12" ht="15" hidden="1" customHeight="1">
      <c r="A19" s="69">
        <v>2</v>
      </c>
      <c r="B19" s="8" t="s">
        <v>81</v>
      </c>
      <c r="C19" s="144">
        <v>60000</v>
      </c>
      <c r="D19" s="1004">
        <v>2</v>
      </c>
      <c r="E19" s="144"/>
      <c r="F19" s="36">
        <v>25000</v>
      </c>
      <c r="G19" s="11">
        <f t="shared" si="0"/>
        <v>0</v>
      </c>
      <c r="H19" s="1078"/>
      <c r="I19" s="1078"/>
      <c r="J19" s="1078"/>
      <c r="K19" s="1078"/>
      <c r="L19" s="665"/>
    </row>
    <row r="20" spans="1:12">
      <c r="A20" s="1082" t="s">
        <v>12</v>
      </c>
      <c r="B20" s="1082"/>
      <c r="C20" s="991"/>
      <c r="D20" s="991"/>
      <c r="E20" s="991"/>
      <c r="F20" s="991"/>
      <c r="G20" s="991"/>
      <c r="H20" s="1086"/>
      <c r="I20" s="1086"/>
      <c r="J20" s="1086"/>
      <c r="K20" s="1086"/>
      <c r="L20" s="6"/>
    </row>
    <row r="21" spans="1:12" ht="15" hidden="1" customHeight="1">
      <c r="A21" s="69">
        <v>3</v>
      </c>
      <c r="B21" s="8" t="s">
        <v>13</v>
      </c>
      <c r="C21" s="9">
        <v>3600</v>
      </c>
      <c r="D21" s="2">
        <v>1</v>
      </c>
      <c r="E21" s="9"/>
      <c r="F21" s="36">
        <v>6000</v>
      </c>
      <c r="G21" s="11">
        <f t="shared" ref="G21:G34" si="1">E21/C21</f>
        <v>0</v>
      </c>
      <c r="H21" s="1084"/>
      <c r="I21" s="1084"/>
      <c r="J21" s="1084"/>
      <c r="K21" s="1084"/>
      <c r="L21" s="665"/>
    </row>
    <row r="22" spans="1:12" ht="15" customHeight="1">
      <c r="A22" s="69">
        <v>3</v>
      </c>
      <c r="B22" s="8" t="s">
        <v>73</v>
      </c>
      <c r="C22" s="9">
        <v>6000</v>
      </c>
      <c r="D22" s="2">
        <v>2</v>
      </c>
      <c r="E22" s="9"/>
      <c r="F22" s="36">
        <v>6000</v>
      </c>
      <c r="G22" s="11">
        <f t="shared" si="1"/>
        <v>0</v>
      </c>
      <c r="H22" s="1084"/>
      <c r="I22" s="1084"/>
      <c r="J22" s="1084"/>
      <c r="K22" s="1084"/>
      <c r="L22" s="665"/>
    </row>
    <row r="23" spans="1:12" ht="15" hidden="1" customHeight="1">
      <c r="A23" s="70">
        <v>3</v>
      </c>
      <c r="B23" s="71" t="s">
        <v>108</v>
      </c>
      <c r="C23" s="73">
        <v>4200</v>
      </c>
      <c r="D23" s="72">
        <v>1</v>
      </c>
      <c r="E23" s="73"/>
      <c r="F23" s="113">
        <v>6000</v>
      </c>
      <c r="G23" s="100">
        <f t="shared" si="1"/>
        <v>0</v>
      </c>
      <c r="H23" s="1112"/>
      <c r="I23" s="1113"/>
      <c r="J23" s="1113"/>
      <c r="K23" s="1114"/>
      <c r="L23" s="111"/>
    </row>
    <row r="24" spans="1:12" ht="15" hidden="1" customHeight="1">
      <c r="A24" s="69">
        <v>3</v>
      </c>
      <c r="B24" s="8" t="s">
        <v>91</v>
      </c>
      <c r="C24" s="9">
        <v>6800</v>
      </c>
      <c r="D24" s="2">
        <v>1</v>
      </c>
      <c r="E24" s="9"/>
      <c r="F24" s="36">
        <v>11600</v>
      </c>
      <c r="G24" s="11">
        <f t="shared" si="1"/>
        <v>0</v>
      </c>
      <c r="H24" s="1084"/>
      <c r="I24" s="1084"/>
      <c r="J24" s="1084"/>
      <c r="K24" s="1084"/>
      <c r="L24" s="37"/>
    </row>
    <row r="25" spans="1:12" ht="15" hidden="1" customHeight="1">
      <c r="A25" s="992">
        <v>3</v>
      </c>
      <c r="B25" s="8" t="s">
        <v>57</v>
      </c>
      <c r="C25" s="2">
        <v>9200</v>
      </c>
      <c r="D25" s="2">
        <v>1</v>
      </c>
      <c r="E25" s="2"/>
      <c r="F25" s="36">
        <v>11600</v>
      </c>
      <c r="G25" s="11">
        <f t="shared" si="1"/>
        <v>0</v>
      </c>
      <c r="H25" s="1084"/>
      <c r="I25" s="1084"/>
      <c r="J25" s="1084"/>
      <c r="K25" s="1084"/>
      <c r="L25" s="37"/>
    </row>
    <row r="26" spans="1:12" ht="15" hidden="1" customHeight="1">
      <c r="A26" s="992">
        <v>3</v>
      </c>
      <c r="B26" s="8" t="s">
        <v>63</v>
      </c>
      <c r="C26" s="2">
        <v>10000</v>
      </c>
      <c r="D26" s="2">
        <v>1</v>
      </c>
      <c r="E26" s="2"/>
      <c r="F26" s="36">
        <v>11600</v>
      </c>
      <c r="G26" s="11">
        <f t="shared" si="1"/>
        <v>0</v>
      </c>
      <c r="H26" s="1084"/>
      <c r="I26" s="1084"/>
      <c r="J26" s="1084"/>
      <c r="K26" s="1084"/>
      <c r="L26" s="37"/>
    </row>
    <row r="27" spans="1:12" ht="15" hidden="1" customHeight="1">
      <c r="A27" s="69">
        <v>3</v>
      </c>
      <c r="B27" s="124" t="s">
        <v>51</v>
      </c>
      <c r="C27" s="2">
        <v>16300</v>
      </c>
      <c r="D27" s="2">
        <v>1</v>
      </c>
      <c r="E27" s="9"/>
      <c r="F27" s="36">
        <v>11600</v>
      </c>
      <c r="G27" s="11">
        <f t="shared" si="1"/>
        <v>0</v>
      </c>
      <c r="H27" s="1084"/>
      <c r="I27" s="1084"/>
      <c r="J27" s="1084"/>
      <c r="K27" s="1084"/>
      <c r="L27" s="37" t="s">
        <v>52</v>
      </c>
    </row>
    <row r="28" spans="1:12" ht="15" hidden="1" customHeight="1">
      <c r="A28" s="70">
        <v>3</v>
      </c>
      <c r="B28" s="71" t="s">
        <v>44</v>
      </c>
      <c r="C28" s="72">
        <v>2300</v>
      </c>
      <c r="D28" s="72">
        <v>1</v>
      </c>
      <c r="E28" s="72"/>
      <c r="F28" s="36">
        <v>11600</v>
      </c>
      <c r="G28" s="11">
        <f t="shared" si="1"/>
        <v>0</v>
      </c>
      <c r="H28" s="1129"/>
      <c r="I28" s="1129"/>
      <c r="J28" s="1129"/>
      <c r="K28" s="1129"/>
      <c r="L28" s="111"/>
    </row>
    <row r="29" spans="1:12" ht="15" hidden="1" customHeight="1">
      <c r="A29" s="1005">
        <v>3</v>
      </c>
      <c r="B29" s="122" t="s">
        <v>36</v>
      </c>
      <c r="C29" s="95">
        <v>11900</v>
      </c>
      <c r="D29" s="95">
        <v>1</v>
      </c>
      <c r="E29" s="95"/>
      <c r="F29" s="36">
        <v>11600</v>
      </c>
      <c r="G29" s="11">
        <f t="shared" si="1"/>
        <v>0</v>
      </c>
      <c r="H29" s="1091" t="s">
        <v>45</v>
      </c>
      <c r="I29" s="1091"/>
      <c r="J29" s="1091"/>
      <c r="K29" s="1091"/>
      <c r="L29" s="667"/>
    </row>
    <row r="30" spans="1:12" ht="15" hidden="1" customHeight="1">
      <c r="A30" s="992">
        <v>3</v>
      </c>
      <c r="B30" s="8" t="s">
        <v>46</v>
      </c>
      <c r="C30" s="2">
        <v>1000</v>
      </c>
      <c r="D30" s="2">
        <v>1</v>
      </c>
      <c r="E30" s="2"/>
      <c r="F30" s="36">
        <v>11600</v>
      </c>
      <c r="G30" s="11">
        <f t="shared" si="1"/>
        <v>0</v>
      </c>
      <c r="H30" s="1084"/>
      <c r="I30" s="1084"/>
      <c r="J30" s="1084"/>
      <c r="K30" s="1084"/>
      <c r="L30" s="37"/>
    </row>
    <row r="31" spans="1:12" ht="15" hidden="1" customHeight="1">
      <c r="A31" s="992">
        <v>3</v>
      </c>
      <c r="B31" s="8" t="s">
        <v>15</v>
      </c>
      <c r="C31" s="2">
        <v>30000</v>
      </c>
      <c r="D31" s="2">
        <v>3</v>
      </c>
      <c r="E31" s="2"/>
      <c r="F31" s="36">
        <v>11600</v>
      </c>
      <c r="G31" s="11">
        <f t="shared" si="1"/>
        <v>0</v>
      </c>
      <c r="H31" s="1084"/>
      <c r="I31" s="1084"/>
      <c r="J31" s="1084"/>
      <c r="K31" s="1084"/>
      <c r="L31" s="665"/>
    </row>
    <row r="32" spans="1:12" ht="15" hidden="1" customHeight="1">
      <c r="A32" s="992">
        <v>3</v>
      </c>
      <c r="B32" s="8" t="s">
        <v>16</v>
      </c>
      <c r="C32" s="2">
        <v>25400</v>
      </c>
      <c r="D32" s="2">
        <v>3</v>
      </c>
      <c r="E32" s="2"/>
      <c r="F32" s="36">
        <v>11600</v>
      </c>
      <c r="G32" s="11">
        <f t="shared" si="1"/>
        <v>0</v>
      </c>
      <c r="H32" s="1084"/>
      <c r="I32" s="1084"/>
      <c r="J32" s="1084"/>
      <c r="K32" s="1084"/>
      <c r="L32" s="665"/>
    </row>
    <row r="33" spans="1:12" ht="15" hidden="1" customHeight="1">
      <c r="A33" s="69">
        <v>3</v>
      </c>
      <c r="B33" s="8" t="s">
        <v>18</v>
      </c>
      <c r="C33" s="2">
        <v>5200</v>
      </c>
      <c r="D33" s="2">
        <v>1</v>
      </c>
      <c r="E33" s="2"/>
      <c r="F33" s="36">
        <v>11600</v>
      </c>
      <c r="G33" s="11">
        <f t="shared" si="1"/>
        <v>0</v>
      </c>
      <c r="H33" s="1084"/>
      <c r="I33" s="1084"/>
      <c r="J33" s="1084"/>
      <c r="K33" s="1084"/>
      <c r="L33" s="37"/>
    </row>
    <row r="34" spans="1:12" ht="15" hidden="1" customHeight="1">
      <c r="A34" s="992">
        <v>3</v>
      </c>
      <c r="B34" s="8" t="s">
        <v>58</v>
      </c>
      <c r="C34" s="2">
        <v>20000</v>
      </c>
      <c r="D34" s="2">
        <v>1</v>
      </c>
      <c r="E34" s="2"/>
      <c r="F34" s="36">
        <v>11600</v>
      </c>
      <c r="G34" s="11">
        <f t="shared" si="1"/>
        <v>0</v>
      </c>
      <c r="H34" s="1128"/>
      <c r="I34" s="1128"/>
      <c r="J34" s="1128"/>
      <c r="K34" s="1128"/>
      <c r="L34" s="37"/>
    </row>
    <row r="35" spans="1:12" ht="15" customHeight="1">
      <c r="A35" s="1082" t="s">
        <v>19</v>
      </c>
      <c r="B35" s="1082"/>
      <c r="C35" s="991"/>
      <c r="D35" s="991"/>
      <c r="E35" s="991"/>
      <c r="F35" s="991"/>
      <c r="G35" s="991"/>
      <c r="H35" s="1086"/>
      <c r="I35" s="1086"/>
      <c r="J35" s="1086"/>
      <c r="K35" s="1086"/>
      <c r="L35" s="6"/>
    </row>
    <row r="36" spans="1:12" ht="15" hidden="1" customHeight="1">
      <c r="A36" s="69">
        <v>4</v>
      </c>
      <c r="B36" s="209" t="s">
        <v>37</v>
      </c>
      <c r="C36" s="2">
        <v>700</v>
      </c>
      <c r="D36" s="992">
        <v>1</v>
      </c>
      <c r="E36" s="992"/>
      <c r="F36" s="36">
        <v>4000</v>
      </c>
      <c r="G36" s="11">
        <f>E36/C36</f>
        <v>0</v>
      </c>
      <c r="H36" s="1083"/>
      <c r="I36" s="1083"/>
      <c r="J36" s="1083"/>
      <c r="K36" s="1083"/>
      <c r="L36" s="665"/>
    </row>
    <row r="37" spans="1:12" hidden="1">
      <c r="A37" s="69">
        <v>4</v>
      </c>
      <c r="B37" s="8" t="s">
        <v>70</v>
      </c>
      <c r="C37" s="48">
        <v>11000</v>
      </c>
      <c r="D37" s="47">
        <v>1</v>
      </c>
      <c r="E37" s="48"/>
      <c r="F37" s="36">
        <v>4000</v>
      </c>
      <c r="G37" s="11">
        <f>E37/C37</f>
        <v>0</v>
      </c>
      <c r="H37" s="1043"/>
      <c r="I37" s="1044"/>
      <c r="J37" s="1044"/>
      <c r="K37" s="1045"/>
      <c r="L37" s="37"/>
    </row>
    <row r="38" spans="1:12">
      <c r="A38" s="69">
        <v>4</v>
      </c>
      <c r="B38" s="8" t="s">
        <v>88</v>
      </c>
      <c r="C38" s="48">
        <v>4500</v>
      </c>
      <c r="D38" s="47">
        <v>1</v>
      </c>
      <c r="E38" s="48"/>
      <c r="F38" s="36">
        <v>4000</v>
      </c>
      <c r="G38" s="11">
        <f>E38/C38</f>
        <v>0</v>
      </c>
      <c r="H38" s="1043"/>
      <c r="I38" s="1044"/>
      <c r="J38" s="1044"/>
      <c r="K38" s="1045"/>
      <c r="L38" s="37"/>
    </row>
    <row r="39" spans="1:12" hidden="1">
      <c r="A39" s="70">
        <v>4</v>
      </c>
      <c r="B39" s="71" t="s">
        <v>102</v>
      </c>
      <c r="C39" s="219">
        <v>1400</v>
      </c>
      <c r="D39" s="220"/>
      <c r="E39" s="219"/>
      <c r="F39" s="113">
        <v>4000</v>
      </c>
      <c r="G39" s="100">
        <f>E39/C39</f>
        <v>0</v>
      </c>
      <c r="H39" s="1115"/>
      <c r="I39" s="1116"/>
      <c r="J39" s="1116"/>
      <c r="K39" s="1117"/>
      <c r="L39" s="218"/>
    </row>
    <row r="40" spans="1:12" hidden="1">
      <c r="A40" s="69">
        <v>4</v>
      </c>
      <c r="B40" s="8" t="s">
        <v>37</v>
      </c>
      <c r="C40" s="48">
        <v>10000</v>
      </c>
      <c r="D40" s="47">
        <v>1</v>
      </c>
      <c r="E40" s="48"/>
      <c r="F40" s="36">
        <v>4000</v>
      </c>
      <c r="G40" s="11">
        <f>E40/C40</f>
        <v>0</v>
      </c>
      <c r="H40" s="1043"/>
      <c r="I40" s="1044"/>
      <c r="J40" s="1044"/>
      <c r="K40" s="1045"/>
      <c r="L40" s="37"/>
    </row>
    <row r="41" spans="1:12" ht="15" hidden="1" customHeight="1">
      <c r="A41" s="70">
        <v>4</v>
      </c>
      <c r="B41" s="207" t="s">
        <v>38</v>
      </c>
      <c r="C41" s="72">
        <v>6000</v>
      </c>
      <c r="D41" s="70"/>
      <c r="E41" s="70"/>
      <c r="F41" s="113">
        <v>4000</v>
      </c>
      <c r="G41" s="11">
        <f t="shared" ref="G41:G46" si="2">E41/C41</f>
        <v>0</v>
      </c>
      <c r="H41" s="1090"/>
      <c r="I41" s="1090"/>
      <c r="J41" s="1090"/>
      <c r="K41" s="1090"/>
      <c r="L41" s="111"/>
    </row>
    <row r="42" spans="1:12" ht="15" hidden="1" customHeight="1">
      <c r="A42" s="70">
        <v>4</v>
      </c>
      <c r="B42" s="207" t="s">
        <v>39</v>
      </c>
      <c r="C42" s="72">
        <v>7500</v>
      </c>
      <c r="D42" s="70"/>
      <c r="E42" s="70"/>
      <c r="F42" s="113">
        <v>4000</v>
      </c>
      <c r="G42" s="11">
        <f t="shared" si="2"/>
        <v>0</v>
      </c>
      <c r="H42" s="1090" t="s">
        <v>47</v>
      </c>
      <c r="I42" s="1090"/>
      <c r="J42" s="1090"/>
      <c r="K42" s="1090"/>
      <c r="L42" s="111"/>
    </row>
    <row r="43" spans="1:12" ht="15" hidden="1" customHeight="1">
      <c r="A43" s="1005">
        <v>4</v>
      </c>
      <c r="B43" s="208" t="s">
        <v>48</v>
      </c>
      <c r="C43" s="95">
        <v>9000</v>
      </c>
      <c r="D43" s="1005">
        <v>2</v>
      </c>
      <c r="E43" s="1005"/>
      <c r="F43" s="97">
        <v>4000</v>
      </c>
      <c r="G43" s="11">
        <f t="shared" si="2"/>
        <v>0</v>
      </c>
      <c r="H43" s="1127"/>
      <c r="I43" s="1127"/>
      <c r="J43" s="1127"/>
      <c r="K43" s="1127"/>
      <c r="L43" s="667"/>
    </row>
    <row r="44" spans="1:12" ht="15" hidden="1" customHeight="1">
      <c r="A44" s="60">
        <v>4</v>
      </c>
      <c r="B44" s="8" t="s">
        <v>49</v>
      </c>
      <c r="C44" s="47">
        <v>9800</v>
      </c>
      <c r="D44" s="47">
        <v>1</v>
      </c>
      <c r="E44" s="48"/>
      <c r="F44" s="36">
        <v>4000</v>
      </c>
      <c r="G44" s="11">
        <f t="shared" si="2"/>
        <v>0</v>
      </c>
      <c r="H44" s="1083"/>
      <c r="I44" s="1083"/>
      <c r="J44" s="1083"/>
      <c r="K44" s="1083"/>
      <c r="L44" s="37"/>
    </row>
    <row r="45" spans="1:12" ht="15" hidden="1" customHeight="1">
      <c r="A45" s="60">
        <v>4</v>
      </c>
      <c r="B45" s="8" t="s">
        <v>53</v>
      </c>
      <c r="C45" s="47">
        <v>18700</v>
      </c>
      <c r="D45" s="47">
        <v>3</v>
      </c>
      <c r="E45" s="48"/>
      <c r="F45" s="78">
        <v>30000</v>
      </c>
      <c r="G45" s="11">
        <f t="shared" si="2"/>
        <v>0</v>
      </c>
      <c r="H45" s="1083"/>
      <c r="I45" s="1083"/>
      <c r="J45" s="1083"/>
      <c r="K45" s="1083"/>
      <c r="L45" s="37"/>
    </row>
    <row r="46" spans="1:12" ht="15" hidden="1" customHeight="1">
      <c r="A46" s="123">
        <v>4</v>
      </c>
      <c r="B46" s="8" t="s">
        <v>37</v>
      </c>
      <c r="C46" s="47">
        <v>4000</v>
      </c>
      <c r="D46" s="47">
        <v>2</v>
      </c>
      <c r="E46" s="48"/>
      <c r="F46" s="78">
        <v>4000</v>
      </c>
      <c r="G46" s="11">
        <f t="shared" si="2"/>
        <v>0</v>
      </c>
      <c r="H46" s="1083"/>
      <c r="I46" s="1083"/>
      <c r="J46" s="1083"/>
      <c r="K46" s="1083"/>
      <c r="L46" s="37"/>
    </row>
    <row r="47" spans="1:12">
      <c r="A47" s="1082" t="s">
        <v>24</v>
      </c>
      <c r="B47" s="1082"/>
      <c r="C47" s="991"/>
      <c r="D47" s="991"/>
      <c r="E47" s="991"/>
      <c r="F47" s="991"/>
      <c r="G47" s="991"/>
      <c r="H47" s="1086"/>
      <c r="I47" s="1086"/>
      <c r="J47" s="1086"/>
      <c r="K47" s="1086"/>
      <c r="L47" s="6"/>
    </row>
    <row r="48" spans="1:12" hidden="1">
      <c r="A48" s="123">
        <v>5</v>
      </c>
      <c r="B48" s="8" t="s">
        <v>106</v>
      </c>
      <c r="C48" s="48">
        <v>800</v>
      </c>
      <c r="D48" s="47">
        <v>1</v>
      </c>
      <c r="E48" s="48"/>
      <c r="F48" s="36">
        <v>6160</v>
      </c>
      <c r="G48" s="11">
        <f t="shared" ref="G48:G51" si="3">E48/C48</f>
        <v>0</v>
      </c>
      <c r="H48" s="1043"/>
      <c r="I48" s="1044"/>
      <c r="J48" s="1044"/>
      <c r="K48" s="1045"/>
      <c r="L48" s="37"/>
    </row>
    <row r="49" spans="1:12">
      <c r="A49" s="60">
        <v>5</v>
      </c>
      <c r="B49" s="8" t="s">
        <v>99</v>
      </c>
      <c r="C49" s="48">
        <v>4000</v>
      </c>
      <c r="D49" s="47">
        <v>2</v>
      </c>
      <c r="E49" s="48"/>
      <c r="F49" s="36">
        <v>6160</v>
      </c>
      <c r="G49" s="11">
        <f t="shared" si="3"/>
        <v>0</v>
      </c>
      <c r="H49" s="1043"/>
      <c r="I49" s="1044"/>
      <c r="J49" s="1044"/>
      <c r="K49" s="1045"/>
      <c r="L49" s="37"/>
    </row>
    <row r="50" spans="1:12" hidden="1">
      <c r="A50" s="60">
        <v>5</v>
      </c>
      <c r="B50" s="8" t="s">
        <v>99</v>
      </c>
      <c r="C50" s="48">
        <v>11000</v>
      </c>
      <c r="D50" s="47">
        <v>1</v>
      </c>
      <c r="E50" s="48"/>
      <c r="F50" s="36">
        <v>6160</v>
      </c>
      <c r="G50" s="11">
        <f t="shared" si="3"/>
        <v>0</v>
      </c>
      <c r="H50" s="1043"/>
      <c r="I50" s="1044"/>
      <c r="J50" s="1044"/>
      <c r="K50" s="1045"/>
      <c r="L50" s="37"/>
    </row>
    <row r="51" spans="1:12" hidden="1">
      <c r="A51" s="123">
        <v>5</v>
      </c>
      <c r="B51" s="8" t="s">
        <v>103</v>
      </c>
      <c r="C51" s="48">
        <v>8000</v>
      </c>
      <c r="D51" s="47">
        <v>3</v>
      </c>
      <c r="E51" s="48"/>
      <c r="F51" s="36">
        <v>6160</v>
      </c>
      <c r="G51" s="11">
        <f t="shared" si="3"/>
        <v>0</v>
      </c>
      <c r="H51" s="1043"/>
      <c r="I51" s="1044"/>
      <c r="J51" s="1044"/>
      <c r="K51" s="1045"/>
      <c r="L51" s="37"/>
    </row>
    <row r="52" spans="1:12" hidden="1">
      <c r="A52" s="60">
        <v>5</v>
      </c>
      <c r="B52" s="8" t="s">
        <v>90</v>
      </c>
      <c r="C52" s="48">
        <v>15800</v>
      </c>
      <c r="D52" s="47">
        <v>3</v>
      </c>
      <c r="E52" s="48"/>
      <c r="F52" s="36">
        <v>6160</v>
      </c>
      <c r="G52" s="11">
        <f t="shared" si="0"/>
        <v>0</v>
      </c>
      <c r="H52" s="1083"/>
      <c r="I52" s="1083"/>
      <c r="J52" s="1083"/>
      <c r="K52" s="1083"/>
      <c r="L52" s="37"/>
    </row>
  </sheetData>
  <mergeCells count="56">
    <mergeCell ref="H11:K11"/>
    <mergeCell ref="H1:K1"/>
    <mergeCell ref="A2:B2"/>
    <mergeCell ref="H2:K2"/>
    <mergeCell ref="H3:K3"/>
    <mergeCell ref="H4:K4"/>
    <mergeCell ref="H5:K5"/>
    <mergeCell ref="H6:K6"/>
    <mergeCell ref="H7:K7"/>
    <mergeCell ref="H8:K8"/>
    <mergeCell ref="H9:K9"/>
    <mergeCell ref="H10:K10"/>
    <mergeCell ref="H12:K12"/>
    <mergeCell ref="A13:B13"/>
    <mergeCell ref="H13:K13"/>
    <mergeCell ref="H14:K14"/>
    <mergeCell ref="H15:K15"/>
    <mergeCell ref="H27:K27"/>
    <mergeCell ref="H17:K17"/>
    <mergeCell ref="H18:K18"/>
    <mergeCell ref="H19:K19"/>
    <mergeCell ref="A20:B20"/>
    <mergeCell ref="H20:K20"/>
    <mergeCell ref="H21:K21"/>
    <mergeCell ref="H22:K22"/>
    <mergeCell ref="H23:K23"/>
    <mergeCell ref="H24:K24"/>
    <mergeCell ref="H25:K25"/>
    <mergeCell ref="H26:K26"/>
    <mergeCell ref="A47:B47"/>
    <mergeCell ref="H47:K47"/>
    <mergeCell ref="H38:K38"/>
    <mergeCell ref="H28:K28"/>
    <mergeCell ref="H29:K29"/>
    <mergeCell ref="H30:K30"/>
    <mergeCell ref="H31:K31"/>
    <mergeCell ref="H32:K32"/>
    <mergeCell ref="H33:K33"/>
    <mergeCell ref="H34:K34"/>
    <mergeCell ref="H44:K44"/>
    <mergeCell ref="A35:B35"/>
    <mergeCell ref="H35:K35"/>
    <mergeCell ref="H36:K36"/>
    <mergeCell ref="H37:K37"/>
    <mergeCell ref="H39:K39"/>
    <mergeCell ref="H40:K40"/>
    <mergeCell ref="H41:K41"/>
    <mergeCell ref="H42:K42"/>
    <mergeCell ref="H43:K43"/>
    <mergeCell ref="H50:K50"/>
    <mergeCell ref="H51:K51"/>
    <mergeCell ref="H52:K52"/>
    <mergeCell ref="H45:K45"/>
    <mergeCell ref="H46:K46"/>
    <mergeCell ref="H48:K48"/>
    <mergeCell ref="H49:K49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2C230-5ABD-477F-95C6-1AEC80641CAA}">
  <dimension ref="A1:L53"/>
  <sheetViews>
    <sheetView workbookViewId="0">
      <selection activeCell="I56" sqref="I56"/>
    </sheetView>
  </sheetViews>
  <sheetFormatPr defaultRowHeight="15"/>
  <cols>
    <col min="2" max="2" width="48.28515625" customWidth="1"/>
    <col min="5" max="5" width="18.7109375" customWidth="1"/>
    <col min="6" max="6" width="14.140625" bestFit="1" customWidth="1"/>
    <col min="12" max="12" width="16" bestFit="1" customWidth="1"/>
  </cols>
  <sheetData>
    <row r="1" spans="1:12">
      <c r="A1" s="992"/>
      <c r="B1" s="106">
        <v>45922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t="15" hidden="1" customHeight="1">
      <c r="A3" s="69">
        <v>1</v>
      </c>
      <c r="B3" s="8" t="s">
        <v>87</v>
      </c>
      <c r="C3" s="9">
        <v>50</v>
      </c>
      <c r="D3" s="2">
        <v>1</v>
      </c>
      <c r="E3" s="9"/>
      <c r="F3" s="36">
        <v>5000</v>
      </c>
      <c r="G3" s="11">
        <f t="shared" ref="G3:G53" si="0">E3/C3</f>
        <v>0</v>
      </c>
      <c r="H3" s="1043"/>
      <c r="I3" s="1044"/>
      <c r="J3" s="1044"/>
      <c r="K3" s="1045"/>
      <c r="L3" s="2"/>
    </row>
    <row r="4" spans="1:12" ht="15" hidden="1" customHeight="1">
      <c r="A4" s="69">
        <v>1</v>
      </c>
      <c r="B4" s="8" t="s">
        <v>93</v>
      </c>
      <c r="C4" s="9">
        <v>8000</v>
      </c>
      <c r="D4" s="2">
        <v>2</v>
      </c>
      <c r="E4" s="9">
        <v>2716</v>
      </c>
      <c r="F4" s="36">
        <v>5000</v>
      </c>
      <c r="G4" s="11">
        <f t="shared" si="0"/>
        <v>0.33950000000000002</v>
      </c>
      <c r="H4" s="1043"/>
      <c r="I4" s="1044"/>
      <c r="J4" s="1044"/>
      <c r="K4" s="1045"/>
      <c r="L4" s="2"/>
    </row>
    <row r="5" spans="1:12" hidden="1">
      <c r="A5" s="992">
        <v>1</v>
      </c>
      <c r="B5" s="12" t="s">
        <v>80</v>
      </c>
      <c r="C5" s="9">
        <v>11000</v>
      </c>
      <c r="D5" s="2">
        <v>2</v>
      </c>
      <c r="E5" s="2">
        <v>2976</v>
      </c>
      <c r="F5" s="36">
        <v>5000</v>
      </c>
      <c r="G5" s="11">
        <f t="shared" si="0"/>
        <v>0.27054545454545453</v>
      </c>
      <c r="H5" s="1083"/>
      <c r="I5" s="1083"/>
      <c r="J5" s="1083"/>
      <c r="K5" s="1083"/>
      <c r="L5" s="2"/>
    </row>
    <row r="6" spans="1:12" hidden="1">
      <c r="A6" s="992">
        <v>1</v>
      </c>
      <c r="B6" s="12" t="s">
        <v>82</v>
      </c>
      <c r="C6" s="9">
        <v>4200</v>
      </c>
      <c r="D6" s="2">
        <v>3</v>
      </c>
      <c r="E6" s="2"/>
      <c r="F6" s="36">
        <v>5000</v>
      </c>
      <c r="G6" s="11">
        <f t="shared" si="0"/>
        <v>0</v>
      </c>
      <c r="H6" s="1083"/>
      <c r="I6" s="1083"/>
      <c r="J6" s="1083"/>
      <c r="K6" s="1083"/>
      <c r="L6" s="2"/>
    </row>
    <row r="7" spans="1:12" ht="15" hidden="1" customHeight="1">
      <c r="A7" s="992">
        <v>1</v>
      </c>
      <c r="B7" s="8" t="s">
        <v>95</v>
      </c>
      <c r="C7" s="9">
        <v>5000</v>
      </c>
      <c r="D7" s="2">
        <v>1</v>
      </c>
      <c r="E7" s="2"/>
      <c r="F7" s="36">
        <v>5000</v>
      </c>
      <c r="G7" s="11">
        <f t="shared" si="0"/>
        <v>0</v>
      </c>
      <c r="H7" s="1083"/>
      <c r="I7" s="1083"/>
      <c r="J7" s="1083"/>
      <c r="K7" s="1083"/>
      <c r="L7" s="2"/>
    </row>
    <row r="8" spans="1:12" ht="15" hidden="1" customHeight="1">
      <c r="A8" s="992">
        <v>1</v>
      </c>
      <c r="B8" s="71" t="s">
        <v>60</v>
      </c>
      <c r="C8" s="128">
        <v>1500</v>
      </c>
      <c r="D8" s="72">
        <v>1</v>
      </c>
      <c r="E8" s="73"/>
      <c r="F8" s="113">
        <v>5000</v>
      </c>
      <c r="G8" s="100">
        <f t="shared" si="0"/>
        <v>0</v>
      </c>
      <c r="H8" s="1090"/>
      <c r="I8" s="1090"/>
      <c r="J8" s="1090"/>
      <c r="K8" s="1090"/>
      <c r="L8" s="72"/>
    </row>
    <row r="9" spans="1:12" ht="15" customHeight="1">
      <c r="A9" s="69">
        <v>1</v>
      </c>
      <c r="B9" s="8" t="s">
        <v>98</v>
      </c>
      <c r="C9" s="9">
        <v>15000</v>
      </c>
      <c r="D9" s="2">
        <v>3</v>
      </c>
      <c r="E9" s="9">
        <v>10865</v>
      </c>
      <c r="F9" s="36">
        <v>5000</v>
      </c>
      <c r="G9" s="11">
        <f t="shared" si="0"/>
        <v>0.72433333333333338</v>
      </c>
      <c r="H9" s="1043"/>
      <c r="I9" s="1044"/>
      <c r="J9" s="1044"/>
      <c r="K9" s="1045"/>
      <c r="L9" s="2"/>
    </row>
    <row r="10" spans="1:12" ht="15" hidden="1" customHeight="1">
      <c r="A10" s="69">
        <v>1</v>
      </c>
      <c r="B10" s="12" t="s">
        <v>96</v>
      </c>
      <c r="C10" s="9">
        <v>5000</v>
      </c>
      <c r="D10" s="2">
        <v>1</v>
      </c>
      <c r="E10" s="9"/>
      <c r="F10" s="36">
        <v>5000</v>
      </c>
      <c r="G10" s="11">
        <f t="shared" si="0"/>
        <v>0</v>
      </c>
      <c r="H10" s="1083"/>
      <c r="I10" s="1083"/>
      <c r="J10" s="1083"/>
      <c r="K10" s="1083"/>
      <c r="L10" s="2"/>
    </row>
    <row r="11" spans="1:12" ht="15" hidden="1" customHeight="1">
      <c r="A11" s="992">
        <v>1</v>
      </c>
      <c r="B11" s="12" t="s">
        <v>97</v>
      </c>
      <c r="C11" s="9">
        <v>4550</v>
      </c>
      <c r="D11" s="2">
        <v>1</v>
      </c>
      <c r="E11" s="9"/>
      <c r="F11" s="36">
        <v>5000</v>
      </c>
      <c r="G11" s="11">
        <f t="shared" si="0"/>
        <v>0</v>
      </c>
      <c r="H11" s="1043"/>
      <c r="I11" s="1044"/>
      <c r="J11" s="1044"/>
      <c r="K11" s="1045"/>
      <c r="L11" s="2"/>
    </row>
    <row r="12" spans="1:12" ht="15" hidden="1" customHeight="1">
      <c r="A12" s="992">
        <v>1</v>
      </c>
      <c r="B12" s="12" t="s">
        <v>61</v>
      </c>
      <c r="C12" s="2">
        <v>3500</v>
      </c>
      <c r="D12" s="2">
        <v>1</v>
      </c>
      <c r="E12" s="2"/>
      <c r="F12" s="36">
        <v>5000</v>
      </c>
      <c r="G12" s="11">
        <f t="shared" si="0"/>
        <v>0</v>
      </c>
      <c r="H12" s="1083"/>
      <c r="I12" s="1083"/>
      <c r="J12" s="1083"/>
      <c r="K12" s="1083"/>
      <c r="L12" s="2"/>
    </row>
    <row r="13" spans="1:12">
      <c r="A13" s="1065" t="s">
        <v>10</v>
      </c>
      <c r="B13" s="1066"/>
      <c r="C13" s="991"/>
      <c r="D13" s="991"/>
      <c r="E13" s="991"/>
      <c r="F13" s="991"/>
      <c r="G13" s="991"/>
      <c r="H13" s="1065"/>
      <c r="I13" s="1073"/>
      <c r="J13" s="1073"/>
      <c r="K13" s="1066"/>
      <c r="L13" s="6"/>
    </row>
    <row r="14" spans="1:12" ht="15" customHeight="1">
      <c r="A14" s="1005">
        <v>2</v>
      </c>
      <c r="B14" s="122" t="s">
        <v>100</v>
      </c>
      <c r="C14" s="147">
        <v>70000</v>
      </c>
      <c r="D14" s="115">
        <v>3</v>
      </c>
      <c r="E14" s="150">
        <v>61130</v>
      </c>
      <c r="F14" s="97">
        <v>30000</v>
      </c>
      <c r="G14" s="117">
        <f>E14/C14</f>
        <v>0.87328571428571433</v>
      </c>
      <c r="H14" s="1142" t="s">
        <v>62</v>
      </c>
      <c r="I14" s="1125"/>
      <c r="J14" s="1125"/>
      <c r="K14" s="1126"/>
      <c r="L14" s="667"/>
    </row>
    <row r="15" spans="1:12">
      <c r="A15" s="7">
        <v>2</v>
      </c>
      <c r="B15" s="8" t="s">
        <v>101</v>
      </c>
      <c r="C15" s="9">
        <v>10000</v>
      </c>
      <c r="D15" s="2">
        <v>1</v>
      </c>
      <c r="E15" s="9">
        <v>21256</v>
      </c>
      <c r="F15" s="36">
        <v>30000</v>
      </c>
      <c r="G15" s="11">
        <f>E15/C15</f>
        <v>2.1255999999999999</v>
      </c>
      <c r="H15" s="1084"/>
      <c r="I15" s="1084"/>
      <c r="J15" s="1084"/>
      <c r="K15" s="1084"/>
      <c r="L15" s="37"/>
    </row>
    <row r="16" spans="1:12" ht="15" hidden="1" customHeight="1">
      <c r="A16" s="1005">
        <v>2</v>
      </c>
      <c r="B16" s="115" t="s">
        <v>32</v>
      </c>
      <c r="C16" s="115">
        <v>27200</v>
      </c>
      <c r="D16" s="115">
        <v>2</v>
      </c>
      <c r="E16" s="115"/>
      <c r="F16" s="97">
        <v>25000</v>
      </c>
      <c r="G16" s="11">
        <f t="shared" si="0"/>
        <v>0</v>
      </c>
      <c r="H16" s="1131"/>
      <c r="I16" s="1131"/>
      <c r="J16" s="1131"/>
      <c r="K16" s="1131"/>
      <c r="L16" s="667"/>
    </row>
    <row r="17" spans="1:12" ht="15" hidden="1" customHeight="1">
      <c r="A17" s="69">
        <v>2</v>
      </c>
      <c r="B17" s="1004" t="s">
        <v>35</v>
      </c>
      <c r="C17" s="9">
        <v>50000</v>
      </c>
      <c r="D17" s="1004">
        <v>3</v>
      </c>
      <c r="E17" s="665"/>
      <c r="F17" s="36">
        <v>25000</v>
      </c>
      <c r="G17" s="11">
        <f>E17/C17</f>
        <v>0</v>
      </c>
      <c r="H17" s="1130"/>
      <c r="I17" s="1130"/>
      <c r="J17" s="1130"/>
      <c r="K17" s="1130"/>
      <c r="L17" s="665"/>
    </row>
    <row r="18" spans="1:12" ht="15" hidden="1" customHeight="1">
      <c r="A18" s="69">
        <v>2</v>
      </c>
      <c r="B18" s="8" t="s">
        <v>28</v>
      </c>
      <c r="C18" s="9">
        <v>90000</v>
      </c>
      <c r="D18" s="2">
        <v>3</v>
      </c>
      <c r="E18" s="9"/>
      <c r="F18" s="36">
        <v>30000</v>
      </c>
      <c r="G18" s="11">
        <f t="shared" si="0"/>
        <v>0</v>
      </c>
      <c r="H18" s="1085" t="s">
        <v>64</v>
      </c>
      <c r="I18" s="1085"/>
      <c r="J18" s="1085"/>
      <c r="K18" s="1085"/>
      <c r="L18" s="37"/>
    </row>
    <row r="19" spans="1:12" ht="15" hidden="1" customHeight="1">
      <c r="A19" s="69">
        <v>2</v>
      </c>
      <c r="B19" s="8" t="s">
        <v>81</v>
      </c>
      <c r="C19" s="144">
        <v>60000</v>
      </c>
      <c r="D19" s="1004">
        <v>2</v>
      </c>
      <c r="E19" s="144"/>
      <c r="F19" s="36">
        <v>25000</v>
      </c>
      <c r="G19" s="11">
        <f t="shared" si="0"/>
        <v>0</v>
      </c>
      <c r="H19" s="1078"/>
      <c r="I19" s="1078"/>
      <c r="J19" s="1078"/>
      <c r="K19" s="1078"/>
      <c r="L19" s="665"/>
    </row>
    <row r="20" spans="1:12">
      <c r="A20" s="1082" t="s">
        <v>12</v>
      </c>
      <c r="B20" s="1082"/>
      <c r="C20" s="991"/>
      <c r="D20" s="991"/>
      <c r="E20" s="991"/>
      <c r="F20" s="991"/>
      <c r="G20" s="991"/>
      <c r="H20" s="1086"/>
      <c r="I20" s="1086"/>
      <c r="J20" s="1086"/>
      <c r="K20" s="1086"/>
      <c r="L20" s="6"/>
    </row>
    <row r="21" spans="1:12" ht="15" customHeight="1">
      <c r="A21" s="1005">
        <v>3</v>
      </c>
      <c r="B21" s="122" t="s">
        <v>73</v>
      </c>
      <c r="C21" s="147">
        <v>18000</v>
      </c>
      <c r="D21" s="95">
        <v>2</v>
      </c>
      <c r="E21" s="147">
        <v>0</v>
      </c>
      <c r="F21" s="97">
        <v>6000</v>
      </c>
      <c r="G21" s="117">
        <f t="shared" ref="G21:G35" si="1">E21/C21</f>
        <v>0</v>
      </c>
      <c r="H21" s="1091"/>
      <c r="I21" s="1091"/>
      <c r="J21" s="1091"/>
      <c r="K21" s="1091"/>
      <c r="L21" s="667"/>
    </row>
    <row r="22" spans="1:12" ht="15" customHeight="1">
      <c r="A22" s="69">
        <v>3</v>
      </c>
      <c r="B22" s="8" t="s">
        <v>109</v>
      </c>
      <c r="C22" s="9">
        <v>15000</v>
      </c>
      <c r="D22" s="2">
        <v>2</v>
      </c>
      <c r="E22" s="9">
        <v>9754</v>
      </c>
      <c r="F22" s="36">
        <v>6000</v>
      </c>
      <c r="G22" s="11">
        <f t="shared" si="1"/>
        <v>0.65026666666666666</v>
      </c>
      <c r="H22" s="1064"/>
      <c r="I22" s="1053"/>
      <c r="J22" s="1053"/>
      <c r="K22" s="1054"/>
      <c r="L22" s="665"/>
    </row>
    <row r="23" spans="1:12" ht="15" hidden="1" customHeight="1">
      <c r="A23" s="70">
        <v>3</v>
      </c>
      <c r="B23" s="71" t="s">
        <v>108</v>
      </c>
      <c r="C23" s="73">
        <v>4200</v>
      </c>
      <c r="D23" s="72">
        <v>1</v>
      </c>
      <c r="E23" s="73"/>
      <c r="F23" s="113">
        <v>6000</v>
      </c>
      <c r="G23" s="100">
        <f t="shared" si="1"/>
        <v>0</v>
      </c>
      <c r="H23" s="1112"/>
      <c r="I23" s="1113"/>
      <c r="J23" s="1113"/>
      <c r="K23" s="1114"/>
      <c r="L23" s="111"/>
    </row>
    <row r="24" spans="1:12" ht="15" hidden="1" customHeight="1">
      <c r="A24" s="69">
        <v>3</v>
      </c>
      <c r="B24" s="8" t="s">
        <v>13</v>
      </c>
      <c r="C24" s="9">
        <v>3600</v>
      </c>
      <c r="D24" s="2">
        <v>1</v>
      </c>
      <c r="E24" s="9"/>
      <c r="F24" s="36">
        <v>6000</v>
      </c>
      <c r="G24" s="11">
        <f t="shared" si="1"/>
        <v>0</v>
      </c>
      <c r="H24" s="1084"/>
      <c r="I24" s="1084"/>
      <c r="J24" s="1084"/>
      <c r="K24" s="1084"/>
      <c r="L24" s="665"/>
    </row>
    <row r="25" spans="1:12" ht="15" hidden="1" customHeight="1">
      <c r="A25" s="69">
        <v>3</v>
      </c>
      <c r="B25" s="8" t="s">
        <v>91</v>
      </c>
      <c r="C25" s="9">
        <v>6800</v>
      </c>
      <c r="D25" s="2">
        <v>1</v>
      </c>
      <c r="E25" s="9"/>
      <c r="F25" s="36">
        <v>11600</v>
      </c>
      <c r="G25" s="11">
        <f t="shared" si="1"/>
        <v>0</v>
      </c>
      <c r="H25" s="1084"/>
      <c r="I25" s="1084"/>
      <c r="J25" s="1084"/>
      <c r="K25" s="1084"/>
      <c r="L25" s="37"/>
    </row>
    <row r="26" spans="1:12" ht="15" hidden="1" customHeight="1">
      <c r="A26" s="992">
        <v>3</v>
      </c>
      <c r="B26" s="8" t="s">
        <v>57</v>
      </c>
      <c r="C26" s="2">
        <v>9200</v>
      </c>
      <c r="D26" s="2">
        <v>1</v>
      </c>
      <c r="E26" s="2"/>
      <c r="F26" s="36">
        <v>11600</v>
      </c>
      <c r="G26" s="11">
        <f t="shared" si="1"/>
        <v>0</v>
      </c>
      <c r="H26" s="1084"/>
      <c r="I26" s="1084"/>
      <c r="J26" s="1084"/>
      <c r="K26" s="1084"/>
      <c r="L26" s="37"/>
    </row>
    <row r="27" spans="1:12" ht="15" hidden="1" customHeight="1">
      <c r="A27" s="992">
        <v>3</v>
      </c>
      <c r="B27" s="8" t="s">
        <v>63</v>
      </c>
      <c r="C27" s="2">
        <v>10000</v>
      </c>
      <c r="D27" s="2">
        <v>1</v>
      </c>
      <c r="E27" s="2"/>
      <c r="F27" s="36">
        <v>11600</v>
      </c>
      <c r="G27" s="11">
        <f t="shared" si="1"/>
        <v>0</v>
      </c>
      <c r="H27" s="1084"/>
      <c r="I27" s="1084"/>
      <c r="J27" s="1084"/>
      <c r="K27" s="1084"/>
      <c r="L27" s="37"/>
    </row>
    <row r="28" spans="1:12" ht="15" hidden="1" customHeight="1">
      <c r="A28" s="69">
        <v>3</v>
      </c>
      <c r="B28" s="124" t="s">
        <v>51</v>
      </c>
      <c r="C28" s="2">
        <v>16300</v>
      </c>
      <c r="D28" s="2">
        <v>1</v>
      </c>
      <c r="E28" s="9"/>
      <c r="F28" s="36">
        <v>11600</v>
      </c>
      <c r="G28" s="11">
        <f t="shared" si="1"/>
        <v>0</v>
      </c>
      <c r="H28" s="1084"/>
      <c r="I28" s="1084"/>
      <c r="J28" s="1084"/>
      <c r="K28" s="1084"/>
      <c r="L28" s="37" t="s">
        <v>52</v>
      </c>
    </row>
    <row r="29" spans="1:12" ht="15" hidden="1" customHeight="1">
      <c r="A29" s="70">
        <v>3</v>
      </c>
      <c r="B29" s="71" t="s">
        <v>44</v>
      </c>
      <c r="C29" s="72">
        <v>2300</v>
      </c>
      <c r="D29" s="72">
        <v>1</v>
      </c>
      <c r="E29" s="72"/>
      <c r="F29" s="36">
        <v>11600</v>
      </c>
      <c r="G29" s="11">
        <f t="shared" si="1"/>
        <v>0</v>
      </c>
      <c r="H29" s="1129"/>
      <c r="I29" s="1129"/>
      <c r="J29" s="1129"/>
      <c r="K29" s="1129"/>
      <c r="L29" s="111"/>
    </row>
    <row r="30" spans="1:12" ht="15" hidden="1" customHeight="1">
      <c r="A30" s="1005">
        <v>3</v>
      </c>
      <c r="B30" s="122" t="s">
        <v>36</v>
      </c>
      <c r="C30" s="95">
        <v>11900</v>
      </c>
      <c r="D30" s="95">
        <v>1</v>
      </c>
      <c r="E30" s="95"/>
      <c r="F30" s="36">
        <v>11600</v>
      </c>
      <c r="G30" s="11">
        <f t="shared" si="1"/>
        <v>0</v>
      </c>
      <c r="H30" s="1091" t="s">
        <v>45</v>
      </c>
      <c r="I30" s="1091"/>
      <c r="J30" s="1091"/>
      <c r="K30" s="1091"/>
      <c r="L30" s="667"/>
    </row>
    <row r="31" spans="1:12" ht="15" hidden="1" customHeight="1">
      <c r="A31" s="992">
        <v>3</v>
      </c>
      <c r="B31" s="8" t="s">
        <v>46</v>
      </c>
      <c r="C31" s="2">
        <v>1000</v>
      </c>
      <c r="D31" s="2">
        <v>1</v>
      </c>
      <c r="E31" s="2"/>
      <c r="F31" s="36">
        <v>11600</v>
      </c>
      <c r="G31" s="11">
        <f t="shared" si="1"/>
        <v>0</v>
      </c>
      <c r="H31" s="1084"/>
      <c r="I31" s="1084"/>
      <c r="J31" s="1084"/>
      <c r="K31" s="1084"/>
      <c r="L31" s="37"/>
    </row>
    <row r="32" spans="1:12" ht="15" hidden="1" customHeight="1">
      <c r="A32" s="992">
        <v>3</v>
      </c>
      <c r="B32" s="8" t="s">
        <v>15</v>
      </c>
      <c r="C32" s="2">
        <v>30000</v>
      </c>
      <c r="D32" s="2">
        <v>3</v>
      </c>
      <c r="E32" s="2"/>
      <c r="F32" s="36">
        <v>11600</v>
      </c>
      <c r="G32" s="11">
        <f t="shared" si="1"/>
        <v>0</v>
      </c>
      <c r="H32" s="1084"/>
      <c r="I32" s="1084"/>
      <c r="J32" s="1084"/>
      <c r="K32" s="1084"/>
      <c r="L32" s="665"/>
    </row>
    <row r="33" spans="1:12" ht="15" hidden="1" customHeight="1">
      <c r="A33" s="992">
        <v>3</v>
      </c>
      <c r="B33" s="8" t="s">
        <v>16</v>
      </c>
      <c r="C33" s="2">
        <v>25400</v>
      </c>
      <c r="D33" s="2">
        <v>3</v>
      </c>
      <c r="E33" s="2"/>
      <c r="F33" s="36">
        <v>11600</v>
      </c>
      <c r="G33" s="11">
        <f t="shared" si="1"/>
        <v>0</v>
      </c>
      <c r="H33" s="1084"/>
      <c r="I33" s="1084"/>
      <c r="J33" s="1084"/>
      <c r="K33" s="1084"/>
      <c r="L33" s="665"/>
    </row>
    <row r="34" spans="1:12" ht="15" hidden="1" customHeight="1">
      <c r="A34" s="69">
        <v>3</v>
      </c>
      <c r="B34" s="8" t="s">
        <v>18</v>
      </c>
      <c r="C34" s="2">
        <v>5200</v>
      </c>
      <c r="D34" s="2">
        <v>1</v>
      </c>
      <c r="E34" s="2"/>
      <c r="F34" s="36">
        <v>11600</v>
      </c>
      <c r="G34" s="11">
        <f t="shared" si="1"/>
        <v>0</v>
      </c>
      <c r="H34" s="1084"/>
      <c r="I34" s="1084"/>
      <c r="J34" s="1084"/>
      <c r="K34" s="1084"/>
      <c r="L34" s="37"/>
    </row>
    <row r="35" spans="1:12" ht="15" hidden="1" customHeight="1">
      <c r="A35" s="992">
        <v>3</v>
      </c>
      <c r="B35" s="8" t="s">
        <v>58</v>
      </c>
      <c r="C35" s="2">
        <v>20000</v>
      </c>
      <c r="D35" s="2">
        <v>1</v>
      </c>
      <c r="E35" s="2"/>
      <c r="F35" s="36">
        <v>11600</v>
      </c>
      <c r="G35" s="11">
        <f t="shared" si="1"/>
        <v>0</v>
      </c>
      <c r="H35" s="1128"/>
      <c r="I35" s="1128"/>
      <c r="J35" s="1128"/>
      <c r="K35" s="1128"/>
      <c r="L35" s="37"/>
    </row>
    <row r="36" spans="1:12" ht="15" customHeight="1">
      <c r="A36" s="1082" t="s">
        <v>19</v>
      </c>
      <c r="B36" s="1082"/>
      <c r="C36" s="991"/>
      <c r="D36" s="991"/>
      <c r="E36" s="991"/>
      <c r="F36" s="991"/>
      <c r="G36" s="991"/>
      <c r="H36" s="1086"/>
      <c r="I36" s="1086"/>
      <c r="J36" s="1086"/>
      <c r="K36" s="1086"/>
      <c r="L36" s="6"/>
    </row>
    <row r="37" spans="1:12" ht="15" hidden="1" customHeight="1">
      <c r="A37" s="69">
        <v>4</v>
      </c>
      <c r="B37" s="209" t="s">
        <v>37</v>
      </c>
      <c r="C37" s="2">
        <v>700</v>
      </c>
      <c r="D37" s="992">
        <v>1</v>
      </c>
      <c r="E37" s="992"/>
      <c r="F37" s="36">
        <v>4000</v>
      </c>
      <c r="G37" s="11">
        <f>E37/C37</f>
        <v>0</v>
      </c>
      <c r="H37" s="1083"/>
      <c r="I37" s="1083"/>
      <c r="J37" s="1083"/>
      <c r="K37" s="1083"/>
      <c r="L37" s="665"/>
    </row>
    <row r="38" spans="1:12" hidden="1">
      <c r="A38" s="69">
        <v>4</v>
      </c>
      <c r="B38" s="8" t="s">
        <v>70</v>
      </c>
      <c r="C38" s="48">
        <v>11000</v>
      </c>
      <c r="D38" s="47">
        <v>1</v>
      </c>
      <c r="E38" s="48"/>
      <c r="F38" s="36">
        <v>4000</v>
      </c>
      <c r="G38" s="11">
        <f>E38/C38</f>
        <v>0</v>
      </c>
      <c r="H38" s="1043"/>
      <c r="I38" s="1044"/>
      <c r="J38" s="1044"/>
      <c r="K38" s="1045"/>
      <c r="L38" s="37"/>
    </row>
    <row r="39" spans="1:12">
      <c r="A39" s="69">
        <v>4</v>
      </c>
      <c r="B39" s="8" t="s">
        <v>88</v>
      </c>
      <c r="C39" s="48">
        <v>13500</v>
      </c>
      <c r="D39" s="47">
        <v>1</v>
      </c>
      <c r="E39" s="48">
        <v>10254</v>
      </c>
      <c r="F39" s="36">
        <v>4000</v>
      </c>
      <c r="G39" s="11">
        <f>E39/C39</f>
        <v>0.75955555555555554</v>
      </c>
      <c r="H39" s="1043"/>
      <c r="I39" s="1044"/>
      <c r="J39" s="1044"/>
      <c r="K39" s="1045"/>
      <c r="L39" s="37"/>
    </row>
    <row r="40" spans="1:12" hidden="1">
      <c r="A40" s="70">
        <v>4</v>
      </c>
      <c r="B40" s="71" t="s">
        <v>102</v>
      </c>
      <c r="C40" s="219">
        <v>1400</v>
      </c>
      <c r="D40" s="220"/>
      <c r="E40" s="219"/>
      <c r="F40" s="113">
        <v>4000</v>
      </c>
      <c r="G40" s="100">
        <f>E40/C40</f>
        <v>0</v>
      </c>
      <c r="H40" s="1115"/>
      <c r="I40" s="1116"/>
      <c r="J40" s="1116"/>
      <c r="K40" s="1117"/>
      <c r="L40" s="218"/>
    </row>
    <row r="41" spans="1:12" hidden="1">
      <c r="A41" s="69">
        <v>4</v>
      </c>
      <c r="B41" s="8" t="s">
        <v>37</v>
      </c>
      <c r="C41" s="48">
        <v>10000</v>
      </c>
      <c r="D41" s="47">
        <v>1</v>
      </c>
      <c r="E41" s="48"/>
      <c r="F41" s="36">
        <v>4000</v>
      </c>
      <c r="G41" s="11">
        <f>E41/C41</f>
        <v>0</v>
      </c>
      <c r="H41" s="1043"/>
      <c r="I41" s="1044"/>
      <c r="J41" s="1044"/>
      <c r="K41" s="1045"/>
      <c r="L41" s="37"/>
    </row>
    <row r="42" spans="1:12" ht="15" hidden="1" customHeight="1">
      <c r="A42" s="70">
        <v>4</v>
      </c>
      <c r="B42" s="207" t="s">
        <v>38</v>
      </c>
      <c r="C42" s="72">
        <v>6000</v>
      </c>
      <c r="D42" s="70"/>
      <c r="E42" s="70"/>
      <c r="F42" s="113">
        <v>4000</v>
      </c>
      <c r="G42" s="11">
        <f t="shared" ref="G42:G47" si="2">E42/C42</f>
        <v>0</v>
      </c>
      <c r="H42" s="1090"/>
      <c r="I42" s="1090"/>
      <c r="J42" s="1090"/>
      <c r="K42" s="1090"/>
      <c r="L42" s="111"/>
    </row>
    <row r="43" spans="1:12" ht="15" hidden="1" customHeight="1">
      <c r="A43" s="70">
        <v>4</v>
      </c>
      <c r="B43" s="207" t="s">
        <v>39</v>
      </c>
      <c r="C43" s="72">
        <v>7500</v>
      </c>
      <c r="D43" s="70"/>
      <c r="E43" s="70"/>
      <c r="F43" s="113">
        <v>4000</v>
      </c>
      <c r="G43" s="11">
        <f t="shared" si="2"/>
        <v>0</v>
      </c>
      <c r="H43" s="1090" t="s">
        <v>47</v>
      </c>
      <c r="I43" s="1090"/>
      <c r="J43" s="1090"/>
      <c r="K43" s="1090"/>
      <c r="L43" s="111"/>
    </row>
    <row r="44" spans="1:12" ht="15" hidden="1" customHeight="1">
      <c r="A44" s="1005">
        <v>4</v>
      </c>
      <c r="B44" s="208" t="s">
        <v>48</v>
      </c>
      <c r="C44" s="95">
        <v>9000</v>
      </c>
      <c r="D44" s="1005">
        <v>2</v>
      </c>
      <c r="E44" s="1005"/>
      <c r="F44" s="97">
        <v>4000</v>
      </c>
      <c r="G44" s="11">
        <f t="shared" si="2"/>
        <v>0</v>
      </c>
      <c r="H44" s="1127"/>
      <c r="I44" s="1127"/>
      <c r="J44" s="1127"/>
      <c r="K44" s="1127"/>
      <c r="L44" s="667"/>
    </row>
    <row r="45" spans="1:12" ht="15" hidden="1" customHeight="1">
      <c r="A45" s="60">
        <v>4</v>
      </c>
      <c r="B45" s="8" t="s">
        <v>49</v>
      </c>
      <c r="C45" s="47">
        <v>9800</v>
      </c>
      <c r="D45" s="47">
        <v>1</v>
      </c>
      <c r="E45" s="48"/>
      <c r="F45" s="36">
        <v>4000</v>
      </c>
      <c r="G45" s="11">
        <f t="shared" si="2"/>
        <v>0</v>
      </c>
      <c r="H45" s="1083"/>
      <c r="I45" s="1083"/>
      <c r="J45" s="1083"/>
      <c r="K45" s="1083"/>
      <c r="L45" s="37"/>
    </row>
    <row r="46" spans="1:12" ht="15" hidden="1" customHeight="1">
      <c r="A46" s="60">
        <v>4</v>
      </c>
      <c r="B46" s="8" t="s">
        <v>53</v>
      </c>
      <c r="C46" s="47">
        <v>18700</v>
      </c>
      <c r="D46" s="47">
        <v>3</v>
      </c>
      <c r="E46" s="48"/>
      <c r="F46" s="78">
        <v>30000</v>
      </c>
      <c r="G46" s="11">
        <f t="shared" si="2"/>
        <v>0</v>
      </c>
      <c r="H46" s="1083"/>
      <c r="I46" s="1083"/>
      <c r="J46" s="1083"/>
      <c r="K46" s="1083"/>
      <c r="L46" s="37"/>
    </row>
    <row r="47" spans="1:12" ht="15" hidden="1" customHeight="1">
      <c r="A47" s="123">
        <v>4</v>
      </c>
      <c r="B47" s="8" t="s">
        <v>37</v>
      </c>
      <c r="C47" s="47">
        <v>4000</v>
      </c>
      <c r="D47" s="47">
        <v>2</v>
      </c>
      <c r="E47" s="48"/>
      <c r="F47" s="78">
        <v>4000</v>
      </c>
      <c r="G47" s="11">
        <f t="shared" si="2"/>
        <v>0</v>
      </c>
      <c r="H47" s="1083"/>
      <c r="I47" s="1083"/>
      <c r="J47" s="1083"/>
      <c r="K47" s="1083"/>
      <c r="L47" s="37"/>
    </row>
    <row r="48" spans="1:12">
      <c r="A48" s="1082" t="s">
        <v>24</v>
      </c>
      <c r="B48" s="1082"/>
      <c r="C48" s="991"/>
      <c r="D48" s="991"/>
      <c r="E48" s="991"/>
      <c r="F48" s="991"/>
      <c r="G48" s="991"/>
      <c r="H48" s="1086"/>
      <c r="I48" s="1086"/>
      <c r="J48" s="1086"/>
      <c r="K48" s="1086"/>
      <c r="L48" s="6"/>
    </row>
    <row r="49" spans="1:12" hidden="1">
      <c r="A49" s="123">
        <v>5</v>
      </c>
      <c r="B49" s="8" t="s">
        <v>106</v>
      </c>
      <c r="C49" s="48">
        <v>800</v>
      </c>
      <c r="D49" s="47">
        <v>1</v>
      </c>
      <c r="E49" s="48"/>
      <c r="F49" s="36">
        <v>6160</v>
      </c>
      <c r="G49" s="11">
        <f t="shared" ref="G49:G52" si="3">E49/C49</f>
        <v>0</v>
      </c>
      <c r="H49" s="1043"/>
      <c r="I49" s="1044"/>
      <c r="J49" s="1044"/>
      <c r="K49" s="1045"/>
      <c r="L49" s="37"/>
    </row>
    <row r="50" spans="1:12">
      <c r="A50" s="60">
        <v>5</v>
      </c>
      <c r="B50" s="8" t="s">
        <v>99</v>
      </c>
      <c r="C50" s="48">
        <v>13000</v>
      </c>
      <c r="D50" s="47">
        <v>2</v>
      </c>
      <c r="E50" s="48">
        <v>13253</v>
      </c>
      <c r="F50" s="36">
        <v>6160</v>
      </c>
      <c r="G50" s="11">
        <f t="shared" si="3"/>
        <v>1.0194615384615384</v>
      </c>
      <c r="H50" s="1043"/>
      <c r="I50" s="1044"/>
      <c r="J50" s="1044"/>
      <c r="K50" s="1045"/>
      <c r="L50" s="37"/>
    </row>
    <row r="51" spans="1:12" hidden="1">
      <c r="A51" s="60">
        <v>5</v>
      </c>
      <c r="B51" s="8" t="s">
        <v>99</v>
      </c>
      <c r="C51" s="48">
        <v>11000</v>
      </c>
      <c r="D51" s="47">
        <v>1</v>
      </c>
      <c r="E51" s="48"/>
      <c r="F51" s="36">
        <v>6160</v>
      </c>
      <c r="G51" s="11">
        <f t="shared" si="3"/>
        <v>0</v>
      </c>
      <c r="H51" s="1043"/>
      <c r="I51" s="1044"/>
      <c r="J51" s="1044"/>
      <c r="K51" s="1045"/>
      <c r="L51" s="37"/>
    </row>
    <row r="52" spans="1:12" hidden="1">
      <c r="A52" s="123">
        <v>5</v>
      </c>
      <c r="B52" s="8" t="s">
        <v>103</v>
      </c>
      <c r="C52" s="48">
        <v>8000</v>
      </c>
      <c r="D52" s="47">
        <v>3</v>
      </c>
      <c r="E52" s="48"/>
      <c r="F52" s="36">
        <v>6160</v>
      </c>
      <c r="G52" s="11">
        <f t="shared" si="3"/>
        <v>0</v>
      </c>
      <c r="H52" s="1043"/>
      <c r="I52" s="1044"/>
      <c r="J52" s="1044"/>
      <c r="K52" s="1045"/>
      <c r="L52" s="37"/>
    </row>
    <row r="53" spans="1:12" hidden="1">
      <c r="A53" s="60">
        <v>5</v>
      </c>
      <c r="B53" s="8" t="s">
        <v>90</v>
      </c>
      <c r="C53" s="48">
        <v>15800</v>
      </c>
      <c r="D53" s="47">
        <v>3</v>
      </c>
      <c r="E53" s="48"/>
      <c r="F53" s="36">
        <v>6160</v>
      </c>
      <c r="G53" s="11">
        <f t="shared" si="0"/>
        <v>0</v>
      </c>
      <c r="H53" s="1083"/>
      <c r="I53" s="1083"/>
      <c r="J53" s="1083"/>
      <c r="K53" s="1083"/>
      <c r="L53" s="37"/>
    </row>
  </sheetData>
  <mergeCells count="58">
    <mergeCell ref="H5:K5"/>
    <mergeCell ref="H1:K1"/>
    <mergeCell ref="A2:B2"/>
    <mergeCell ref="H2:K2"/>
    <mergeCell ref="H3:K3"/>
    <mergeCell ref="H4:K4"/>
    <mergeCell ref="H14:K14"/>
    <mergeCell ref="H6:K6"/>
    <mergeCell ref="H7:K7"/>
    <mergeCell ref="H8:K8"/>
    <mergeCell ref="H9:K9"/>
    <mergeCell ref="H10:K10"/>
    <mergeCell ref="H11:K11"/>
    <mergeCell ref="H12:K12"/>
    <mergeCell ref="A13:B13"/>
    <mergeCell ref="H13:K13"/>
    <mergeCell ref="H15:K15"/>
    <mergeCell ref="H16:K16"/>
    <mergeCell ref="H28:K28"/>
    <mergeCell ref="H17:K17"/>
    <mergeCell ref="H18:K18"/>
    <mergeCell ref="H19:K19"/>
    <mergeCell ref="A20:B20"/>
    <mergeCell ref="H20:K20"/>
    <mergeCell ref="H24:K24"/>
    <mergeCell ref="H21:K21"/>
    <mergeCell ref="H23:K23"/>
    <mergeCell ref="H25:K25"/>
    <mergeCell ref="H26:K26"/>
    <mergeCell ref="H27:K27"/>
    <mergeCell ref="A48:B48"/>
    <mergeCell ref="H48:K48"/>
    <mergeCell ref="H39:K39"/>
    <mergeCell ref="H29:K29"/>
    <mergeCell ref="H30:K30"/>
    <mergeCell ref="H31:K31"/>
    <mergeCell ref="H32:K32"/>
    <mergeCell ref="H33:K33"/>
    <mergeCell ref="H34:K34"/>
    <mergeCell ref="H35:K35"/>
    <mergeCell ref="H45:K45"/>
    <mergeCell ref="A36:B36"/>
    <mergeCell ref="H36:K36"/>
    <mergeCell ref="H37:K37"/>
    <mergeCell ref="H38:K38"/>
    <mergeCell ref="H40:K40"/>
    <mergeCell ref="H22:K22"/>
    <mergeCell ref="H52:K52"/>
    <mergeCell ref="H53:K53"/>
    <mergeCell ref="H46:K46"/>
    <mergeCell ref="H47:K47"/>
    <mergeCell ref="H49:K49"/>
    <mergeCell ref="H50:K50"/>
    <mergeCell ref="H41:K41"/>
    <mergeCell ref="H42:K42"/>
    <mergeCell ref="H43:K43"/>
    <mergeCell ref="H44:K44"/>
    <mergeCell ref="H51:K51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874FD-BA3D-403B-BD8F-17CC0C8C5FD4}">
  <dimension ref="A1:L61"/>
  <sheetViews>
    <sheetView workbookViewId="0">
      <selection activeCell="H50" sqref="H50:K50"/>
    </sheetView>
  </sheetViews>
  <sheetFormatPr defaultRowHeight="15"/>
  <cols>
    <col min="2" max="2" width="48.28515625" customWidth="1"/>
    <col min="5" max="5" width="18.7109375" customWidth="1"/>
    <col min="6" max="6" width="14.140625" bestFit="1" customWidth="1"/>
    <col min="12" max="12" width="16" bestFit="1" customWidth="1"/>
  </cols>
  <sheetData>
    <row r="1" spans="1:12">
      <c r="A1" s="992"/>
      <c r="B1" s="106">
        <v>45922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t="15" hidden="1" customHeight="1">
      <c r="A3" s="69">
        <v>1</v>
      </c>
      <c r="B3" s="8" t="s">
        <v>87</v>
      </c>
      <c r="C3" s="9">
        <v>50</v>
      </c>
      <c r="D3" s="2">
        <v>1</v>
      </c>
      <c r="E3" s="9"/>
      <c r="F3" s="36">
        <v>5000</v>
      </c>
      <c r="G3" s="11">
        <f t="shared" ref="G3:G53" si="0">E3/C3</f>
        <v>0</v>
      </c>
      <c r="H3" s="1043"/>
      <c r="I3" s="1044"/>
      <c r="J3" s="1044"/>
      <c r="K3" s="1045"/>
      <c r="L3" s="2"/>
    </row>
    <row r="4" spans="1:12" ht="15" hidden="1" customHeight="1">
      <c r="A4" s="69">
        <v>1</v>
      </c>
      <c r="B4" s="8" t="s">
        <v>93</v>
      </c>
      <c r="C4" s="9">
        <v>8000</v>
      </c>
      <c r="D4" s="2">
        <v>2</v>
      </c>
      <c r="E4" s="9">
        <v>2716</v>
      </c>
      <c r="F4" s="36">
        <v>5000</v>
      </c>
      <c r="G4" s="11">
        <f t="shared" si="0"/>
        <v>0.33950000000000002</v>
      </c>
      <c r="H4" s="1043"/>
      <c r="I4" s="1044"/>
      <c r="J4" s="1044"/>
      <c r="K4" s="1045"/>
      <c r="L4" s="2"/>
    </row>
    <row r="5" spans="1:12" hidden="1">
      <c r="A5" s="992">
        <v>1</v>
      </c>
      <c r="B5" s="12" t="s">
        <v>80</v>
      </c>
      <c r="C5" s="9">
        <v>11000</v>
      </c>
      <c r="D5" s="2">
        <v>2</v>
      </c>
      <c r="E5" s="2">
        <v>2976</v>
      </c>
      <c r="F5" s="36">
        <v>5000</v>
      </c>
      <c r="G5" s="11">
        <f t="shared" si="0"/>
        <v>0.27054545454545453</v>
      </c>
      <c r="H5" s="1083"/>
      <c r="I5" s="1083"/>
      <c r="J5" s="1083"/>
      <c r="K5" s="1083"/>
      <c r="L5" s="2"/>
    </row>
    <row r="6" spans="1:12" hidden="1">
      <c r="A6" s="992">
        <v>1</v>
      </c>
      <c r="B6" s="12" t="s">
        <v>82</v>
      </c>
      <c r="C6" s="9">
        <v>4200</v>
      </c>
      <c r="D6" s="2">
        <v>3</v>
      </c>
      <c r="E6" s="2"/>
      <c r="F6" s="36">
        <v>5000</v>
      </c>
      <c r="G6" s="11">
        <f t="shared" si="0"/>
        <v>0</v>
      </c>
      <c r="H6" s="1083"/>
      <c r="I6" s="1083"/>
      <c r="J6" s="1083"/>
      <c r="K6" s="1083"/>
      <c r="L6" s="2"/>
    </row>
    <row r="7" spans="1:12" ht="15" hidden="1" customHeight="1">
      <c r="A7" s="992">
        <v>1</v>
      </c>
      <c r="B7" s="8" t="s">
        <v>95</v>
      </c>
      <c r="C7" s="9">
        <v>5000</v>
      </c>
      <c r="D7" s="2">
        <v>1</v>
      </c>
      <c r="E7" s="2"/>
      <c r="F7" s="36">
        <v>5000</v>
      </c>
      <c r="G7" s="11">
        <f t="shared" si="0"/>
        <v>0</v>
      </c>
      <c r="H7" s="1083"/>
      <c r="I7" s="1083"/>
      <c r="J7" s="1083"/>
      <c r="K7" s="1083"/>
      <c r="L7" s="2"/>
    </row>
    <row r="8" spans="1:12" ht="15" hidden="1" customHeight="1">
      <c r="A8" s="992">
        <v>1</v>
      </c>
      <c r="B8" s="71" t="s">
        <v>60</v>
      </c>
      <c r="C8" s="128">
        <v>1500</v>
      </c>
      <c r="D8" s="72">
        <v>1</v>
      </c>
      <c r="E8" s="73"/>
      <c r="F8" s="113">
        <v>5000</v>
      </c>
      <c r="G8" s="100">
        <f t="shared" si="0"/>
        <v>0</v>
      </c>
      <c r="H8" s="1090"/>
      <c r="I8" s="1090"/>
      <c r="J8" s="1090"/>
      <c r="K8" s="1090"/>
      <c r="L8" s="72"/>
    </row>
    <row r="9" spans="1:12" ht="15" customHeight="1">
      <c r="A9" s="69">
        <v>1</v>
      </c>
      <c r="B9" s="8" t="s">
        <v>98</v>
      </c>
      <c r="C9" s="9">
        <v>15000</v>
      </c>
      <c r="D9" s="2">
        <v>3</v>
      </c>
      <c r="E9" s="9">
        <v>12229</v>
      </c>
      <c r="F9" s="36">
        <v>5000</v>
      </c>
      <c r="G9" s="11">
        <f t="shared" si="0"/>
        <v>0.8152666666666667</v>
      </c>
      <c r="H9" s="1043"/>
      <c r="I9" s="1044"/>
      <c r="J9" s="1044"/>
      <c r="K9" s="1045"/>
      <c r="L9" s="2"/>
    </row>
    <row r="10" spans="1:12" ht="15" hidden="1" customHeight="1">
      <c r="A10" s="69">
        <v>1</v>
      </c>
      <c r="B10" s="12" t="s">
        <v>96</v>
      </c>
      <c r="C10" s="9">
        <v>5000</v>
      </c>
      <c r="D10" s="2">
        <v>1</v>
      </c>
      <c r="E10" s="9"/>
      <c r="F10" s="36">
        <v>5000</v>
      </c>
      <c r="G10" s="11">
        <f t="shared" si="0"/>
        <v>0</v>
      </c>
      <c r="H10" s="1083"/>
      <c r="I10" s="1083"/>
      <c r="J10" s="1083"/>
      <c r="K10" s="1083"/>
      <c r="L10" s="2"/>
    </row>
    <row r="11" spans="1:12" ht="15" hidden="1" customHeight="1">
      <c r="A11" s="992">
        <v>1</v>
      </c>
      <c r="B11" s="12" t="s">
        <v>97</v>
      </c>
      <c r="C11" s="9">
        <v>4550</v>
      </c>
      <c r="D11" s="2">
        <v>1</v>
      </c>
      <c r="E11" s="9"/>
      <c r="F11" s="36">
        <v>5000</v>
      </c>
      <c r="G11" s="11">
        <f t="shared" si="0"/>
        <v>0</v>
      </c>
      <c r="H11" s="1043"/>
      <c r="I11" s="1044"/>
      <c r="J11" s="1044"/>
      <c r="K11" s="1045"/>
      <c r="L11" s="2"/>
    </row>
    <row r="12" spans="1:12" ht="15" hidden="1" customHeight="1">
      <c r="A12" s="992">
        <v>1</v>
      </c>
      <c r="B12" s="12" t="s">
        <v>61</v>
      </c>
      <c r="C12" s="2">
        <v>3500</v>
      </c>
      <c r="D12" s="2">
        <v>1</v>
      </c>
      <c r="E12" s="2"/>
      <c r="F12" s="36">
        <v>5000</v>
      </c>
      <c r="G12" s="11">
        <f t="shared" si="0"/>
        <v>0</v>
      </c>
      <c r="H12" s="1083"/>
      <c r="I12" s="1083"/>
      <c r="J12" s="1083"/>
      <c r="K12" s="1083"/>
      <c r="L12" s="2"/>
    </row>
    <row r="13" spans="1:12">
      <c r="A13" s="1065" t="s">
        <v>10</v>
      </c>
      <c r="B13" s="1066"/>
      <c r="C13" s="991"/>
      <c r="D13" s="991"/>
      <c r="E13" s="991"/>
      <c r="F13" s="991"/>
      <c r="G13" s="991"/>
      <c r="H13" s="1065"/>
      <c r="I13" s="1073"/>
      <c r="J13" s="1073"/>
      <c r="K13" s="1066"/>
      <c r="L13" s="6"/>
    </row>
    <row r="14" spans="1:12">
      <c r="A14" s="7">
        <v>2</v>
      </c>
      <c r="B14" s="8" t="s">
        <v>101</v>
      </c>
      <c r="C14" s="9">
        <v>90000</v>
      </c>
      <c r="D14" s="2">
        <v>3</v>
      </c>
      <c r="E14" s="9">
        <v>78000</v>
      </c>
      <c r="F14" s="36">
        <v>30000</v>
      </c>
      <c r="G14" s="11">
        <f>E14/C14</f>
        <v>0.8666666666666667</v>
      </c>
      <c r="H14" s="1084"/>
      <c r="I14" s="1084"/>
      <c r="J14" s="1084"/>
      <c r="K14" s="1084"/>
      <c r="L14" s="37"/>
    </row>
    <row r="15" spans="1:12" ht="15" hidden="1" customHeight="1">
      <c r="A15" s="1005">
        <v>2</v>
      </c>
      <c r="B15" s="115" t="s">
        <v>32</v>
      </c>
      <c r="C15" s="115">
        <v>27200</v>
      </c>
      <c r="D15" s="115">
        <v>2</v>
      </c>
      <c r="E15" s="115"/>
      <c r="F15" s="97">
        <v>25000</v>
      </c>
      <c r="G15" s="11">
        <f t="shared" si="0"/>
        <v>0</v>
      </c>
      <c r="H15" s="1131"/>
      <c r="I15" s="1131"/>
      <c r="J15" s="1131"/>
      <c r="K15" s="1131"/>
      <c r="L15" s="667"/>
    </row>
    <row r="16" spans="1:12" ht="15" hidden="1" customHeight="1">
      <c r="A16" s="69">
        <v>2</v>
      </c>
      <c r="B16" s="8" t="s">
        <v>100</v>
      </c>
      <c r="C16" s="9">
        <v>70000</v>
      </c>
      <c r="D16" s="1004">
        <v>3</v>
      </c>
      <c r="E16" s="144"/>
      <c r="F16" s="36">
        <v>30000</v>
      </c>
      <c r="G16" s="11">
        <f t="shared" si="0"/>
        <v>0</v>
      </c>
      <c r="H16" s="1097"/>
      <c r="I16" s="1098"/>
      <c r="J16" s="1098"/>
      <c r="K16" s="1099"/>
      <c r="L16" s="665"/>
    </row>
    <row r="17" spans="1:12" ht="15" hidden="1" customHeight="1">
      <c r="A17" s="69">
        <v>2</v>
      </c>
      <c r="B17" s="1004" t="s">
        <v>35</v>
      </c>
      <c r="C17" s="9">
        <v>50000</v>
      </c>
      <c r="D17" s="1004">
        <v>3</v>
      </c>
      <c r="E17" s="665"/>
      <c r="F17" s="36">
        <v>25000</v>
      </c>
      <c r="G17" s="11">
        <f>E17/C17</f>
        <v>0</v>
      </c>
      <c r="H17" s="1130"/>
      <c r="I17" s="1130"/>
      <c r="J17" s="1130"/>
      <c r="K17" s="1130"/>
      <c r="L17" s="665"/>
    </row>
    <row r="18" spans="1:12" ht="15" hidden="1" customHeight="1">
      <c r="A18" s="69">
        <v>2</v>
      </c>
      <c r="B18" s="8" t="s">
        <v>28</v>
      </c>
      <c r="C18" s="9">
        <v>90000</v>
      </c>
      <c r="D18" s="2">
        <v>3</v>
      </c>
      <c r="E18" s="9"/>
      <c r="F18" s="36">
        <v>30000</v>
      </c>
      <c r="G18" s="11">
        <f t="shared" si="0"/>
        <v>0</v>
      </c>
      <c r="H18" s="1085" t="s">
        <v>64</v>
      </c>
      <c r="I18" s="1085"/>
      <c r="J18" s="1085"/>
      <c r="K18" s="1085"/>
      <c r="L18" s="37"/>
    </row>
    <row r="19" spans="1:12" ht="15" hidden="1" customHeight="1">
      <c r="A19" s="69">
        <v>2</v>
      </c>
      <c r="B19" s="8" t="s">
        <v>81</v>
      </c>
      <c r="C19" s="144">
        <v>60000</v>
      </c>
      <c r="D19" s="1004">
        <v>2</v>
      </c>
      <c r="E19" s="144"/>
      <c r="F19" s="36">
        <v>25000</v>
      </c>
      <c r="G19" s="11">
        <f t="shared" si="0"/>
        <v>0</v>
      </c>
      <c r="H19" s="1078"/>
      <c r="I19" s="1078"/>
      <c r="J19" s="1078"/>
      <c r="K19" s="1078"/>
      <c r="L19" s="665"/>
    </row>
    <row r="20" spans="1:12">
      <c r="A20" s="1082" t="s">
        <v>12</v>
      </c>
      <c r="B20" s="1082"/>
      <c r="C20" s="991"/>
      <c r="D20" s="991"/>
      <c r="E20" s="991"/>
      <c r="F20" s="991"/>
      <c r="G20" s="991"/>
      <c r="H20" s="1086"/>
      <c r="I20" s="1086"/>
      <c r="J20" s="1086"/>
      <c r="K20" s="1086"/>
      <c r="L20" s="6"/>
    </row>
    <row r="21" spans="1:12" ht="15" hidden="1" customHeight="1">
      <c r="A21" s="69">
        <v>3</v>
      </c>
      <c r="B21" s="8" t="s">
        <v>13</v>
      </c>
      <c r="C21" s="9">
        <v>3600</v>
      </c>
      <c r="D21" s="2">
        <v>1</v>
      </c>
      <c r="E21" s="9"/>
      <c r="F21" s="36">
        <v>6000</v>
      </c>
      <c r="G21" s="11">
        <f t="shared" ref="G21:G34" si="1">E21/C21</f>
        <v>0</v>
      </c>
      <c r="H21" s="1084"/>
      <c r="I21" s="1084"/>
      <c r="J21" s="1084"/>
      <c r="K21" s="1084"/>
      <c r="L21" s="665"/>
    </row>
    <row r="22" spans="1:12" ht="15" hidden="1" customHeight="1">
      <c r="A22" s="69">
        <v>3</v>
      </c>
      <c r="B22" s="8" t="s">
        <v>73</v>
      </c>
      <c r="C22" s="9">
        <v>18000</v>
      </c>
      <c r="D22" s="2">
        <v>2</v>
      </c>
      <c r="E22" s="9"/>
      <c r="F22" s="36">
        <v>6000</v>
      </c>
      <c r="G22" s="11">
        <f t="shared" si="1"/>
        <v>0</v>
      </c>
      <c r="H22" s="1084"/>
      <c r="I22" s="1084"/>
      <c r="J22" s="1084"/>
      <c r="K22" s="1084"/>
      <c r="L22" s="665"/>
    </row>
    <row r="23" spans="1:12" ht="15" hidden="1" customHeight="1">
      <c r="A23" s="70">
        <v>3</v>
      </c>
      <c r="B23" s="71" t="s">
        <v>108</v>
      </c>
      <c r="C23" s="73">
        <v>4200</v>
      </c>
      <c r="D23" s="72">
        <v>1</v>
      </c>
      <c r="E23" s="73"/>
      <c r="F23" s="113">
        <v>6000</v>
      </c>
      <c r="G23" s="100">
        <f t="shared" si="1"/>
        <v>0</v>
      </c>
      <c r="H23" s="1112"/>
      <c r="I23" s="1113"/>
      <c r="J23" s="1113"/>
      <c r="K23" s="1114"/>
      <c r="L23" s="111"/>
    </row>
    <row r="24" spans="1:12" ht="15" hidden="1" customHeight="1">
      <c r="A24" s="69">
        <v>3</v>
      </c>
      <c r="B24" s="8" t="s">
        <v>91</v>
      </c>
      <c r="C24" s="9">
        <v>6800</v>
      </c>
      <c r="D24" s="2">
        <v>1</v>
      </c>
      <c r="E24" s="9"/>
      <c r="F24" s="36">
        <v>11600</v>
      </c>
      <c r="G24" s="11">
        <f t="shared" si="1"/>
        <v>0</v>
      </c>
      <c r="H24" s="1084"/>
      <c r="I24" s="1084"/>
      <c r="J24" s="1084"/>
      <c r="K24" s="1084"/>
      <c r="L24" s="37"/>
    </row>
    <row r="25" spans="1:12" ht="15" hidden="1" customHeight="1">
      <c r="A25" s="992">
        <v>3</v>
      </c>
      <c r="B25" s="8" t="s">
        <v>57</v>
      </c>
      <c r="C25" s="2">
        <v>9200</v>
      </c>
      <c r="D25" s="2">
        <v>1</v>
      </c>
      <c r="E25" s="2"/>
      <c r="F25" s="36">
        <v>11600</v>
      </c>
      <c r="G25" s="11">
        <f t="shared" si="1"/>
        <v>0</v>
      </c>
      <c r="H25" s="1084"/>
      <c r="I25" s="1084"/>
      <c r="J25" s="1084"/>
      <c r="K25" s="1084"/>
      <c r="L25" s="37"/>
    </row>
    <row r="26" spans="1:12" ht="15" hidden="1" customHeight="1">
      <c r="A26" s="992">
        <v>3</v>
      </c>
      <c r="B26" s="8" t="s">
        <v>63</v>
      </c>
      <c r="C26" s="2">
        <v>10000</v>
      </c>
      <c r="D26" s="2">
        <v>1</v>
      </c>
      <c r="E26" s="2"/>
      <c r="F26" s="36">
        <v>11600</v>
      </c>
      <c r="G26" s="11">
        <f t="shared" si="1"/>
        <v>0</v>
      </c>
      <c r="H26" s="1084"/>
      <c r="I26" s="1084"/>
      <c r="J26" s="1084"/>
      <c r="K26" s="1084"/>
      <c r="L26" s="37"/>
    </row>
    <row r="27" spans="1:12" ht="15" hidden="1" customHeight="1">
      <c r="A27" s="69">
        <v>3</v>
      </c>
      <c r="B27" s="124" t="s">
        <v>51</v>
      </c>
      <c r="C27" s="2">
        <v>16300</v>
      </c>
      <c r="D27" s="2">
        <v>1</v>
      </c>
      <c r="E27" s="9"/>
      <c r="F27" s="36">
        <v>11600</v>
      </c>
      <c r="G27" s="11">
        <f t="shared" si="1"/>
        <v>0</v>
      </c>
      <c r="H27" s="1084"/>
      <c r="I27" s="1084"/>
      <c r="J27" s="1084"/>
      <c r="K27" s="1084"/>
      <c r="L27" s="37" t="s">
        <v>52</v>
      </c>
    </row>
    <row r="28" spans="1:12" ht="15" hidden="1" customHeight="1">
      <c r="A28" s="70">
        <v>3</v>
      </c>
      <c r="B28" s="71" t="s">
        <v>44</v>
      </c>
      <c r="C28" s="72">
        <v>2300</v>
      </c>
      <c r="D28" s="72">
        <v>1</v>
      </c>
      <c r="E28" s="72"/>
      <c r="F28" s="36">
        <v>11600</v>
      </c>
      <c r="G28" s="11">
        <f t="shared" si="1"/>
        <v>0</v>
      </c>
      <c r="H28" s="1129"/>
      <c r="I28" s="1129"/>
      <c r="J28" s="1129"/>
      <c r="K28" s="1129"/>
      <c r="L28" s="111"/>
    </row>
    <row r="29" spans="1:12" ht="15" customHeight="1">
      <c r="A29" s="69">
        <v>3</v>
      </c>
      <c r="B29" s="8" t="s">
        <v>36</v>
      </c>
      <c r="C29" s="2">
        <v>34800</v>
      </c>
      <c r="D29" s="2">
        <v>3</v>
      </c>
      <c r="E29" s="2">
        <v>21712</v>
      </c>
      <c r="F29" s="36">
        <v>11600</v>
      </c>
      <c r="G29" s="11">
        <f t="shared" si="1"/>
        <v>0.62390804597701155</v>
      </c>
      <c r="H29" s="1084"/>
      <c r="I29" s="1084"/>
      <c r="J29" s="1084"/>
      <c r="K29" s="1084"/>
      <c r="L29" s="665"/>
    </row>
    <row r="30" spans="1:12" ht="15" hidden="1" customHeight="1">
      <c r="A30" s="992">
        <v>3</v>
      </c>
      <c r="B30" s="8" t="s">
        <v>46</v>
      </c>
      <c r="C30" s="2">
        <v>1000</v>
      </c>
      <c r="D30" s="2">
        <v>1</v>
      </c>
      <c r="E30" s="2"/>
      <c r="F30" s="36">
        <v>11600</v>
      </c>
      <c r="G30" s="11">
        <f t="shared" si="1"/>
        <v>0</v>
      </c>
      <c r="H30" s="1084"/>
      <c r="I30" s="1084"/>
      <c r="J30" s="1084"/>
      <c r="K30" s="1084"/>
      <c r="L30" s="37"/>
    </row>
    <row r="31" spans="1:12" ht="15" hidden="1" customHeight="1">
      <c r="A31" s="992">
        <v>3</v>
      </c>
      <c r="B31" s="8" t="s">
        <v>15</v>
      </c>
      <c r="C31" s="2">
        <v>30000</v>
      </c>
      <c r="D31" s="2">
        <v>3</v>
      </c>
      <c r="E31" s="2"/>
      <c r="F31" s="36">
        <v>11600</v>
      </c>
      <c r="G31" s="11">
        <f t="shared" si="1"/>
        <v>0</v>
      </c>
      <c r="H31" s="1084"/>
      <c r="I31" s="1084"/>
      <c r="J31" s="1084"/>
      <c r="K31" s="1084"/>
      <c r="L31" s="665"/>
    </row>
    <row r="32" spans="1:12" ht="15" hidden="1" customHeight="1">
      <c r="A32" s="992">
        <v>3</v>
      </c>
      <c r="B32" s="8" t="s">
        <v>16</v>
      </c>
      <c r="C32" s="2">
        <v>25400</v>
      </c>
      <c r="D32" s="2">
        <v>3</v>
      </c>
      <c r="E32" s="2"/>
      <c r="F32" s="36">
        <v>11600</v>
      </c>
      <c r="G32" s="11">
        <f t="shared" si="1"/>
        <v>0</v>
      </c>
      <c r="H32" s="1084"/>
      <c r="I32" s="1084"/>
      <c r="J32" s="1084"/>
      <c r="K32" s="1084"/>
      <c r="L32" s="665"/>
    </row>
    <row r="33" spans="1:12" ht="15" hidden="1" customHeight="1">
      <c r="A33" s="69">
        <v>3</v>
      </c>
      <c r="B33" s="8" t="s">
        <v>18</v>
      </c>
      <c r="C33" s="2">
        <v>5200</v>
      </c>
      <c r="D33" s="2">
        <v>1</v>
      </c>
      <c r="E33" s="2"/>
      <c r="F33" s="36">
        <v>11600</v>
      </c>
      <c r="G33" s="11">
        <f t="shared" si="1"/>
        <v>0</v>
      </c>
      <c r="H33" s="1084"/>
      <c r="I33" s="1084"/>
      <c r="J33" s="1084"/>
      <c r="K33" s="1084"/>
      <c r="L33" s="37"/>
    </row>
    <row r="34" spans="1:12" ht="15" hidden="1" customHeight="1">
      <c r="A34" s="992">
        <v>3</v>
      </c>
      <c r="B34" s="8" t="s">
        <v>58</v>
      </c>
      <c r="C34" s="2">
        <v>20000</v>
      </c>
      <c r="D34" s="2">
        <v>1</v>
      </c>
      <c r="E34" s="2"/>
      <c r="F34" s="36">
        <v>11600</v>
      </c>
      <c r="G34" s="11">
        <f t="shared" si="1"/>
        <v>0</v>
      </c>
      <c r="H34" s="1128"/>
      <c r="I34" s="1128"/>
      <c r="J34" s="1128"/>
      <c r="K34" s="1128"/>
      <c r="L34" s="37"/>
    </row>
    <row r="35" spans="1:12" ht="15" customHeight="1">
      <c r="A35" s="1082" t="s">
        <v>19</v>
      </c>
      <c r="B35" s="1082"/>
      <c r="C35" s="991"/>
      <c r="D35" s="991"/>
      <c r="E35" s="991"/>
      <c r="F35" s="991"/>
      <c r="G35" s="991"/>
      <c r="H35" s="1086"/>
      <c r="I35" s="1086"/>
      <c r="J35" s="1086"/>
      <c r="K35" s="1086"/>
      <c r="L35" s="6"/>
    </row>
    <row r="36" spans="1:12" ht="15" hidden="1" customHeight="1">
      <c r="A36" s="69">
        <v>4</v>
      </c>
      <c r="B36" s="209" t="s">
        <v>37</v>
      </c>
      <c r="C36" s="2">
        <v>700</v>
      </c>
      <c r="D36" s="992">
        <v>1</v>
      </c>
      <c r="E36" s="992"/>
      <c r="F36" s="36">
        <v>4000</v>
      </c>
      <c r="G36" s="11">
        <f>E36/C36</f>
        <v>0</v>
      </c>
      <c r="H36" s="1083"/>
      <c r="I36" s="1083"/>
      <c r="J36" s="1083"/>
      <c r="K36" s="1083"/>
      <c r="L36" s="665"/>
    </row>
    <row r="37" spans="1:12" hidden="1">
      <c r="A37" s="69">
        <v>4</v>
      </c>
      <c r="B37" s="8" t="s">
        <v>70</v>
      </c>
      <c r="C37" s="48">
        <v>11000</v>
      </c>
      <c r="D37" s="47">
        <v>1</v>
      </c>
      <c r="E37" s="48"/>
      <c r="F37" s="36">
        <v>4000</v>
      </c>
      <c r="G37" s="11">
        <f>E37/C37</f>
        <v>0</v>
      </c>
      <c r="H37" s="1043"/>
      <c r="I37" s="1044"/>
      <c r="J37" s="1044"/>
      <c r="K37" s="1045"/>
      <c r="L37" s="37"/>
    </row>
    <row r="38" spans="1:12">
      <c r="A38" s="69">
        <v>4</v>
      </c>
      <c r="B38" s="8" t="s">
        <v>88</v>
      </c>
      <c r="C38" s="48">
        <v>13500</v>
      </c>
      <c r="D38" s="47">
        <v>3</v>
      </c>
      <c r="E38" s="48">
        <v>11688</v>
      </c>
      <c r="F38" s="36">
        <v>4000</v>
      </c>
      <c r="G38" s="11">
        <f>E38/C38</f>
        <v>0.86577777777777776</v>
      </c>
      <c r="H38" s="1043"/>
      <c r="I38" s="1044"/>
      <c r="J38" s="1044"/>
      <c r="K38" s="1045"/>
      <c r="L38" s="37"/>
    </row>
    <row r="39" spans="1:12" hidden="1">
      <c r="A39" s="70">
        <v>4</v>
      </c>
      <c r="B39" s="71" t="s">
        <v>102</v>
      </c>
      <c r="C39" s="219">
        <v>1400</v>
      </c>
      <c r="D39" s="220"/>
      <c r="E39" s="219"/>
      <c r="F39" s="113">
        <v>4000</v>
      </c>
      <c r="G39" s="100">
        <f>E39/C39</f>
        <v>0</v>
      </c>
      <c r="H39" s="1115"/>
      <c r="I39" s="1116"/>
      <c r="J39" s="1116"/>
      <c r="K39" s="1117"/>
      <c r="L39" s="218"/>
    </row>
    <row r="40" spans="1:12" hidden="1">
      <c r="A40" s="69">
        <v>4</v>
      </c>
      <c r="B40" s="8" t="s">
        <v>37</v>
      </c>
      <c r="C40" s="48">
        <v>10000</v>
      </c>
      <c r="D40" s="47">
        <v>1</v>
      </c>
      <c r="E40" s="48"/>
      <c r="F40" s="36">
        <v>4000</v>
      </c>
      <c r="G40" s="11">
        <f>E40/C40</f>
        <v>0</v>
      </c>
      <c r="H40" s="1043"/>
      <c r="I40" s="1044"/>
      <c r="J40" s="1044"/>
      <c r="K40" s="1045"/>
      <c r="L40" s="37"/>
    </row>
    <row r="41" spans="1:12" ht="15" hidden="1" customHeight="1">
      <c r="A41" s="70">
        <v>4</v>
      </c>
      <c r="B41" s="207" t="s">
        <v>38</v>
      </c>
      <c r="C41" s="72">
        <v>6000</v>
      </c>
      <c r="D41" s="70"/>
      <c r="E41" s="70"/>
      <c r="F41" s="113">
        <v>4000</v>
      </c>
      <c r="G41" s="11">
        <f t="shared" ref="G41:G46" si="2">E41/C41</f>
        <v>0</v>
      </c>
      <c r="H41" s="1090"/>
      <c r="I41" s="1090"/>
      <c r="J41" s="1090"/>
      <c r="K41" s="1090"/>
      <c r="L41" s="111"/>
    </row>
    <row r="42" spans="1:12" ht="15" hidden="1" customHeight="1">
      <c r="A42" s="70">
        <v>4</v>
      </c>
      <c r="B42" s="207" t="s">
        <v>39</v>
      </c>
      <c r="C42" s="72">
        <v>7500</v>
      </c>
      <c r="D42" s="70"/>
      <c r="E42" s="70"/>
      <c r="F42" s="113">
        <v>4000</v>
      </c>
      <c r="G42" s="11">
        <f t="shared" si="2"/>
        <v>0</v>
      </c>
      <c r="H42" s="1090" t="s">
        <v>47</v>
      </c>
      <c r="I42" s="1090"/>
      <c r="J42" s="1090"/>
      <c r="K42" s="1090"/>
      <c r="L42" s="111"/>
    </row>
    <row r="43" spans="1:12" ht="15" hidden="1" customHeight="1">
      <c r="A43" s="1005">
        <v>4</v>
      </c>
      <c r="B43" s="208" t="s">
        <v>48</v>
      </c>
      <c r="C43" s="95">
        <v>9000</v>
      </c>
      <c r="D43" s="1005">
        <v>2</v>
      </c>
      <c r="E43" s="1005"/>
      <c r="F43" s="97">
        <v>4000</v>
      </c>
      <c r="G43" s="11">
        <f t="shared" si="2"/>
        <v>0</v>
      </c>
      <c r="H43" s="1127"/>
      <c r="I43" s="1127"/>
      <c r="J43" s="1127"/>
      <c r="K43" s="1127"/>
      <c r="L43" s="667"/>
    </row>
    <row r="44" spans="1:12" ht="15" hidden="1" customHeight="1">
      <c r="A44" s="60">
        <v>4</v>
      </c>
      <c r="B44" s="8" t="s">
        <v>49</v>
      </c>
      <c r="C44" s="47">
        <v>9800</v>
      </c>
      <c r="D44" s="47">
        <v>1</v>
      </c>
      <c r="E44" s="48"/>
      <c r="F44" s="36">
        <v>4000</v>
      </c>
      <c r="G44" s="11">
        <f t="shared" si="2"/>
        <v>0</v>
      </c>
      <c r="H44" s="1083"/>
      <c r="I44" s="1083"/>
      <c r="J44" s="1083"/>
      <c r="K44" s="1083"/>
      <c r="L44" s="37"/>
    </row>
    <row r="45" spans="1:12" ht="15" hidden="1" customHeight="1">
      <c r="A45" s="60">
        <v>4</v>
      </c>
      <c r="B45" s="8" t="s">
        <v>53</v>
      </c>
      <c r="C45" s="47">
        <v>18700</v>
      </c>
      <c r="D45" s="47">
        <v>3</v>
      </c>
      <c r="E45" s="48"/>
      <c r="F45" s="78">
        <v>30000</v>
      </c>
      <c r="G45" s="11">
        <f t="shared" si="2"/>
        <v>0</v>
      </c>
      <c r="H45" s="1083"/>
      <c r="I45" s="1083"/>
      <c r="J45" s="1083"/>
      <c r="K45" s="1083"/>
      <c r="L45" s="37"/>
    </row>
    <row r="46" spans="1:12" ht="15" hidden="1" customHeight="1">
      <c r="A46" s="123">
        <v>4</v>
      </c>
      <c r="B46" s="8" t="s">
        <v>37</v>
      </c>
      <c r="C46" s="47">
        <v>4000</v>
      </c>
      <c r="D46" s="47">
        <v>2</v>
      </c>
      <c r="E46" s="48"/>
      <c r="F46" s="78">
        <v>4000</v>
      </c>
      <c r="G46" s="11">
        <f t="shared" si="2"/>
        <v>0</v>
      </c>
      <c r="H46" s="1083"/>
      <c r="I46" s="1083"/>
      <c r="J46" s="1083"/>
      <c r="K46" s="1083"/>
      <c r="L46" s="37"/>
    </row>
    <row r="47" spans="1:12">
      <c r="A47" s="1082" t="s">
        <v>24</v>
      </c>
      <c r="B47" s="1082"/>
      <c r="C47" s="991"/>
      <c r="D47" s="991"/>
      <c r="E47" s="991"/>
      <c r="F47" s="991"/>
      <c r="G47" s="991"/>
      <c r="H47" s="1086"/>
      <c r="I47" s="1086"/>
      <c r="J47" s="1086"/>
      <c r="K47" s="1086"/>
      <c r="L47" s="6"/>
    </row>
    <row r="48" spans="1:12" hidden="1">
      <c r="A48" s="123">
        <v>5</v>
      </c>
      <c r="B48" s="8" t="s">
        <v>106</v>
      </c>
      <c r="C48" s="48">
        <v>800</v>
      </c>
      <c r="D48" s="47">
        <v>1</v>
      </c>
      <c r="E48" s="48"/>
      <c r="F48" s="36">
        <v>6160</v>
      </c>
      <c r="G48" s="11">
        <f t="shared" ref="G48:G52" si="3">E48/C48</f>
        <v>0</v>
      </c>
      <c r="H48" s="1043"/>
      <c r="I48" s="1044"/>
      <c r="J48" s="1044"/>
      <c r="K48" s="1045"/>
      <c r="L48" s="37"/>
    </row>
    <row r="49" spans="1:12">
      <c r="A49" s="227">
        <v>5</v>
      </c>
      <c r="B49" s="122" t="s">
        <v>99</v>
      </c>
      <c r="C49" s="154">
        <v>10000</v>
      </c>
      <c r="D49" s="210">
        <v>2</v>
      </c>
      <c r="E49" s="154">
        <v>10165</v>
      </c>
      <c r="F49" s="97">
        <v>6160</v>
      </c>
      <c r="G49" s="117">
        <f t="shared" si="3"/>
        <v>1.0165</v>
      </c>
      <c r="H49" s="1118"/>
      <c r="I49" s="1119"/>
      <c r="J49" s="1119"/>
      <c r="K49" s="1120"/>
      <c r="L49" s="149"/>
    </row>
    <row r="50" spans="1:12">
      <c r="A50" s="222">
        <v>5</v>
      </c>
      <c r="B50" s="8" t="s">
        <v>110</v>
      </c>
      <c r="C50" s="48">
        <v>2900</v>
      </c>
      <c r="D50" s="47">
        <v>1</v>
      </c>
      <c r="E50" s="48">
        <v>1310</v>
      </c>
      <c r="F50" s="36">
        <v>6161</v>
      </c>
      <c r="G50" s="11">
        <f t="shared" ref="G50" si="4">E50/C50</f>
        <v>0.4517241379310345</v>
      </c>
      <c r="H50" s="1043"/>
      <c r="I50" s="1044"/>
      <c r="J50" s="1044"/>
      <c r="K50" s="1045"/>
      <c r="L50" s="37"/>
    </row>
    <row r="51" spans="1:12" hidden="1">
      <c r="A51" s="60">
        <v>5</v>
      </c>
      <c r="B51" s="8" t="s">
        <v>99</v>
      </c>
      <c r="C51" s="48">
        <v>11000</v>
      </c>
      <c r="D51" s="47">
        <v>1</v>
      </c>
      <c r="E51" s="48"/>
      <c r="F51" s="36">
        <v>6160</v>
      </c>
      <c r="G51" s="11">
        <f t="shared" si="3"/>
        <v>0</v>
      </c>
      <c r="H51" s="1043"/>
      <c r="I51" s="1044"/>
      <c r="J51" s="1044"/>
      <c r="K51" s="1045"/>
      <c r="L51" s="37"/>
    </row>
    <row r="52" spans="1:12" hidden="1">
      <c r="A52" s="123">
        <v>5</v>
      </c>
      <c r="B52" s="8" t="s">
        <v>103</v>
      </c>
      <c r="C52" s="48">
        <v>8000</v>
      </c>
      <c r="D52" s="47">
        <v>3</v>
      </c>
      <c r="E52" s="48"/>
      <c r="F52" s="36">
        <v>6160</v>
      </c>
      <c r="G52" s="11">
        <f t="shared" si="3"/>
        <v>0</v>
      </c>
      <c r="H52" s="1043"/>
      <c r="I52" s="1044"/>
      <c r="J52" s="1044"/>
      <c r="K52" s="1045"/>
      <c r="L52" s="37"/>
    </row>
    <row r="53" spans="1:12" hidden="1">
      <c r="A53" s="60">
        <v>5</v>
      </c>
      <c r="B53" s="8" t="s">
        <v>90</v>
      </c>
      <c r="C53" s="48">
        <v>15800</v>
      </c>
      <c r="D53" s="47">
        <v>3</v>
      </c>
      <c r="E53" s="48"/>
      <c r="F53" s="36">
        <v>6160</v>
      </c>
      <c r="G53" s="11">
        <f t="shared" si="0"/>
        <v>0</v>
      </c>
      <c r="H53" s="1083"/>
      <c r="I53" s="1083"/>
      <c r="J53" s="1083"/>
      <c r="K53" s="1083"/>
      <c r="L53" s="37"/>
    </row>
    <row r="57" spans="1:12" ht="21">
      <c r="B57" s="224" t="s">
        <v>111</v>
      </c>
      <c r="C57" s="225"/>
      <c r="D57" s="225"/>
      <c r="E57" s="225"/>
      <c r="F57" s="225"/>
    </row>
    <row r="58" spans="1:12" ht="21">
      <c r="B58" s="226" t="s">
        <v>112</v>
      </c>
      <c r="C58" s="225"/>
      <c r="D58" s="225"/>
      <c r="E58" s="225"/>
      <c r="F58" s="225"/>
    </row>
    <row r="59" spans="1:12" ht="21">
      <c r="B59" s="224" t="s">
        <v>113</v>
      </c>
      <c r="C59" s="225"/>
      <c r="D59" s="225"/>
      <c r="E59" s="225"/>
      <c r="F59" s="225"/>
    </row>
    <row r="60" spans="1:12">
      <c r="B60" s="223" t="s">
        <v>114</v>
      </c>
    </row>
    <row r="61" spans="1:12">
      <c r="B61" s="223" t="s">
        <v>114</v>
      </c>
    </row>
  </sheetData>
  <mergeCells count="58">
    <mergeCell ref="H52:K52"/>
    <mergeCell ref="H53:K53"/>
    <mergeCell ref="H45:K45"/>
    <mergeCell ref="H46:K46"/>
    <mergeCell ref="H50:K50"/>
    <mergeCell ref="H48:K48"/>
    <mergeCell ref="H49:K49"/>
    <mergeCell ref="H40:K40"/>
    <mergeCell ref="H41:K41"/>
    <mergeCell ref="H42:K42"/>
    <mergeCell ref="H43:K43"/>
    <mergeCell ref="H51:K51"/>
    <mergeCell ref="A47:B47"/>
    <mergeCell ref="H47:K47"/>
    <mergeCell ref="H38:K38"/>
    <mergeCell ref="H28:K28"/>
    <mergeCell ref="H29:K29"/>
    <mergeCell ref="H30:K30"/>
    <mergeCell ref="H31:K31"/>
    <mergeCell ref="H32:K32"/>
    <mergeCell ref="H33:K33"/>
    <mergeCell ref="H34:K34"/>
    <mergeCell ref="H44:K44"/>
    <mergeCell ref="A35:B35"/>
    <mergeCell ref="H35:K35"/>
    <mergeCell ref="H36:K36"/>
    <mergeCell ref="H37:K37"/>
    <mergeCell ref="H39:K39"/>
    <mergeCell ref="A13:B13"/>
    <mergeCell ref="H13:K13"/>
    <mergeCell ref="H14:K14"/>
    <mergeCell ref="H15:K15"/>
    <mergeCell ref="H27:K27"/>
    <mergeCell ref="H17:K17"/>
    <mergeCell ref="H18:K18"/>
    <mergeCell ref="H19:K19"/>
    <mergeCell ref="A20:B20"/>
    <mergeCell ref="H20:K20"/>
    <mergeCell ref="H21:K21"/>
    <mergeCell ref="H22:K22"/>
    <mergeCell ref="H23:K23"/>
    <mergeCell ref="H24:K24"/>
    <mergeCell ref="H25:K25"/>
    <mergeCell ref="H26:K26"/>
    <mergeCell ref="H16:K16"/>
    <mergeCell ref="H6:K6"/>
    <mergeCell ref="H7:K7"/>
    <mergeCell ref="H8:K8"/>
    <mergeCell ref="H9:K9"/>
    <mergeCell ref="H10:K10"/>
    <mergeCell ref="H11:K11"/>
    <mergeCell ref="H12:K12"/>
    <mergeCell ref="H5:K5"/>
    <mergeCell ref="H1:K1"/>
    <mergeCell ref="A2:B2"/>
    <mergeCell ref="H2:K2"/>
    <mergeCell ref="H3:K3"/>
    <mergeCell ref="H4:K4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47141-EF0F-4CCE-BB12-5B07B40EF92E}">
  <dimension ref="A1:L62"/>
  <sheetViews>
    <sheetView workbookViewId="0">
      <selection activeCell="L23" sqref="L23"/>
    </sheetView>
  </sheetViews>
  <sheetFormatPr defaultRowHeight="15"/>
  <cols>
    <col min="2" max="2" width="48.28515625" customWidth="1"/>
    <col min="5" max="5" width="18.7109375" customWidth="1"/>
    <col min="6" max="6" width="14.140625" bestFit="1" customWidth="1"/>
    <col min="12" max="12" width="16" bestFit="1" customWidth="1"/>
  </cols>
  <sheetData>
    <row r="1" spans="1:12">
      <c r="A1" s="992"/>
      <c r="B1" s="106">
        <v>45924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t="15" hidden="1" customHeight="1">
      <c r="A3" s="69">
        <v>1</v>
      </c>
      <c r="B3" s="8" t="s">
        <v>87</v>
      </c>
      <c r="C3" s="9">
        <v>50</v>
      </c>
      <c r="D3" s="2">
        <v>1</v>
      </c>
      <c r="E3" s="9"/>
      <c r="F3" s="36">
        <v>5000</v>
      </c>
      <c r="G3" s="11">
        <f t="shared" ref="G3:G55" si="0">E3/C3</f>
        <v>0</v>
      </c>
      <c r="H3" s="1043"/>
      <c r="I3" s="1044"/>
      <c r="J3" s="1044"/>
      <c r="K3" s="1045"/>
      <c r="L3" s="2"/>
    </row>
    <row r="4" spans="1:12" ht="15" customHeight="1">
      <c r="A4" s="69">
        <v>1</v>
      </c>
      <c r="B4" s="8" t="s">
        <v>115</v>
      </c>
      <c r="C4" s="9">
        <v>1000</v>
      </c>
      <c r="D4" s="2">
        <v>1</v>
      </c>
      <c r="E4" s="9">
        <v>270</v>
      </c>
      <c r="F4" s="36"/>
      <c r="G4" s="11"/>
      <c r="H4" s="1043"/>
      <c r="I4" s="1044"/>
      <c r="J4" s="1044"/>
      <c r="K4" s="1045"/>
      <c r="L4" s="2"/>
    </row>
    <row r="5" spans="1:12" ht="15" hidden="1" customHeight="1">
      <c r="A5" s="69">
        <v>1</v>
      </c>
      <c r="B5" s="8" t="s">
        <v>93</v>
      </c>
      <c r="C5" s="9">
        <v>8000</v>
      </c>
      <c r="D5" s="2">
        <v>2</v>
      </c>
      <c r="E5" s="9"/>
      <c r="F5" s="36">
        <v>5000</v>
      </c>
      <c r="G5" s="11">
        <f t="shared" si="0"/>
        <v>0</v>
      </c>
      <c r="H5" s="1043"/>
      <c r="I5" s="1044"/>
      <c r="J5" s="1044"/>
      <c r="K5" s="1045"/>
      <c r="L5" s="2"/>
    </row>
    <row r="6" spans="1:12" hidden="1">
      <c r="A6" s="992">
        <v>1</v>
      </c>
      <c r="B6" s="12" t="s">
        <v>80</v>
      </c>
      <c r="C6" s="9">
        <v>11000</v>
      </c>
      <c r="D6" s="2">
        <v>2</v>
      </c>
      <c r="E6" s="2"/>
      <c r="F6" s="36">
        <v>5000</v>
      </c>
      <c r="G6" s="11">
        <f t="shared" si="0"/>
        <v>0</v>
      </c>
      <c r="H6" s="1083"/>
      <c r="I6" s="1083"/>
      <c r="J6" s="1083"/>
      <c r="K6" s="1083"/>
      <c r="L6" s="2"/>
    </row>
    <row r="7" spans="1:12" hidden="1">
      <c r="A7" s="992">
        <v>1</v>
      </c>
      <c r="B7" s="12" t="s">
        <v>82</v>
      </c>
      <c r="C7" s="9">
        <v>4200</v>
      </c>
      <c r="D7" s="2">
        <v>3</v>
      </c>
      <c r="E7" s="2"/>
      <c r="F7" s="36">
        <v>5000</v>
      </c>
      <c r="G7" s="11">
        <f t="shared" si="0"/>
        <v>0</v>
      </c>
      <c r="H7" s="1083"/>
      <c r="I7" s="1083"/>
      <c r="J7" s="1083"/>
      <c r="K7" s="1083"/>
      <c r="L7" s="2"/>
    </row>
    <row r="8" spans="1:12" ht="15" hidden="1" customHeight="1">
      <c r="A8" s="992">
        <v>1</v>
      </c>
      <c r="B8" s="8" t="s">
        <v>95</v>
      </c>
      <c r="C8" s="9">
        <v>5000</v>
      </c>
      <c r="D8" s="2">
        <v>1</v>
      </c>
      <c r="E8" s="2"/>
      <c r="F8" s="36">
        <v>5000</v>
      </c>
      <c r="G8" s="11">
        <f t="shared" si="0"/>
        <v>0</v>
      </c>
      <c r="H8" s="1083"/>
      <c r="I8" s="1083"/>
      <c r="J8" s="1083"/>
      <c r="K8" s="1083"/>
      <c r="L8" s="2"/>
    </row>
    <row r="9" spans="1:12" ht="15" hidden="1" customHeight="1">
      <c r="A9" s="992">
        <v>1</v>
      </c>
      <c r="B9" s="71" t="s">
        <v>60</v>
      </c>
      <c r="C9" s="128">
        <v>1500</v>
      </c>
      <c r="D9" s="72">
        <v>1</v>
      </c>
      <c r="E9" s="73"/>
      <c r="F9" s="113">
        <v>5000</v>
      </c>
      <c r="G9" s="100">
        <f t="shared" si="0"/>
        <v>0</v>
      </c>
      <c r="H9" s="1090"/>
      <c r="I9" s="1090"/>
      <c r="J9" s="1090"/>
      <c r="K9" s="1090"/>
      <c r="L9" s="72"/>
    </row>
    <row r="10" spans="1:12" ht="15" hidden="1" customHeight="1">
      <c r="A10" s="69">
        <v>1</v>
      </c>
      <c r="B10" s="8" t="s">
        <v>98</v>
      </c>
      <c r="C10" s="9">
        <v>15000</v>
      </c>
      <c r="D10" s="2">
        <v>2</v>
      </c>
      <c r="E10" s="9"/>
      <c r="F10" s="36">
        <v>5000</v>
      </c>
      <c r="G10" s="11">
        <f t="shared" si="0"/>
        <v>0</v>
      </c>
      <c r="H10" s="1043"/>
      <c r="I10" s="1044"/>
      <c r="J10" s="1044"/>
      <c r="K10" s="1045"/>
      <c r="L10" s="2"/>
    </row>
    <row r="11" spans="1:12" ht="15" hidden="1" customHeight="1">
      <c r="A11" s="69">
        <v>1</v>
      </c>
      <c r="B11" s="12" t="s">
        <v>96</v>
      </c>
      <c r="C11" s="9">
        <v>5000</v>
      </c>
      <c r="D11" s="2">
        <v>1</v>
      </c>
      <c r="E11" s="9"/>
      <c r="F11" s="36">
        <v>5000</v>
      </c>
      <c r="G11" s="11">
        <f t="shared" si="0"/>
        <v>0</v>
      </c>
      <c r="H11" s="1083"/>
      <c r="I11" s="1083"/>
      <c r="J11" s="1083"/>
      <c r="K11" s="1083"/>
      <c r="L11" s="2"/>
    </row>
    <row r="12" spans="1:12" ht="15" hidden="1" customHeight="1">
      <c r="A12" s="992">
        <v>1</v>
      </c>
      <c r="B12" s="12" t="s">
        <v>97</v>
      </c>
      <c r="C12" s="9">
        <v>4550</v>
      </c>
      <c r="D12" s="2">
        <v>1</v>
      </c>
      <c r="E12" s="9"/>
      <c r="F12" s="36">
        <v>5000</v>
      </c>
      <c r="G12" s="11">
        <f t="shared" si="0"/>
        <v>0</v>
      </c>
      <c r="H12" s="1043"/>
      <c r="I12" s="1044"/>
      <c r="J12" s="1044"/>
      <c r="K12" s="1045"/>
      <c r="L12" s="2"/>
    </row>
    <row r="13" spans="1:12" ht="15" hidden="1" customHeight="1">
      <c r="A13" s="992">
        <v>1</v>
      </c>
      <c r="B13" s="12" t="s">
        <v>61</v>
      </c>
      <c r="C13" s="2">
        <v>3500</v>
      </c>
      <c r="D13" s="2">
        <v>1</v>
      </c>
      <c r="E13" s="2"/>
      <c r="F13" s="36">
        <v>5000</v>
      </c>
      <c r="G13" s="11">
        <f t="shared" si="0"/>
        <v>0</v>
      </c>
      <c r="H13" s="1083"/>
      <c r="I13" s="1083"/>
      <c r="J13" s="1083"/>
      <c r="K13" s="1083"/>
      <c r="L13" s="2"/>
    </row>
    <row r="14" spans="1:12">
      <c r="A14" s="1065" t="s">
        <v>10</v>
      </c>
      <c r="B14" s="1066"/>
      <c r="C14" s="991"/>
      <c r="D14" s="991"/>
      <c r="E14" s="991"/>
      <c r="F14" s="991"/>
      <c r="G14" s="991"/>
      <c r="H14" s="1065"/>
      <c r="I14" s="1073"/>
      <c r="J14" s="1073"/>
      <c r="K14" s="1066"/>
      <c r="L14" s="6"/>
    </row>
    <row r="15" spans="1:12">
      <c r="A15" s="7">
        <v>2</v>
      </c>
      <c r="B15" s="8" t="s">
        <v>101</v>
      </c>
      <c r="C15" s="9">
        <v>90000</v>
      </c>
      <c r="D15" s="2">
        <v>3</v>
      </c>
      <c r="E15" s="9">
        <v>47962</v>
      </c>
      <c r="F15" s="36">
        <v>30000</v>
      </c>
      <c r="G15" s="11">
        <f>E15/C15</f>
        <v>0.53291111111111111</v>
      </c>
      <c r="H15" s="1084"/>
      <c r="I15" s="1084"/>
      <c r="J15" s="1084"/>
      <c r="K15" s="1084"/>
      <c r="L15" s="37"/>
    </row>
    <row r="16" spans="1:12" ht="15" hidden="1" customHeight="1">
      <c r="A16" s="1005">
        <v>2</v>
      </c>
      <c r="B16" s="115" t="s">
        <v>32</v>
      </c>
      <c r="C16" s="115">
        <v>27200</v>
      </c>
      <c r="D16" s="115">
        <v>2</v>
      </c>
      <c r="E16" s="115"/>
      <c r="F16" s="97">
        <v>25000</v>
      </c>
      <c r="G16" s="11">
        <f t="shared" si="0"/>
        <v>0</v>
      </c>
      <c r="H16" s="1131"/>
      <c r="I16" s="1131"/>
      <c r="J16" s="1131"/>
      <c r="K16" s="1131"/>
      <c r="L16" s="667"/>
    </row>
    <row r="17" spans="1:12" ht="15" hidden="1" customHeight="1">
      <c r="A17" s="69">
        <v>2</v>
      </c>
      <c r="B17" s="8" t="s">
        <v>100</v>
      </c>
      <c r="C17" s="9">
        <v>70000</v>
      </c>
      <c r="D17" s="1004">
        <v>3</v>
      </c>
      <c r="E17" s="144"/>
      <c r="F17" s="36">
        <v>30000</v>
      </c>
      <c r="G17" s="11">
        <f t="shared" si="0"/>
        <v>0</v>
      </c>
      <c r="H17" s="1097"/>
      <c r="I17" s="1098"/>
      <c r="J17" s="1098"/>
      <c r="K17" s="1099"/>
      <c r="L17" s="665"/>
    </row>
    <row r="18" spans="1:12" ht="15" hidden="1" customHeight="1">
      <c r="A18" s="69">
        <v>2</v>
      </c>
      <c r="B18" s="1004" t="s">
        <v>35</v>
      </c>
      <c r="C18" s="9">
        <v>50000</v>
      </c>
      <c r="D18" s="1004">
        <v>3</v>
      </c>
      <c r="E18" s="665"/>
      <c r="F18" s="36">
        <v>25000</v>
      </c>
      <c r="G18" s="11">
        <f>E18/C18</f>
        <v>0</v>
      </c>
      <c r="H18" s="1130"/>
      <c r="I18" s="1130"/>
      <c r="J18" s="1130"/>
      <c r="K18" s="1130"/>
      <c r="L18" s="665"/>
    </row>
    <row r="19" spans="1:12" ht="15" hidden="1" customHeight="1">
      <c r="A19" s="69">
        <v>2</v>
      </c>
      <c r="B19" s="8" t="s">
        <v>28</v>
      </c>
      <c r="C19" s="9">
        <v>90000</v>
      </c>
      <c r="D19" s="2">
        <v>3</v>
      </c>
      <c r="E19" s="9"/>
      <c r="F19" s="36">
        <v>30000</v>
      </c>
      <c r="G19" s="11">
        <f t="shared" si="0"/>
        <v>0</v>
      </c>
      <c r="H19" s="1085" t="s">
        <v>64</v>
      </c>
      <c r="I19" s="1085"/>
      <c r="J19" s="1085"/>
      <c r="K19" s="1085"/>
      <c r="L19" s="37"/>
    </row>
    <row r="20" spans="1:12" ht="15" hidden="1" customHeight="1">
      <c r="A20" s="69">
        <v>2</v>
      </c>
      <c r="B20" s="8" t="s">
        <v>81</v>
      </c>
      <c r="C20" s="144">
        <v>60000</v>
      </c>
      <c r="D20" s="1004">
        <v>2</v>
      </c>
      <c r="E20" s="144"/>
      <c r="F20" s="36">
        <v>25000</v>
      </c>
      <c r="G20" s="11">
        <f t="shared" si="0"/>
        <v>0</v>
      </c>
      <c r="H20" s="1078"/>
      <c r="I20" s="1078"/>
      <c r="J20" s="1078"/>
      <c r="K20" s="1078"/>
      <c r="L20" s="665"/>
    </row>
    <row r="21" spans="1:12">
      <c r="A21" s="1082" t="s">
        <v>12</v>
      </c>
      <c r="B21" s="1082"/>
      <c r="C21" s="991"/>
      <c r="D21" s="991"/>
      <c r="E21" s="991"/>
      <c r="F21" s="991"/>
      <c r="G21" s="991"/>
      <c r="H21" s="1086"/>
      <c r="I21" s="1086"/>
      <c r="J21" s="1086"/>
      <c r="K21" s="1086"/>
      <c r="L21" s="6"/>
    </row>
    <row r="22" spans="1:12" ht="15" hidden="1" customHeight="1">
      <c r="A22" s="69">
        <v>3</v>
      </c>
      <c r="B22" s="8" t="s">
        <v>13</v>
      </c>
      <c r="C22" s="9">
        <v>3600</v>
      </c>
      <c r="D22" s="2">
        <v>1</v>
      </c>
      <c r="E22" s="9"/>
      <c r="F22" s="36">
        <v>6000</v>
      </c>
      <c r="G22" s="11">
        <f>E22/C22</f>
        <v>0</v>
      </c>
      <c r="H22" s="1084"/>
      <c r="I22" s="1084"/>
      <c r="J22" s="1084"/>
      <c r="K22" s="1084"/>
      <c r="L22" s="665"/>
    </row>
    <row r="23" spans="1:12" ht="15" customHeight="1">
      <c r="A23" s="69">
        <v>3</v>
      </c>
      <c r="B23" s="8" t="s">
        <v>116</v>
      </c>
      <c r="C23" s="9">
        <v>34800</v>
      </c>
      <c r="D23" s="2"/>
      <c r="E23" s="9">
        <v>10236</v>
      </c>
      <c r="F23" s="36"/>
      <c r="G23" s="11"/>
      <c r="H23" s="1064"/>
      <c r="I23" s="1053"/>
      <c r="J23" s="1053"/>
      <c r="K23" s="1054"/>
      <c r="L23" s="665"/>
    </row>
    <row r="24" spans="1:12" ht="15" hidden="1" customHeight="1">
      <c r="A24" s="69">
        <v>3</v>
      </c>
      <c r="B24" s="8" t="s">
        <v>73</v>
      </c>
      <c r="C24" s="9">
        <v>18000</v>
      </c>
      <c r="D24" s="2">
        <v>2</v>
      </c>
      <c r="E24" s="9"/>
      <c r="F24" s="36">
        <v>6000</v>
      </c>
      <c r="G24" s="11">
        <f t="shared" ref="G24:G36" si="1">E24/C24</f>
        <v>0</v>
      </c>
      <c r="H24" s="1084"/>
      <c r="I24" s="1084"/>
      <c r="J24" s="1084"/>
      <c r="K24" s="1084"/>
      <c r="L24" s="665"/>
    </row>
    <row r="25" spans="1:12" ht="15" hidden="1" customHeight="1">
      <c r="A25" s="70">
        <v>3</v>
      </c>
      <c r="B25" s="71" t="s">
        <v>108</v>
      </c>
      <c r="C25" s="73">
        <v>4200</v>
      </c>
      <c r="D25" s="72">
        <v>1</v>
      </c>
      <c r="E25" s="73"/>
      <c r="F25" s="113">
        <v>6000</v>
      </c>
      <c r="G25" s="100">
        <f t="shared" si="1"/>
        <v>0</v>
      </c>
      <c r="H25" s="1112"/>
      <c r="I25" s="1113"/>
      <c r="J25" s="1113"/>
      <c r="K25" s="1114"/>
      <c r="L25" s="111"/>
    </row>
    <row r="26" spans="1:12" ht="15" hidden="1" customHeight="1">
      <c r="A26" s="69">
        <v>3</v>
      </c>
      <c r="B26" s="8" t="s">
        <v>91</v>
      </c>
      <c r="C26" s="9">
        <v>6800</v>
      </c>
      <c r="D26" s="2">
        <v>1</v>
      </c>
      <c r="E26" s="9"/>
      <c r="F26" s="36">
        <v>11600</v>
      </c>
      <c r="G26" s="11">
        <f t="shared" si="1"/>
        <v>0</v>
      </c>
      <c r="H26" s="1084"/>
      <c r="I26" s="1084"/>
      <c r="J26" s="1084"/>
      <c r="K26" s="1084"/>
      <c r="L26" s="37"/>
    </row>
    <row r="27" spans="1:12" ht="15" hidden="1" customHeight="1">
      <c r="A27" s="992">
        <v>3</v>
      </c>
      <c r="B27" s="8" t="s">
        <v>57</v>
      </c>
      <c r="C27" s="2">
        <v>9200</v>
      </c>
      <c r="D27" s="2">
        <v>1</v>
      </c>
      <c r="E27" s="2"/>
      <c r="F27" s="36">
        <v>11600</v>
      </c>
      <c r="G27" s="11">
        <f t="shared" si="1"/>
        <v>0</v>
      </c>
      <c r="H27" s="1084"/>
      <c r="I27" s="1084"/>
      <c r="J27" s="1084"/>
      <c r="K27" s="1084"/>
      <c r="L27" s="37"/>
    </row>
    <row r="28" spans="1:12" ht="15" hidden="1" customHeight="1">
      <c r="A28" s="992">
        <v>3</v>
      </c>
      <c r="B28" s="8" t="s">
        <v>63</v>
      </c>
      <c r="C28" s="2">
        <v>10000</v>
      </c>
      <c r="D28" s="2">
        <v>1</v>
      </c>
      <c r="E28" s="2"/>
      <c r="F28" s="36">
        <v>11600</v>
      </c>
      <c r="G28" s="11">
        <f t="shared" si="1"/>
        <v>0</v>
      </c>
      <c r="H28" s="1084"/>
      <c r="I28" s="1084"/>
      <c r="J28" s="1084"/>
      <c r="K28" s="1084"/>
      <c r="L28" s="37"/>
    </row>
    <row r="29" spans="1:12" ht="15" hidden="1" customHeight="1">
      <c r="A29" s="69">
        <v>3</v>
      </c>
      <c r="B29" s="124" t="s">
        <v>51</v>
      </c>
      <c r="C29" s="2">
        <v>16300</v>
      </c>
      <c r="D29" s="2">
        <v>1</v>
      </c>
      <c r="E29" s="9"/>
      <c r="F29" s="36">
        <v>11600</v>
      </c>
      <c r="G29" s="11">
        <f t="shared" si="1"/>
        <v>0</v>
      </c>
      <c r="H29" s="1084"/>
      <c r="I29" s="1084"/>
      <c r="J29" s="1084"/>
      <c r="K29" s="1084"/>
      <c r="L29" s="37" t="s">
        <v>52</v>
      </c>
    </row>
    <row r="30" spans="1:12" ht="15" hidden="1" customHeight="1">
      <c r="A30" s="70">
        <v>3</v>
      </c>
      <c r="B30" s="71" t="s">
        <v>44</v>
      </c>
      <c r="C30" s="72">
        <v>2300</v>
      </c>
      <c r="D30" s="72">
        <v>1</v>
      </c>
      <c r="E30" s="72"/>
      <c r="F30" s="36">
        <v>11600</v>
      </c>
      <c r="G30" s="11">
        <f t="shared" si="1"/>
        <v>0</v>
      </c>
      <c r="H30" s="1129"/>
      <c r="I30" s="1129"/>
      <c r="J30" s="1129"/>
      <c r="K30" s="1129"/>
      <c r="L30" s="111"/>
    </row>
    <row r="31" spans="1:12" ht="15" hidden="1" customHeight="1">
      <c r="A31" s="69">
        <v>3</v>
      </c>
      <c r="B31" s="8" t="s">
        <v>36</v>
      </c>
      <c r="C31" s="2">
        <v>34800</v>
      </c>
      <c r="D31" s="2">
        <v>3</v>
      </c>
      <c r="E31" s="2"/>
      <c r="F31" s="36">
        <v>11600</v>
      </c>
      <c r="G31" s="11">
        <f t="shared" si="1"/>
        <v>0</v>
      </c>
      <c r="H31" s="1084"/>
      <c r="I31" s="1084"/>
      <c r="J31" s="1084"/>
      <c r="K31" s="1084"/>
      <c r="L31" s="665"/>
    </row>
    <row r="32" spans="1:12" ht="15" hidden="1" customHeight="1">
      <c r="A32" s="992">
        <v>3</v>
      </c>
      <c r="B32" s="8" t="s">
        <v>46</v>
      </c>
      <c r="C32" s="2">
        <v>1000</v>
      </c>
      <c r="D32" s="2">
        <v>1</v>
      </c>
      <c r="E32" s="2"/>
      <c r="F32" s="36">
        <v>11600</v>
      </c>
      <c r="G32" s="11">
        <f t="shared" si="1"/>
        <v>0</v>
      </c>
      <c r="H32" s="1084"/>
      <c r="I32" s="1084"/>
      <c r="J32" s="1084"/>
      <c r="K32" s="1084"/>
      <c r="L32" s="37"/>
    </row>
    <row r="33" spans="1:12" ht="15" hidden="1" customHeight="1">
      <c r="A33" s="992">
        <v>3</v>
      </c>
      <c r="B33" s="8" t="s">
        <v>15</v>
      </c>
      <c r="C33" s="2">
        <v>30000</v>
      </c>
      <c r="D33" s="2">
        <v>3</v>
      </c>
      <c r="E33" s="2"/>
      <c r="F33" s="36">
        <v>11600</v>
      </c>
      <c r="G33" s="11">
        <f t="shared" si="1"/>
        <v>0</v>
      </c>
      <c r="H33" s="1084"/>
      <c r="I33" s="1084"/>
      <c r="J33" s="1084"/>
      <c r="K33" s="1084"/>
      <c r="L33" s="665"/>
    </row>
    <row r="34" spans="1:12" ht="15" hidden="1" customHeight="1">
      <c r="A34" s="992">
        <v>3</v>
      </c>
      <c r="B34" s="8" t="s">
        <v>16</v>
      </c>
      <c r="C34" s="2">
        <v>25400</v>
      </c>
      <c r="D34" s="2">
        <v>3</v>
      </c>
      <c r="E34" s="2"/>
      <c r="F34" s="36">
        <v>11600</v>
      </c>
      <c r="G34" s="11">
        <f t="shared" si="1"/>
        <v>0</v>
      </c>
      <c r="H34" s="1084"/>
      <c r="I34" s="1084"/>
      <c r="J34" s="1084"/>
      <c r="K34" s="1084"/>
      <c r="L34" s="665"/>
    </row>
    <row r="35" spans="1:12" ht="15" hidden="1" customHeight="1">
      <c r="A35" s="69">
        <v>3</v>
      </c>
      <c r="B35" s="8" t="s">
        <v>18</v>
      </c>
      <c r="C35" s="2">
        <v>5200</v>
      </c>
      <c r="D35" s="2">
        <v>1</v>
      </c>
      <c r="E35" s="2"/>
      <c r="F35" s="36">
        <v>11600</v>
      </c>
      <c r="G35" s="11">
        <f t="shared" si="1"/>
        <v>0</v>
      </c>
      <c r="H35" s="1084"/>
      <c r="I35" s="1084"/>
      <c r="J35" s="1084"/>
      <c r="K35" s="1084"/>
      <c r="L35" s="37"/>
    </row>
    <row r="36" spans="1:12" ht="15" hidden="1" customHeight="1">
      <c r="A36" s="992">
        <v>3</v>
      </c>
      <c r="B36" s="8" t="s">
        <v>58</v>
      </c>
      <c r="C36" s="2">
        <v>20000</v>
      </c>
      <c r="D36" s="2">
        <v>1</v>
      </c>
      <c r="E36" s="2"/>
      <c r="F36" s="36">
        <v>11600</v>
      </c>
      <c r="G36" s="11">
        <f t="shared" si="1"/>
        <v>0</v>
      </c>
      <c r="H36" s="1128"/>
      <c r="I36" s="1128"/>
      <c r="J36" s="1128"/>
      <c r="K36" s="1128"/>
      <c r="L36" s="37"/>
    </row>
    <row r="37" spans="1:12" ht="15" customHeight="1">
      <c r="A37" s="1082" t="s">
        <v>19</v>
      </c>
      <c r="B37" s="1082"/>
      <c r="C37" s="991"/>
      <c r="D37" s="991"/>
      <c r="E37" s="991"/>
      <c r="F37" s="991"/>
      <c r="G37" s="991"/>
      <c r="H37" s="1086"/>
      <c r="I37" s="1086"/>
      <c r="J37" s="1086"/>
      <c r="K37" s="1086"/>
      <c r="L37" s="6"/>
    </row>
    <row r="38" spans="1:12" ht="15" hidden="1" customHeight="1">
      <c r="A38" s="69">
        <v>4</v>
      </c>
      <c r="B38" s="209" t="s">
        <v>37</v>
      </c>
      <c r="C38" s="2">
        <v>700</v>
      </c>
      <c r="D38" s="992">
        <v>1</v>
      </c>
      <c r="E38" s="992"/>
      <c r="F38" s="36">
        <v>4000</v>
      </c>
      <c r="G38" s="11">
        <f>E38/C38</f>
        <v>0</v>
      </c>
      <c r="H38" s="1083"/>
      <c r="I38" s="1083"/>
      <c r="J38" s="1083"/>
      <c r="K38" s="1083"/>
      <c r="L38" s="665"/>
    </row>
    <row r="39" spans="1:12" hidden="1">
      <c r="A39" s="69">
        <v>4</v>
      </c>
      <c r="B39" s="8" t="s">
        <v>70</v>
      </c>
      <c r="C39" s="48">
        <v>11000</v>
      </c>
      <c r="D39" s="47">
        <v>1</v>
      </c>
      <c r="E39" s="48"/>
      <c r="F39" s="36">
        <v>4000</v>
      </c>
      <c r="G39" s="11">
        <f>E39/C39</f>
        <v>0</v>
      </c>
      <c r="H39" s="1043"/>
      <c r="I39" s="1044"/>
      <c r="J39" s="1044"/>
      <c r="K39" s="1045"/>
      <c r="L39" s="37"/>
    </row>
    <row r="40" spans="1:12">
      <c r="A40" s="69">
        <v>4</v>
      </c>
      <c r="B40" s="8" t="s">
        <v>88</v>
      </c>
      <c r="C40" s="48">
        <v>4400</v>
      </c>
      <c r="D40" s="47">
        <v>1</v>
      </c>
      <c r="E40" s="48">
        <v>4973</v>
      </c>
      <c r="F40" s="36">
        <v>4000</v>
      </c>
      <c r="G40" s="11">
        <f>E40/C40</f>
        <v>1.1302272727272726</v>
      </c>
      <c r="H40" s="1043"/>
      <c r="I40" s="1044"/>
      <c r="J40" s="1044"/>
      <c r="K40" s="1045"/>
      <c r="L40" s="37"/>
    </row>
    <row r="41" spans="1:12">
      <c r="A41" s="992">
        <v>4</v>
      </c>
      <c r="B41" s="8" t="s">
        <v>102</v>
      </c>
      <c r="C41" s="48">
        <v>8700</v>
      </c>
      <c r="D41" s="47">
        <v>2</v>
      </c>
      <c r="E41" s="48"/>
      <c r="F41" s="36">
        <v>4000</v>
      </c>
      <c r="G41" s="11">
        <f>E41/C41</f>
        <v>0</v>
      </c>
      <c r="H41" s="1043"/>
      <c r="I41" s="1044"/>
      <c r="J41" s="1044"/>
      <c r="K41" s="1045"/>
      <c r="L41" s="37"/>
    </row>
    <row r="42" spans="1:12" hidden="1">
      <c r="A42" s="69">
        <v>4</v>
      </c>
      <c r="B42" s="8" t="s">
        <v>37</v>
      </c>
      <c r="C42" s="48">
        <v>10000</v>
      </c>
      <c r="D42" s="47">
        <v>1</v>
      </c>
      <c r="E42" s="48"/>
      <c r="F42" s="36">
        <v>4000</v>
      </c>
      <c r="G42" s="11">
        <f>E42/C42</f>
        <v>0</v>
      </c>
      <c r="H42" s="1043"/>
      <c r="I42" s="1044"/>
      <c r="J42" s="1044"/>
      <c r="K42" s="1045"/>
      <c r="L42" s="37"/>
    </row>
    <row r="43" spans="1:12" ht="15" hidden="1" customHeight="1">
      <c r="A43" s="70">
        <v>4</v>
      </c>
      <c r="B43" s="207" t="s">
        <v>38</v>
      </c>
      <c r="C43" s="72">
        <v>6000</v>
      </c>
      <c r="D43" s="70"/>
      <c r="E43" s="70"/>
      <c r="F43" s="113">
        <v>4000</v>
      </c>
      <c r="G43" s="11">
        <f t="shared" ref="G43:G48" si="2">E43/C43</f>
        <v>0</v>
      </c>
      <c r="H43" s="1090"/>
      <c r="I43" s="1090"/>
      <c r="J43" s="1090"/>
      <c r="K43" s="1090"/>
      <c r="L43" s="111"/>
    </row>
    <row r="44" spans="1:12" ht="15" hidden="1" customHeight="1">
      <c r="A44" s="70">
        <v>4</v>
      </c>
      <c r="B44" s="207" t="s">
        <v>39</v>
      </c>
      <c r="C44" s="72">
        <v>7500</v>
      </c>
      <c r="D44" s="70"/>
      <c r="E44" s="70"/>
      <c r="F44" s="113">
        <v>4000</v>
      </c>
      <c r="G44" s="11">
        <f t="shared" si="2"/>
        <v>0</v>
      </c>
      <c r="H44" s="1090" t="s">
        <v>47</v>
      </c>
      <c r="I44" s="1090"/>
      <c r="J44" s="1090"/>
      <c r="K44" s="1090"/>
      <c r="L44" s="111"/>
    </row>
    <row r="45" spans="1:12" ht="15" hidden="1" customHeight="1">
      <c r="A45" s="1005">
        <v>4</v>
      </c>
      <c r="B45" s="208" t="s">
        <v>48</v>
      </c>
      <c r="C45" s="95">
        <v>9000</v>
      </c>
      <c r="D45" s="1005">
        <v>2</v>
      </c>
      <c r="E45" s="1005"/>
      <c r="F45" s="97">
        <v>4000</v>
      </c>
      <c r="G45" s="11">
        <f t="shared" si="2"/>
        <v>0</v>
      </c>
      <c r="H45" s="1127"/>
      <c r="I45" s="1127"/>
      <c r="J45" s="1127"/>
      <c r="K45" s="1127"/>
      <c r="L45" s="667"/>
    </row>
    <row r="46" spans="1:12" ht="15" hidden="1" customHeight="1">
      <c r="A46" s="60">
        <v>4</v>
      </c>
      <c r="B46" s="8" t="s">
        <v>49</v>
      </c>
      <c r="C46" s="47">
        <v>9800</v>
      </c>
      <c r="D46" s="47">
        <v>1</v>
      </c>
      <c r="E46" s="48"/>
      <c r="F46" s="36">
        <v>4000</v>
      </c>
      <c r="G46" s="11">
        <f t="shared" si="2"/>
        <v>0</v>
      </c>
      <c r="H46" s="1083"/>
      <c r="I46" s="1083"/>
      <c r="J46" s="1083"/>
      <c r="K46" s="1083"/>
      <c r="L46" s="37"/>
    </row>
    <row r="47" spans="1:12" ht="15" hidden="1" customHeight="1">
      <c r="A47" s="60">
        <v>4</v>
      </c>
      <c r="B47" s="8" t="s">
        <v>53</v>
      </c>
      <c r="C47" s="47">
        <v>18700</v>
      </c>
      <c r="D47" s="47">
        <v>3</v>
      </c>
      <c r="E47" s="48"/>
      <c r="F47" s="78">
        <v>30000</v>
      </c>
      <c r="G47" s="11">
        <f t="shared" si="2"/>
        <v>0</v>
      </c>
      <c r="H47" s="1083"/>
      <c r="I47" s="1083"/>
      <c r="J47" s="1083"/>
      <c r="K47" s="1083"/>
      <c r="L47" s="37"/>
    </row>
    <row r="48" spans="1:12" ht="15" hidden="1" customHeight="1">
      <c r="A48" s="123">
        <v>4</v>
      </c>
      <c r="B48" s="8" t="s">
        <v>37</v>
      </c>
      <c r="C48" s="47">
        <v>4000</v>
      </c>
      <c r="D48" s="47">
        <v>2</v>
      </c>
      <c r="E48" s="48"/>
      <c r="F48" s="78">
        <v>4000</v>
      </c>
      <c r="G48" s="11">
        <f t="shared" si="2"/>
        <v>0</v>
      </c>
      <c r="H48" s="1083"/>
      <c r="I48" s="1083"/>
      <c r="J48" s="1083"/>
      <c r="K48" s="1083"/>
      <c r="L48" s="37"/>
    </row>
    <row r="49" spans="1:12">
      <c r="A49" s="1082" t="s">
        <v>24</v>
      </c>
      <c r="B49" s="1082"/>
      <c r="C49" s="991"/>
      <c r="D49" s="991"/>
      <c r="E49" s="991"/>
      <c r="F49" s="991"/>
      <c r="G49" s="991"/>
      <c r="H49" s="1086"/>
      <c r="I49" s="1086"/>
      <c r="J49" s="1086"/>
      <c r="K49" s="1086"/>
      <c r="L49" s="6"/>
    </row>
    <row r="50" spans="1:12" hidden="1">
      <c r="A50" s="123">
        <v>5</v>
      </c>
      <c r="B50" s="8" t="s">
        <v>106</v>
      </c>
      <c r="C50" s="48">
        <v>800</v>
      </c>
      <c r="D50" s="47">
        <v>1</v>
      </c>
      <c r="E50" s="48"/>
      <c r="F50" s="36">
        <v>6160</v>
      </c>
      <c r="G50" s="11">
        <f t="shared" ref="G50:G53" si="3">E50/C50</f>
        <v>0</v>
      </c>
      <c r="H50" s="1043"/>
      <c r="I50" s="1044"/>
      <c r="J50" s="1044"/>
      <c r="K50" s="1045"/>
      <c r="L50" s="37"/>
    </row>
    <row r="51" spans="1:12">
      <c r="A51" s="221">
        <v>5</v>
      </c>
      <c r="B51" s="8" t="s">
        <v>110</v>
      </c>
      <c r="C51" s="48">
        <v>13100</v>
      </c>
      <c r="D51" s="47">
        <v>1</v>
      </c>
      <c r="E51" s="48">
        <v>8113</v>
      </c>
      <c r="F51" s="36">
        <v>6161</v>
      </c>
      <c r="G51" s="11">
        <f t="shared" si="3"/>
        <v>0.61931297709923661</v>
      </c>
      <c r="H51" s="1043"/>
      <c r="I51" s="1044"/>
      <c r="J51" s="1044"/>
      <c r="K51" s="1045"/>
      <c r="L51" s="37"/>
    </row>
    <row r="52" spans="1:12" hidden="1">
      <c r="A52" s="60">
        <v>5</v>
      </c>
      <c r="B52" s="8" t="s">
        <v>99</v>
      </c>
      <c r="C52" s="48">
        <v>11000</v>
      </c>
      <c r="D52" s="47">
        <v>1</v>
      </c>
      <c r="E52" s="48"/>
      <c r="F52" s="36">
        <v>6160</v>
      </c>
      <c r="G52" s="11">
        <f t="shared" si="3"/>
        <v>0</v>
      </c>
      <c r="H52" s="1043"/>
      <c r="I52" s="1044"/>
      <c r="J52" s="1044"/>
      <c r="K52" s="1045"/>
      <c r="L52" s="37"/>
    </row>
    <row r="53" spans="1:12" hidden="1">
      <c r="A53" s="123">
        <v>5</v>
      </c>
      <c r="B53" s="8" t="s">
        <v>103</v>
      </c>
      <c r="C53" s="48">
        <v>8000</v>
      </c>
      <c r="D53" s="47">
        <v>3</v>
      </c>
      <c r="E53" s="48"/>
      <c r="F53" s="36">
        <v>6160</v>
      </c>
      <c r="G53" s="11">
        <f t="shared" si="3"/>
        <v>0</v>
      </c>
      <c r="H53" s="1043"/>
      <c r="I53" s="1044"/>
      <c r="J53" s="1044"/>
      <c r="K53" s="1045"/>
      <c r="L53" s="37"/>
    </row>
    <row r="54" spans="1:12" hidden="1">
      <c r="A54" s="60">
        <v>5</v>
      </c>
      <c r="B54" s="8" t="s">
        <v>90</v>
      </c>
      <c r="C54" s="48">
        <v>15800</v>
      </c>
      <c r="D54" s="47">
        <v>3</v>
      </c>
      <c r="E54" s="48"/>
      <c r="F54" s="36">
        <v>6160</v>
      </c>
      <c r="G54" s="11">
        <f t="shared" si="0"/>
        <v>0</v>
      </c>
      <c r="H54" s="1083"/>
      <c r="I54" s="1083"/>
      <c r="J54" s="1083"/>
      <c r="K54" s="1083"/>
      <c r="L54" s="37"/>
    </row>
    <row r="55" spans="1:12">
      <c r="A55" s="222">
        <v>5</v>
      </c>
      <c r="B55" s="8" t="s">
        <v>117</v>
      </c>
      <c r="C55" s="48">
        <v>6000</v>
      </c>
      <c r="D55" s="47">
        <v>1</v>
      </c>
      <c r="E55" s="48"/>
      <c r="F55" s="36">
        <v>6161</v>
      </c>
      <c r="G55" s="11">
        <f t="shared" si="0"/>
        <v>0</v>
      </c>
      <c r="H55" s="1043"/>
      <c r="I55" s="1044"/>
      <c r="J55" s="1044"/>
      <c r="K55" s="1045"/>
      <c r="L55" s="37"/>
    </row>
    <row r="58" spans="1:12" ht="21">
      <c r="B58" s="224"/>
      <c r="C58" s="225"/>
      <c r="D58" s="225"/>
      <c r="E58" s="225"/>
      <c r="F58" s="225"/>
    </row>
    <row r="59" spans="1:12" ht="21">
      <c r="B59" s="226"/>
      <c r="C59" s="225"/>
      <c r="D59" s="225"/>
      <c r="E59" s="225"/>
      <c r="F59" s="225"/>
    </row>
    <row r="60" spans="1:12" ht="21">
      <c r="B60" s="224"/>
      <c r="C60" s="225"/>
      <c r="D60" s="225"/>
      <c r="E60" s="225"/>
      <c r="F60" s="225"/>
    </row>
    <row r="61" spans="1:12">
      <c r="B61" s="223" t="s">
        <v>114</v>
      </c>
    </row>
    <row r="62" spans="1:12">
      <c r="B62" s="223" t="s">
        <v>114</v>
      </c>
    </row>
  </sheetData>
  <mergeCells count="60">
    <mergeCell ref="A2:B2"/>
    <mergeCell ref="H2:K2"/>
    <mergeCell ref="H3:K3"/>
    <mergeCell ref="H4:K4"/>
    <mergeCell ref="H11:K11"/>
    <mergeCell ref="H12:K12"/>
    <mergeCell ref="H13:K13"/>
    <mergeCell ref="H5:K5"/>
    <mergeCell ref="H1:K1"/>
    <mergeCell ref="H6:K6"/>
    <mergeCell ref="H7:K7"/>
    <mergeCell ref="H8:K8"/>
    <mergeCell ref="H9:K9"/>
    <mergeCell ref="H10:K10"/>
    <mergeCell ref="A14:B14"/>
    <mergeCell ref="H14:K14"/>
    <mergeCell ref="H15:K15"/>
    <mergeCell ref="H17:K17"/>
    <mergeCell ref="H18:K18"/>
    <mergeCell ref="H16:K16"/>
    <mergeCell ref="H19:K19"/>
    <mergeCell ref="H20:K20"/>
    <mergeCell ref="A21:B21"/>
    <mergeCell ref="H21:K21"/>
    <mergeCell ref="H33:K33"/>
    <mergeCell ref="H34:K34"/>
    <mergeCell ref="H22:K22"/>
    <mergeCell ref="H24:K24"/>
    <mergeCell ref="H25:K25"/>
    <mergeCell ref="H26:K26"/>
    <mergeCell ref="H27:K27"/>
    <mergeCell ref="H28:K28"/>
    <mergeCell ref="H23:K23"/>
    <mergeCell ref="H29:K29"/>
    <mergeCell ref="H30:K30"/>
    <mergeCell ref="H31:K31"/>
    <mergeCell ref="H32:K32"/>
    <mergeCell ref="H50:K50"/>
    <mergeCell ref="H40:K40"/>
    <mergeCell ref="H41:K41"/>
    <mergeCell ref="H42:K42"/>
    <mergeCell ref="H43:K43"/>
    <mergeCell ref="H44:K44"/>
    <mergeCell ref="H45:K45"/>
    <mergeCell ref="H46:K46"/>
    <mergeCell ref="H47:K47"/>
    <mergeCell ref="H48:K48"/>
    <mergeCell ref="A49:B49"/>
    <mergeCell ref="H49:K49"/>
    <mergeCell ref="H35:K35"/>
    <mergeCell ref="H36:K36"/>
    <mergeCell ref="A37:B37"/>
    <mergeCell ref="H37:K37"/>
    <mergeCell ref="H38:K38"/>
    <mergeCell ref="H39:K39"/>
    <mergeCell ref="H51:K51"/>
    <mergeCell ref="H52:K52"/>
    <mergeCell ref="H53:K53"/>
    <mergeCell ref="H54:K54"/>
    <mergeCell ref="H55:K55"/>
  </mergeCell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0C843-CC58-46AF-AECA-C308DC1B7C42}">
  <dimension ref="A1:L63"/>
  <sheetViews>
    <sheetView workbookViewId="0">
      <selection activeCell="D24" sqref="D24"/>
    </sheetView>
  </sheetViews>
  <sheetFormatPr defaultRowHeight="15"/>
  <cols>
    <col min="2" max="2" width="48.28515625" customWidth="1"/>
    <col min="5" max="5" width="18.7109375" customWidth="1"/>
    <col min="6" max="6" width="14.140625" bestFit="1" customWidth="1"/>
    <col min="12" max="12" width="16" bestFit="1" customWidth="1"/>
  </cols>
  <sheetData>
    <row r="1" spans="1:12">
      <c r="A1" s="992"/>
      <c r="B1" s="106">
        <v>45925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t="15" hidden="1" customHeight="1">
      <c r="A3" s="69">
        <v>1</v>
      </c>
      <c r="B3" s="8" t="s">
        <v>87</v>
      </c>
      <c r="C3" s="9">
        <v>50</v>
      </c>
      <c r="D3" s="2">
        <v>1</v>
      </c>
      <c r="E3" s="9"/>
      <c r="F3" s="36">
        <v>5000</v>
      </c>
      <c r="G3" s="11">
        <f t="shared" ref="G3:G56" si="0">E3/C3</f>
        <v>0</v>
      </c>
      <c r="H3" s="1043"/>
      <c r="I3" s="1044"/>
      <c r="J3" s="1044"/>
      <c r="K3" s="1045"/>
      <c r="L3" s="2"/>
    </row>
    <row r="4" spans="1:12" ht="15" customHeight="1">
      <c r="A4" s="69">
        <v>1</v>
      </c>
      <c r="B4" s="8" t="s">
        <v>115</v>
      </c>
      <c r="C4" s="9">
        <v>7000</v>
      </c>
      <c r="D4" s="2">
        <v>3</v>
      </c>
      <c r="E4" s="9"/>
      <c r="F4" s="36">
        <v>5000</v>
      </c>
      <c r="G4" s="11"/>
      <c r="H4" s="1043"/>
      <c r="I4" s="1044"/>
      <c r="J4" s="1044"/>
      <c r="K4" s="1045"/>
      <c r="L4" s="2"/>
    </row>
    <row r="5" spans="1:12" ht="15" hidden="1" customHeight="1">
      <c r="A5" s="69">
        <v>1</v>
      </c>
      <c r="B5" s="8" t="s">
        <v>93</v>
      </c>
      <c r="C5" s="9">
        <v>8000</v>
      </c>
      <c r="D5" s="2">
        <v>2</v>
      </c>
      <c r="E5" s="9"/>
      <c r="F5" s="36">
        <v>5000</v>
      </c>
      <c r="G5" s="11">
        <f t="shared" si="0"/>
        <v>0</v>
      </c>
      <c r="H5" s="1043"/>
      <c r="I5" s="1044"/>
      <c r="J5" s="1044"/>
      <c r="K5" s="1045"/>
      <c r="L5" s="2"/>
    </row>
    <row r="6" spans="1:12" hidden="1">
      <c r="A6" s="992">
        <v>1</v>
      </c>
      <c r="B6" s="12" t="s">
        <v>80</v>
      </c>
      <c r="C6" s="9">
        <v>11000</v>
      </c>
      <c r="D6" s="2">
        <v>2</v>
      </c>
      <c r="E6" s="2"/>
      <c r="F6" s="36">
        <v>5000</v>
      </c>
      <c r="G6" s="11">
        <f t="shared" si="0"/>
        <v>0</v>
      </c>
      <c r="H6" s="1083"/>
      <c r="I6" s="1083"/>
      <c r="J6" s="1083"/>
      <c r="K6" s="1083"/>
      <c r="L6" s="2"/>
    </row>
    <row r="7" spans="1:12" hidden="1">
      <c r="A7" s="992">
        <v>1</v>
      </c>
      <c r="B7" s="12" t="s">
        <v>82</v>
      </c>
      <c r="C7" s="9">
        <v>4200</v>
      </c>
      <c r="D7" s="2">
        <v>3</v>
      </c>
      <c r="E7" s="2"/>
      <c r="F7" s="36">
        <v>5000</v>
      </c>
      <c r="G7" s="11">
        <f t="shared" si="0"/>
        <v>0</v>
      </c>
      <c r="H7" s="1083"/>
      <c r="I7" s="1083"/>
      <c r="J7" s="1083"/>
      <c r="K7" s="1083"/>
      <c r="L7" s="2"/>
    </row>
    <row r="8" spans="1:12" ht="15" hidden="1" customHeight="1">
      <c r="A8" s="992">
        <v>1</v>
      </c>
      <c r="B8" s="8" t="s">
        <v>95</v>
      </c>
      <c r="C8" s="9">
        <v>5000</v>
      </c>
      <c r="D8" s="2">
        <v>1</v>
      </c>
      <c r="E8" s="2"/>
      <c r="F8" s="36">
        <v>5000</v>
      </c>
      <c r="G8" s="11">
        <f t="shared" si="0"/>
        <v>0</v>
      </c>
      <c r="H8" s="1083"/>
      <c r="I8" s="1083"/>
      <c r="J8" s="1083"/>
      <c r="K8" s="1083"/>
      <c r="L8" s="2"/>
    </row>
    <row r="9" spans="1:12" ht="15" hidden="1" customHeight="1">
      <c r="A9" s="992">
        <v>1</v>
      </c>
      <c r="B9" s="71" t="s">
        <v>60</v>
      </c>
      <c r="C9" s="128">
        <v>1500</v>
      </c>
      <c r="D9" s="72">
        <v>1</v>
      </c>
      <c r="E9" s="73"/>
      <c r="F9" s="113">
        <v>5000</v>
      </c>
      <c r="G9" s="100">
        <f t="shared" si="0"/>
        <v>0</v>
      </c>
      <c r="H9" s="1090"/>
      <c r="I9" s="1090"/>
      <c r="J9" s="1090"/>
      <c r="K9" s="1090"/>
      <c r="L9" s="72"/>
    </row>
    <row r="10" spans="1:12" ht="15" hidden="1" customHeight="1">
      <c r="A10" s="69">
        <v>1</v>
      </c>
      <c r="B10" s="8" t="s">
        <v>98</v>
      </c>
      <c r="C10" s="9">
        <v>15000</v>
      </c>
      <c r="D10" s="2">
        <v>2</v>
      </c>
      <c r="E10" s="9"/>
      <c r="F10" s="36">
        <v>5000</v>
      </c>
      <c r="G10" s="11">
        <f t="shared" si="0"/>
        <v>0</v>
      </c>
      <c r="H10" s="1043"/>
      <c r="I10" s="1044"/>
      <c r="J10" s="1044"/>
      <c r="K10" s="1045"/>
      <c r="L10" s="2"/>
    </row>
    <row r="11" spans="1:12" ht="15" hidden="1" customHeight="1">
      <c r="A11" s="69">
        <v>1</v>
      </c>
      <c r="B11" s="12" t="s">
        <v>96</v>
      </c>
      <c r="C11" s="9">
        <v>5000</v>
      </c>
      <c r="D11" s="2">
        <v>1</v>
      </c>
      <c r="E11" s="9"/>
      <c r="F11" s="36">
        <v>5000</v>
      </c>
      <c r="G11" s="11">
        <f t="shared" si="0"/>
        <v>0</v>
      </c>
      <c r="H11" s="1083"/>
      <c r="I11" s="1083"/>
      <c r="J11" s="1083"/>
      <c r="K11" s="1083"/>
      <c r="L11" s="2"/>
    </row>
    <row r="12" spans="1:12" ht="15" hidden="1" customHeight="1">
      <c r="A12" s="992">
        <v>1</v>
      </c>
      <c r="B12" s="12" t="s">
        <v>97</v>
      </c>
      <c r="C12" s="9">
        <v>4550</v>
      </c>
      <c r="D12" s="2">
        <v>1</v>
      </c>
      <c r="E12" s="9"/>
      <c r="F12" s="36">
        <v>5000</v>
      </c>
      <c r="G12" s="11">
        <f t="shared" si="0"/>
        <v>0</v>
      </c>
      <c r="H12" s="1043"/>
      <c r="I12" s="1044"/>
      <c r="J12" s="1044"/>
      <c r="K12" s="1045"/>
      <c r="L12" s="2"/>
    </row>
    <row r="13" spans="1:12" ht="15" hidden="1" customHeight="1">
      <c r="A13" s="992">
        <v>1</v>
      </c>
      <c r="B13" s="12" t="s">
        <v>61</v>
      </c>
      <c r="C13" s="2">
        <v>3500</v>
      </c>
      <c r="D13" s="2">
        <v>1</v>
      </c>
      <c r="E13" s="2"/>
      <c r="F13" s="36">
        <v>5000</v>
      </c>
      <c r="G13" s="11">
        <f t="shared" si="0"/>
        <v>0</v>
      </c>
      <c r="H13" s="1083"/>
      <c r="I13" s="1083"/>
      <c r="J13" s="1083"/>
      <c r="K13" s="1083"/>
      <c r="L13" s="2"/>
    </row>
    <row r="14" spans="1:12">
      <c r="A14" s="1065" t="s">
        <v>10</v>
      </c>
      <c r="B14" s="1066"/>
      <c r="C14" s="991"/>
      <c r="D14" s="991"/>
      <c r="E14" s="991"/>
      <c r="F14" s="991"/>
      <c r="G14" s="991"/>
      <c r="H14" s="1065"/>
      <c r="I14" s="1073"/>
      <c r="J14" s="1073"/>
      <c r="K14" s="1066"/>
      <c r="L14" s="6"/>
    </row>
    <row r="15" spans="1:12">
      <c r="A15" s="7">
        <v>2</v>
      </c>
      <c r="B15" s="8" t="s">
        <v>101</v>
      </c>
      <c r="C15" s="9">
        <v>77300</v>
      </c>
      <c r="D15" s="2">
        <v>3</v>
      </c>
      <c r="E15" s="9"/>
      <c r="F15" s="36">
        <v>30000</v>
      </c>
      <c r="G15" s="11">
        <f>E15/C15</f>
        <v>0</v>
      </c>
      <c r="H15" s="1084"/>
      <c r="I15" s="1084"/>
      <c r="J15" s="1084"/>
      <c r="K15" s="1084"/>
      <c r="L15" s="37"/>
    </row>
    <row r="16" spans="1:12">
      <c r="A16" s="992">
        <v>2</v>
      </c>
      <c r="B16" s="8" t="s">
        <v>118</v>
      </c>
      <c r="C16" s="9">
        <v>9700</v>
      </c>
      <c r="D16" s="2">
        <v>1</v>
      </c>
      <c r="E16" s="9"/>
      <c r="F16" s="36">
        <v>30000</v>
      </c>
      <c r="G16" s="11">
        <f>E16/C16</f>
        <v>0</v>
      </c>
      <c r="H16" s="1084"/>
      <c r="I16" s="1084"/>
      <c r="J16" s="1084"/>
      <c r="K16" s="1084"/>
      <c r="L16" s="37"/>
    </row>
    <row r="17" spans="1:12" ht="15" hidden="1" customHeight="1">
      <c r="A17" s="1005">
        <v>2</v>
      </c>
      <c r="B17" s="115" t="s">
        <v>32</v>
      </c>
      <c r="C17" s="115">
        <v>27200</v>
      </c>
      <c r="D17" s="115">
        <v>2</v>
      </c>
      <c r="E17" s="115"/>
      <c r="F17" s="97">
        <v>25000</v>
      </c>
      <c r="G17" s="11">
        <f t="shared" si="0"/>
        <v>0</v>
      </c>
      <c r="H17" s="1131"/>
      <c r="I17" s="1131"/>
      <c r="J17" s="1131"/>
      <c r="K17" s="1131"/>
      <c r="L17" s="667"/>
    </row>
    <row r="18" spans="1:12" ht="15" hidden="1" customHeight="1">
      <c r="A18" s="69">
        <v>2</v>
      </c>
      <c r="B18" s="8" t="s">
        <v>100</v>
      </c>
      <c r="C18" s="9">
        <v>70000</v>
      </c>
      <c r="D18" s="1004">
        <v>3</v>
      </c>
      <c r="E18" s="144"/>
      <c r="F18" s="36">
        <v>30000</v>
      </c>
      <c r="G18" s="11">
        <f t="shared" si="0"/>
        <v>0</v>
      </c>
      <c r="H18" s="1097"/>
      <c r="I18" s="1098"/>
      <c r="J18" s="1098"/>
      <c r="K18" s="1099"/>
      <c r="L18" s="665"/>
    </row>
    <row r="19" spans="1:12" ht="15" hidden="1" customHeight="1">
      <c r="A19" s="69">
        <v>2</v>
      </c>
      <c r="B19" s="1004" t="s">
        <v>35</v>
      </c>
      <c r="C19" s="9">
        <v>50000</v>
      </c>
      <c r="D19" s="1004">
        <v>3</v>
      </c>
      <c r="E19" s="665"/>
      <c r="F19" s="36">
        <v>25000</v>
      </c>
      <c r="G19" s="11">
        <f>E19/C19</f>
        <v>0</v>
      </c>
      <c r="H19" s="1130"/>
      <c r="I19" s="1130"/>
      <c r="J19" s="1130"/>
      <c r="K19" s="1130"/>
      <c r="L19" s="665"/>
    </row>
    <row r="20" spans="1:12" ht="15" hidden="1" customHeight="1">
      <c r="A20" s="69">
        <v>2</v>
      </c>
      <c r="B20" s="8" t="s">
        <v>28</v>
      </c>
      <c r="C20" s="9">
        <v>90000</v>
      </c>
      <c r="D20" s="2">
        <v>3</v>
      </c>
      <c r="E20" s="9"/>
      <c r="F20" s="36">
        <v>30000</v>
      </c>
      <c r="G20" s="11">
        <f t="shared" si="0"/>
        <v>0</v>
      </c>
      <c r="H20" s="1085" t="s">
        <v>64</v>
      </c>
      <c r="I20" s="1085"/>
      <c r="J20" s="1085"/>
      <c r="K20" s="1085"/>
      <c r="L20" s="37"/>
    </row>
    <row r="21" spans="1:12" ht="15" hidden="1" customHeight="1">
      <c r="A21" s="69">
        <v>2</v>
      </c>
      <c r="B21" s="8" t="s">
        <v>81</v>
      </c>
      <c r="C21" s="144">
        <v>60000</v>
      </c>
      <c r="D21" s="1004">
        <v>2</v>
      </c>
      <c r="E21" s="144"/>
      <c r="F21" s="36">
        <v>25000</v>
      </c>
      <c r="G21" s="11">
        <f t="shared" si="0"/>
        <v>0</v>
      </c>
      <c r="H21" s="1078"/>
      <c r="I21" s="1078"/>
      <c r="J21" s="1078"/>
      <c r="K21" s="1078"/>
      <c r="L21" s="665"/>
    </row>
    <row r="22" spans="1:12">
      <c r="A22" s="1082" t="s">
        <v>12</v>
      </c>
      <c r="B22" s="1082"/>
      <c r="C22" s="991"/>
      <c r="D22" s="991"/>
      <c r="E22" s="991"/>
      <c r="F22" s="991"/>
      <c r="G22" s="991"/>
      <c r="H22" s="1086"/>
      <c r="I22" s="1086"/>
      <c r="J22" s="1086"/>
      <c r="K22" s="1086"/>
      <c r="L22" s="6"/>
    </row>
    <row r="23" spans="1:12" ht="15" hidden="1" customHeight="1">
      <c r="A23" s="69">
        <v>3</v>
      </c>
      <c r="B23" s="8" t="s">
        <v>13</v>
      </c>
      <c r="C23" s="9">
        <v>3600</v>
      </c>
      <c r="D23" s="2">
        <v>1</v>
      </c>
      <c r="E23" s="9"/>
      <c r="F23" s="36">
        <v>6000</v>
      </c>
      <c r="G23" s="11">
        <f>E23/C23</f>
        <v>0</v>
      </c>
      <c r="H23" s="1084"/>
      <c r="I23" s="1084"/>
      <c r="J23" s="1084"/>
      <c r="K23" s="1084"/>
      <c r="L23" s="665"/>
    </row>
    <row r="24" spans="1:12" ht="15" customHeight="1">
      <c r="A24" s="69">
        <v>3</v>
      </c>
      <c r="B24" s="8" t="s">
        <v>116</v>
      </c>
      <c r="C24" s="9">
        <v>34800</v>
      </c>
      <c r="D24" s="2"/>
      <c r="E24" s="9"/>
      <c r="F24" s="36"/>
      <c r="G24" s="11"/>
      <c r="H24" s="990"/>
      <c r="I24" s="990"/>
      <c r="J24" s="990"/>
      <c r="K24" s="990"/>
      <c r="L24" s="665"/>
    </row>
    <row r="25" spans="1:12" ht="15" customHeight="1">
      <c r="A25" s="992">
        <v>3</v>
      </c>
      <c r="B25" s="8" t="s">
        <v>119</v>
      </c>
      <c r="C25" s="9">
        <v>19600</v>
      </c>
      <c r="D25" s="2"/>
      <c r="E25" s="9"/>
      <c r="F25" s="36"/>
      <c r="G25" s="11"/>
      <c r="H25" s="990"/>
      <c r="I25" s="990"/>
      <c r="J25" s="990"/>
      <c r="K25" s="990"/>
      <c r="L25" s="665"/>
    </row>
    <row r="26" spans="1:12" ht="15" hidden="1" customHeight="1">
      <c r="A26" s="69">
        <v>3</v>
      </c>
      <c r="B26" s="8" t="s">
        <v>73</v>
      </c>
      <c r="C26" s="9">
        <v>18000</v>
      </c>
      <c r="D26" s="2">
        <v>2</v>
      </c>
      <c r="E26" s="9"/>
      <c r="F26" s="36">
        <v>6000</v>
      </c>
      <c r="G26" s="11">
        <f t="shared" ref="G26:G38" si="1">E26/C26</f>
        <v>0</v>
      </c>
      <c r="H26" s="1084"/>
      <c r="I26" s="1084"/>
      <c r="J26" s="1084"/>
      <c r="K26" s="1084"/>
      <c r="L26" s="665"/>
    </row>
    <row r="27" spans="1:12" ht="15" hidden="1" customHeight="1">
      <c r="A27" s="70">
        <v>3</v>
      </c>
      <c r="B27" s="71" t="s">
        <v>108</v>
      </c>
      <c r="C27" s="73">
        <v>4200</v>
      </c>
      <c r="D27" s="72">
        <v>1</v>
      </c>
      <c r="E27" s="73"/>
      <c r="F27" s="113">
        <v>6000</v>
      </c>
      <c r="G27" s="100">
        <f t="shared" si="1"/>
        <v>0</v>
      </c>
      <c r="H27" s="1112"/>
      <c r="I27" s="1113"/>
      <c r="J27" s="1113"/>
      <c r="K27" s="1114"/>
      <c r="L27" s="111"/>
    </row>
    <row r="28" spans="1:12" ht="15" hidden="1" customHeight="1">
      <c r="A28" s="69">
        <v>3</v>
      </c>
      <c r="B28" s="8" t="s">
        <v>91</v>
      </c>
      <c r="C28" s="9">
        <v>6800</v>
      </c>
      <c r="D28" s="2">
        <v>1</v>
      </c>
      <c r="E28" s="9"/>
      <c r="F28" s="36">
        <v>11600</v>
      </c>
      <c r="G28" s="11">
        <f t="shared" si="1"/>
        <v>0</v>
      </c>
      <c r="H28" s="1084"/>
      <c r="I28" s="1084"/>
      <c r="J28" s="1084"/>
      <c r="K28" s="1084"/>
      <c r="L28" s="37"/>
    </row>
    <row r="29" spans="1:12" ht="15" hidden="1" customHeight="1">
      <c r="A29" s="992">
        <v>3</v>
      </c>
      <c r="B29" s="8" t="s">
        <v>57</v>
      </c>
      <c r="C29" s="2">
        <v>9200</v>
      </c>
      <c r="D29" s="2">
        <v>1</v>
      </c>
      <c r="E29" s="2"/>
      <c r="F29" s="36">
        <v>11600</v>
      </c>
      <c r="G29" s="11">
        <f t="shared" si="1"/>
        <v>0</v>
      </c>
      <c r="H29" s="1084"/>
      <c r="I29" s="1084"/>
      <c r="J29" s="1084"/>
      <c r="K29" s="1084"/>
      <c r="L29" s="37"/>
    </row>
    <row r="30" spans="1:12" ht="15" hidden="1" customHeight="1">
      <c r="A30" s="992">
        <v>3</v>
      </c>
      <c r="B30" s="8" t="s">
        <v>63</v>
      </c>
      <c r="C30" s="2">
        <v>10000</v>
      </c>
      <c r="D30" s="2">
        <v>1</v>
      </c>
      <c r="E30" s="2"/>
      <c r="F30" s="36">
        <v>11600</v>
      </c>
      <c r="G30" s="11">
        <f t="shared" si="1"/>
        <v>0</v>
      </c>
      <c r="H30" s="1084"/>
      <c r="I30" s="1084"/>
      <c r="J30" s="1084"/>
      <c r="K30" s="1084"/>
      <c r="L30" s="37"/>
    </row>
    <row r="31" spans="1:12" ht="15" hidden="1" customHeight="1">
      <c r="A31" s="69">
        <v>3</v>
      </c>
      <c r="B31" s="124" t="s">
        <v>51</v>
      </c>
      <c r="C31" s="2">
        <v>16300</v>
      </c>
      <c r="D31" s="2">
        <v>1</v>
      </c>
      <c r="E31" s="9"/>
      <c r="F31" s="36">
        <v>11600</v>
      </c>
      <c r="G31" s="11">
        <f t="shared" si="1"/>
        <v>0</v>
      </c>
      <c r="H31" s="1084"/>
      <c r="I31" s="1084"/>
      <c r="J31" s="1084"/>
      <c r="K31" s="1084"/>
      <c r="L31" s="37" t="s">
        <v>52</v>
      </c>
    </row>
    <row r="32" spans="1:12" ht="15" hidden="1" customHeight="1">
      <c r="A32" s="70">
        <v>3</v>
      </c>
      <c r="B32" s="71" t="s">
        <v>44</v>
      </c>
      <c r="C32" s="72">
        <v>2300</v>
      </c>
      <c r="D32" s="72">
        <v>1</v>
      </c>
      <c r="E32" s="72"/>
      <c r="F32" s="36">
        <v>11600</v>
      </c>
      <c r="G32" s="11">
        <f t="shared" si="1"/>
        <v>0</v>
      </c>
      <c r="H32" s="1129"/>
      <c r="I32" s="1129"/>
      <c r="J32" s="1129"/>
      <c r="K32" s="1129"/>
      <c r="L32" s="111"/>
    </row>
    <row r="33" spans="1:12" ht="15" hidden="1" customHeight="1">
      <c r="A33" s="69">
        <v>3</v>
      </c>
      <c r="B33" s="8" t="s">
        <v>36</v>
      </c>
      <c r="C33" s="2">
        <v>34800</v>
      </c>
      <c r="D33" s="2">
        <v>3</v>
      </c>
      <c r="E33" s="2"/>
      <c r="F33" s="36">
        <v>11600</v>
      </c>
      <c r="G33" s="11">
        <f t="shared" si="1"/>
        <v>0</v>
      </c>
      <c r="H33" s="1084"/>
      <c r="I33" s="1084"/>
      <c r="J33" s="1084"/>
      <c r="K33" s="1084"/>
      <c r="L33" s="665"/>
    </row>
    <row r="34" spans="1:12" ht="15" hidden="1" customHeight="1">
      <c r="A34" s="992">
        <v>3</v>
      </c>
      <c r="B34" s="8" t="s">
        <v>46</v>
      </c>
      <c r="C34" s="2">
        <v>1000</v>
      </c>
      <c r="D34" s="2">
        <v>1</v>
      </c>
      <c r="E34" s="2"/>
      <c r="F34" s="36">
        <v>11600</v>
      </c>
      <c r="G34" s="11">
        <f t="shared" si="1"/>
        <v>0</v>
      </c>
      <c r="H34" s="1084"/>
      <c r="I34" s="1084"/>
      <c r="J34" s="1084"/>
      <c r="K34" s="1084"/>
      <c r="L34" s="37"/>
    </row>
    <row r="35" spans="1:12" ht="15" hidden="1" customHeight="1">
      <c r="A35" s="992">
        <v>3</v>
      </c>
      <c r="B35" s="8" t="s">
        <v>15</v>
      </c>
      <c r="C35" s="2">
        <v>30000</v>
      </c>
      <c r="D35" s="2">
        <v>3</v>
      </c>
      <c r="E35" s="2"/>
      <c r="F35" s="36">
        <v>11600</v>
      </c>
      <c r="G35" s="11">
        <f t="shared" si="1"/>
        <v>0</v>
      </c>
      <c r="H35" s="1084"/>
      <c r="I35" s="1084"/>
      <c r="J35" s="1084"/>
      <c r="K35" s="1084"/>
      <c r="L35" s="665"/>
    </row>
    <row r="36" spans="1:12" ht="15" hidden="1" customHeight="1">
      <c r="A36" s="992">
        <v>3</v>
      </c>
      <c r="B36" s="8" t="s">
        <v>16</v>
      </c>
      <c r="C36" s="2">
        <v>25400</v>
      </c>
      <c r="D36" s="2">
        <v>3</v>
      </c>
      <c r="E36" s="2"/>
      <c r="F36" s="36">
        <v>11600</v>
      </c>
      <c r="G36" s="11">
        <f t="shared" si="1"/>
        <v>0</v>
      </c>
      <c r="H36" s="1084"/>
      <c r="I36" s="1084"/>
      <c r="J36" s="1084"/>
      <c r="K36" s="1084"/>
      <c r="L36" s="665"/>
    </row>
    <row r="37" spans="1:12" ht="15" hidden="1" customHeight="1">
      <c r="A37" s="69">
        <v>3</v>
      </c>
      <c r="B37" s="8" t="s">
        <v>18</v>
      </c>
      <c r="C37" s="2">
        <v>5200</v>
      </c>
      <c r="D37" s="2">
        <v>1</v>
      </c>
      <c r="E37" s="2"/>
      <c r="F37" s="36">
        <v>11600</v>
      </c>
      <c r="G37" s="11">
        <f t="shared" si="1"/>
        <v>0</v>
      </c>
      <c r="H37" s="1084"/>
      <c r="I37" s="1084"/>
      <c r="J37" s="1084"/>
      <c r="K37" s="1084"/>
      <c r="L37" s="37"/>
    </row>
    <row r="38" spans="1:12" ht="15" hidden="1" customHeight="1">
      <c r="A38" s="992">
        <v>3</v>
      </c>
      <c r="B38" s="8" t="s">
        <v>58</v>
      </c>
      <c r="C38" s="2">
        <v>20000</v>
      </c>
      <c r="D38" s="2">
        <v>1</v>
      </c>
      <c r="E38" s="2"/>
      <c r="F38" s="36">
        <v>11600</v>
      </c>
      <c r="G38" s="11">
        <f t="shared" si="1"/>
        <v>0</v>
      </c>
      <c r="H38" s="1128"/>
      <c r="I38" s="1128"/>
      <c r="J38" s="1128"/>
      <c r="K38" s="1128"/>
      <c r="L38" s="37"/>
    </row>
    <row r="39" spans="1:12" ht="15" customHeight="1">
      <c r="A39" s="1082" t="s">
        <v>19</v>
      </c>
      <c r="B39" s="1082"/>
      <c r="C39" s="991"/>
      <c r="D39" s="991"/>
      <c r="E39" s="991"/>
      <c r="F39" s="991"/>
      <c r="G39" s="991"/>
      <c r="H39" s="1086"/>
      <c r="I39" s="1086"/>
      <c r="J39" s="1086"/>
      <c r="K39" s="1086"/>
      <c r="L39" s="6"/>
    </row>
    <row r="40" spans="1:12" ht="15" hidden="1" customHeight="1">
      <c r="A40" s="69">
        <v>4</v>
      </c>
      <c r="B40" s="209" t="s">
        <v>37</v>
      </c>
      <c r="C40" s="2">
        <v>700</v>
      </c>
      <c r="D40" s="992">
        <v>1</v>
      </c>
      <c r="E40" s="992"/>
      <c r="F40" s="36">
        <v>4000</v>
      </c>
      <c r="G40" s="11">
        <f>E40/C40</f>
        <v>0</v>
      </c>
      <c r="H40" s="1083"/>
      <c r="I40" s="1083"/>
      <c r="J40" s="1083"/>
      <c r="K40" s="1083"/>
      <c r="L40" s="665"/>
    </row>
    <row r="41" spans="1:12" hidden="1">
      <c r="A41" s="69">
        <v>4</v>
      </c>
      <c r="B41" s="8" t="s">
        <v>70</v>
      </c>
      <c r="C41" s="48">
        <v>11000</v>
      </c>
      <c r="D41" s="47">
        <v>1</v>
      </c>
      <c r="E41" s="48"/>
      <c r="F41" s="36">
        <v>4000</v>
      </c>
      <c r="G41" s="11">
        <f>E41/C41</f>
        <v>0</v>
      </c>
      <c r="H41" s="1043"/>
      <c r="I41" s="1044"/>
      <c r="J41" s="1044"/>
      <c r="K41" s="1045"/>
      <c r="L41" s="37"/>
    </row>
    <row r="42" spans="1:12">
      <c r="A42" s="992">
        <v>4</v>
      </c>
      <c r="B42" s="8" t="s">
        <v>102</v>
      </c>
      <c r="C42" s="48">
        <v>8700</v>
      </c>
      <c r="D42" s="47">
        <v>2</v>
      </c>
      <c r="E42" s="48"/>
      <c r="F42" s="36">
        <v>4000</v>
      </c>
      <c r="G42" s="11">
        <f>E42/C42</f>
        <v>0</v>
      </c>
      <c r="H42" s="1043"/>
      <c r="I42" s="1044"/>
      <c r="J42" s="1044"/>
      <c r="K42" s="1045"/>
      <c r="L42" s="37"/>
    </row>
    <row r="43" spans="1:12" hidden="1">
      <c r="A43" s="69">
        <v>4</v>
      </c>
      <c r="B43" s="8" t="s">
        <v>37</v>
      </c>
      <c r="C43" s="48">
        <v>10000</v>
      </c>
      <c r="D43" s="47">
        <v>1</v>
      </c>
      <c r="E43" s="48"/>
      <c r="F43" s="36">
        <v>4000</v>
      </c>
      <c r="G43" s="11">
        <f>E43/C43</f>
        <v>0</v>
      </c>
      <c r="H43" s="1043"/>
      <c r="I43" s="1044"/>
      <c r="J43" s="1044"/>
      <c r="K43" s="1045"/>
      <c r="L43" s="37"/>
    </row>
    <row r="44" spans="1:12" ht="15" hidden="1" customHeight="1">
      <c r="A44" s="70">
        <v>4</v>
      </c>
      <c r="B44" s="207" t="s">
        <v>38</v>
      </c>
      <c r="C44" s="72">
        <v>6000</v>
      </c>
      <c r="D44" s="70"/>
      <c r="E44" s="70"/>
      <c r="F44" s="113">
        <v>4000</v>
      </c>
      <c r="G44" s="11">
        <f t="shared" ref="G44:G49" si="2">E44/C44</f>
        <v>0</v>
      </c>
      <c r="H44" s="1090"/>
      <c r="I44" s="1090"/>
      <c r="J44" s="1090"/>
      <c r="K44" s="1090"/>
      <c r="L44" s="111"/>
    </row>
    <row r="45" spans="1:12" ht="15" hidden="1" customHeight="1">
      <c r="A45" s="70">
        <v>4</v>
      </c>
      <c r="B45" s="207" t="s">
        <v>39</v>
      </c>
      <c r="C45" s="72">
        <v>7500</v>
      </c>
      <c r="D45" s="70"/>
      <c r="E45" s="70"/>
      <c r="F45" s="113">
        <v>4000</v>
      </c>
      <c r="G45" s="11">
        <f t="shared" si="2"/>
        <v>0</v>
      </c>
      <c r="H45" s="1090" t="s">
        <v>47</v>
      </c>
      <c r="I45" s="1090"/>
      <c r="J45" s="1090"/>
      <c r="K45" s="1090"/>
      <c r="L45" s="111"/>
    </row>
    <row r="46" spans="1:12" ht="15" hidden="1" customHeight="1">
      <c r="A46" s="1005">
        <v>4</v>
      </c>
      <c r="B46" s="208" t="s">
        <v>48</v>
      </c>
      <c r="C46" s="95">
        <v>9000</v>
      </c>
      <c r="D46" s="1005">
        <v>2</v>
      </c>
      <c r="E46" s="1005"/>
      <c r="F46" s="97">
        <v>4000</v>
      </c>
      <c r="G46" s="11">
        <f t="shared" si="2"/>
        <v>0</v>
      </c>
      <c r="H46" s="1127"/>
      <c r="I46" s="1127"/>
      <c r="J46" s="1127"/>
      <c r="K46" s="1127"/>
      <c r="L46" s="667"/>
    </row>
    <row r="47" spans="1:12" ht="15" hidden="1" customHeight="1">
      <c r="A47" s="60">
        <v>4</v>
      </c>
      <c r="B47" s="8" t="s">
        <v>49</v>
      </c>
      <c r="C47" s="47">
        <v>9800</v>
      </c>
      <c r="D47" s="47">
        <v>1</v>
      </c>
      <c r="E47" s="48"/>
      <c r="F47" s="36">
        <v>4000</v>
      </c>
      <c r="G47" s="11">
        <f t="shared" si="2"/>
        <v>0</v>
      </c>
      <c r="H47" s="1083"/>
      <c r="I47" s="1083"/>
      <c r="J47" s="1083"/>
      <c r="K47" s="1083"/>
      <c r="L47" s="37"/>
    </row>
    <row r="48" spans="1:12" ht="15" hidden="1" customHeight="1">
      <c r="A48" s="60">
        <v>4</v>
      </c>
      <c r="B48" s="8" t="s">
        <v>53</v>
      </c>
      <c r="C48" s="47">
        <v>18700</v>
      </c>
      <c r="D48" s="47">
        <v>3</v>
      </c>
      <c r="E48" s="48"/>
      <c r="F48" s="78">
        <v>30000</v>
      </c>
      <c r="G48" s="11">
        <f t="shared" si="2"/>
        <v>0</v>
      </c>
      <c r="H48" s="1083"/>
      <c r="I48" s="1083"/>
      <c r="J48" s="1083"/>
      <c r="K48" s="1083"/>
      <c r="L48" s="37"/>
    </row>
    <row r="49" spans="1:12" ht="15" hidden="1" customHeight="1">
      <c r="A49" s="123">
        <v>4</v>
      </c>
      <c r="B49" s="8" t="s">
        <v>37</v>
      </c>
      <c r="C49" s="47">
        <v>4000</v>
      </c>
      <c r="D49" s="47">
        <v>2</v>
      </c>
      <c r="E49" s="48"/>
      <c r="F49" s="78">
        <v>4000</v>
      </c>
      <c r="G49" s="11">
        <f t="shared" si="2"/>
        <v>0</v>
      </c>
      <c r="H49" s="1083"/>
      <c r="I49" s="1083"/>
      <c r="J49" s="1083"/>
      <c r="K49" s="1083"/>
      <c r="L49" s="37"/>
    </row>
    <row r="50" spans="1:12">
      <c r="A50" s="1082" t="s">
        <v>24</v>
      </c>
      <c r="B50" s="1082"/>
      <c r="C50" s="991"/>
      <c r="D50" s="991"/>
      <c r="E50" s="991"/>
      <c r="F50" s="991"/>
      <c r="G50" s="991"/>
      <c r="H50" s="1086"/>
      <c r="I50" s="1086"/>
      <c r="J50" s="1086"/>
      <c r="K50" s="1086"/>
      <c r="L50" s="6"/>
    </row>
    <row r="51" spans="1:12" hidden="1">
      <c r="A51" s="123">
        <v>5</v>
      </c>
      <c r="B51" s="8" t="s">
        <v>106</v>
      </c>
      <c r="C51" s="48">
        <v>800</v>
      </c>
      <c r="D51" s="47">
        <v>1</v>
      </c>
      <c r="E51" s="48"/>
      <c r="F51" s="36">
        <v>6160</v>
      </c>
      <c r="G51" s="11">
        <f t="shared" ref="G51:G54" si="3">E51/C51</f>
        <v>0</v>
      </c>
      <c r="H51" s="1043"/>
      <c r="I51" s="1044"/>
      <c r="J51" s="1044"/>
      <c r="K51" s="1045"/>
      <c r="L51" s="37"/>
    </row>
    <row r="52" spans="1:12">
      <c r="A52" s="222">
        <v>5</v>
      </c>
      <c r="B52" s="8" t="s">
        <v>117</v>
      </c>
      <c r="C52" s="48">
        <v>6000</v>
      </c>
      <c r="D52" s="47">
        <v>1</v>
      </c>
      <c r="E52" s="48"/>
      <c r="F52" s="36">
        <v>6161</v>
      </c>
      <c r="G52" s="11">
        <f t="shared" si="3"/>
        <v>0</v>
      </c>
      <c r="H52" s="1043"/>
      <c r="I52" s="1044"/>
      <c r="J52" s="1044"/>
      <c r="K52" s="1045"/>
      <c r="L52" s="37"/>
    </row>
    <row r="53" spans="1:12" hidden="1">
      <c r="A53" s="60">
        <v>5</v>
      </c>
      <c r="B53" s="8" t="s">
        <v>99</v>
      </c>
      <c r="C53" s="48">
        <v>11000</v>
      </c>
      <c r="D53" s="47">
        <v>1</v>
      </c>
      <c r="E53" s="48"/>
      <c r="F53" s="36">
        <v>6160</v>
      </c>
      <c r="G53" s="11">
        <f t="shared" si="3"/>
        <v>0</v>
      </c>
      <c r="H53" s="1043"/>
      <c r="I53" s="1044"/>
      <c r="J53" s="1044"/>
      <c r="K53" s="1045"/>
      <c r="L53" s="37"/>
    </row>
    <row r="54" spans="1:12" hidden="1">
      <c r="A54" s="123">
        <v>5</v>
      </c>
      <c r="B54" s="8" t="s">
        <v>103</v>
      </c>
      <c r="C54" s="48">
        <v>8000</v>
      </c>
      <c r="D54" s="47">
        <v>3</v>
      </c>
      <c r="E54" s="48"/>
      <c r="F54" s="36">
        <v>6160</v>
      </c>
      <c r="G54" s="11">
        <f t="shared" si="3"/>
        <v>0</v>
      </c>
      <c r="H54" s="1043"/>
      <c r="I54" s="1044"/>
      <c r="J54" s="1044"/>
      <c r="K54" s="1045"/>
      <c r="L54" s="37"/>
    </row>
    <row r="55" spans="1:12" hidden="1">
      <c r="A55" s="60">
        <v>5</v>
      </c>
      <c r="B55" s="8" t="s">
        <v>90</v>
      </c>
      <c r="C55" s="48">
        <v>15800</v>
      </c>
      <c r="D55" s="47">
        <v>3</v>
      </c>
      <c r="E55" s="48"/>
      <c r="F55" s="36">
        <v>6160</v>
      </c>
      <c r="G55" s="11">
        <f t="shared" si="0"/>
        <v>0</v>
      </c>
      <c r="H55" s="1083"/>
      <c r="I55" s="1083"/>
      <c r="J55" s="1083"/>
      <c r="K55" s="1083"/>
      <c r="L55" s="37"/>
    </row>
    <row r="56" spans="1:12">
      <c r="A56" s="222">
        <v>5</v>
      </c>
      <c r="B56" s="8" t="s">
        <v>120</v>
      </c>
      <c r="C56" s="48">
        <v>4300</v>
      </c>
      <c r="D56" s="47">
        <v>1</v>
      </c>
      <c r="E56" s="48"/>
      <c r="F56" s="36">
        <v>6161</v>
      </c>
      <c r="G56" s="11">
        <f t="shared" si="0"/>
        <v>0</v>
      </c>
      <c r="H56" s="1043"/>
      <c r="I56" s="1044"/>
      <c r="J56" s="1044"/>
      <c r="K56" s="1045"/>
      <c r="L56" s="37"/>
    </row>
    <row r="59" spans="1:12" ht="21">
      <c r="B59" s="224"/>
      <c r="C59" s="225"/>
      <c r="D59" s="225"/>
      <c r="E59" s="225"/>
      <c r="F59" s="225"/>
    </row>
    <row r="60" spans="1:12" ht="21">
      <c r="B60" s="226"/>
      <c r="C60" s="225"/>
      <c r="D60" s="225"/>
      <c r="E60" s="225"/>
      <c r="F60" s="225"/>
    </row>
    <row r="61" spans="1:12" ht="21">
      <c r="B61" s="224"/>
      <c r="C61" s="225"/>
      <c r="D61" s="225"/>
      <c r="E61" s="225"/>
      <c r="F61" s="225"/>
    </row>
    <row r="62" spans="1:12">
      <c r="B62" s="223" t="s">
        <v>114</v>
      </c>
    </row>
    <row r="63" spans="1:12">
      <c r="B63" s="223" t="s">
        <v>114</v>
      </c>
    </row>
  </sheetData>
  <mergeCells count="59">
    <mergeCell ref="H11:K11"/>
    <mergeCell ref="H6:K6"/>
    <mergeCell ref="H7:K7"/>
    <mergeCell ref="H8:K8"/>
    <mergeCell ref="H9:K9"/>
    <mergeCell ref="H10:K10"/>
    <mergeCell ref="H1:K1"/>
    <mergeCell ref="A2:B2"/>
    <mergeCell ref="H2:K2"/>
    <mergeCell ref="H3:K3"/>
    <mergeCell ref="H5:K5"/>
    <mergeCell ref="H4:K4"/>
    <mergeCell ref="A22:B22"/>
    <mergeCell ref="H22:K22"/>
    <mergeCell ref="H23:K23"/>
    <mergeCell ref="H13:K13"/>
    <mergeCell ref="A14:B14"/>
    <mergeCell ref="H14:K14"/>
    <mergeCell ref="H15:K15"/>
    <mergeCell ref="H17:K17"/>
    <mergeCell ref="H18:K18"/>
    <mergeCell ref="A39:B39"/>
    <mergeCell ref="H39:K39"/>
    <mergeCell ref="H40:K40"/>
    <mergeCell ref="H41:K41"/>
    <mergeCell ref="H28:K28"/>
    <mergeCell ref="H29:K29"/>
    <mergeCell ref="H30:K30"/>
    <mergeCell ref="H31:K31"/>
    <mergeCell ref="H38:K38"/>
    <mergeCell ref="H32:K32"/>
    <mergeCell ref="H33:K33"/>
    <mergeCell ref="H34:K34"/>
    <mergeCell ref="H35:K35"/>
    <mergeCell ref="H36:K36"/>
    <mergeCell ref="H37:K37"/>
    <mergeCell ref="A50:B50"/>
    <mergeCell ref="H50:K50"/>
    <mergeCell ref="H51:K51"/>
    <mergeCell ref="H42:K42"/>
    <mergeCell ref="H43:K43"/>
    <mergeCell ref="H44:K44"/>
    <mergeCell ref="H45:K45"/>
    <mergeCell ref="H46:K46"/>
    <mergeCell ref="H47:K47"/>
    <mergeCell ref="H48:K48"/>
    <mergeCell ref="H49:K49"/>
    <mergeCell ref="H12:K12"/>
    <mergeCell ref="H56:K56"/>
    <mergeCell ref="H16:K16"/>
    <mergeCell ref="H52:K52"/>
    <mergeCell ref="H53:K53"/>
    <mergeCell ref="H54:K54"/>
    <mergeCell ref="H55:K55"/>
    <mergeCell ref="H26:K26"/>
    <mergeCell ref="H27:K27"/>
    <mergeCell ref="H19:K19"/>
    <mergeCell ref="H20:K20"/>
    <mergeCell ref="H21:K21"/>
  </mergeCell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D8B54-65A3-4884-957D-F05D0C6F5964}">
  <dimension ref="A1:L63"/>
  <sheetViews>
    <sheetView workbookViewId="0">
      <selection activeCell="A52" sqref="A52"/>
    </sheetView>
  </sheetViews>
  <sheetFormatPr defaultRowHeight="15"/>
  <cols>
    <col min="2" max="2" width="48.28515625" customWidth="1"/>
    <col min="5" max="5" width="18.7109375" customWidth="1"/>
    <col min="6" max="6" width="14.140625" bestFit="1" customWidth="1"/>
    <col min="12" max="12" width="16" bestFit="1" customWidth="1"/>
  </cols>
  <sheetData>
    <row r="1" spans="1:12">
      <c r="A1" s="992"/>
      <c r="B1" s="106">
        <v>45925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t="15" hidden="1" customHeight="1">
      <c r="A3" s="69">
        <v>1</v>
      </c>
      <c r="B3" s="8" t="s">
        <v>87</v>
      </c>
      <c r="C3" s="9">
        <v>50</v>
      </c>
      <c r="D3" s="2">
        <v>1</v>
      </c>
      <c r="E3" s="9"/>
      <c r="F3" s="36">
        <v>5000</v>
      </c>
      <c r="G3" s="11">
        <f t="shared" ref="G3:G56" si="0">E3/C3</f>
        <v>0</v>
      </c>
      <c r="H3" s="1043"/>
      <c r="I3" s="1044"/>
      <c r="J3" s="1044"/>
      <c r="K3" s="1045"/>
      <c r="L3" s="2"/>
    </row>
    <row r="4" spans="1:12" ht="15" customHeight="1">
      <c r="A4" s="69">
        <v>1</v>
      </c>
      <c r="B4" s="8" t="s">
        <v>115</v>
      </c>
      <c r="C4" s="9">
        <v>7000</v>
      </c>
      <c r="D4" s="2">
        <v>3</v>
      </c>
      <c r="E4" s="9">
        <v>4658</v>
      </c>
      <c r="F4" s="36">
        <v>5000</v>
      </c>
      <c r="G4" s="11">
        <f t="shared" si="0"/>
        <v>0.66542857142857148</v>
      </c>
      <c r="H4" s="1043"/>
      <c r="I4" s="1044"/>
      <c r="J4" s="1044"/>
      <c r="K4" s="1045"/>
      <c r="L4" s="2"/>
    </row>
    <row r="5" spans="1:12" ht="15" hidden="1" customHeight="1">
      <c r="A5" s="69">
        <v>1</v>
      </c>
      <c r="B5" s="8" t="s">
        <v>93</v>
      </c>
      <c r="C5" s="9">
        <v>8000</v>
      </c>
      <c r="D5" s="2">
        <v>2</v>
      </c>
      <c r="E5" s="9"/>
      <c r="F5" s="36">
        <v>5000</v>
      </c>
      <c r="G5" s="100">
        <f t="shared" si="0"/>
        <v>0</v>
      </c>
      <c r="H5" s="1043"/>
      <c r="I5" s="1044"/>
      <c r="J5" s="1044"/>
      <c r="K5" s="1045"/>
      <c r="L5" s="2"/>
    </row>
    <row r="6" spans="1:12" hidden="1">
      <c r="A6" s="992">
        <v>1</v>
      </c>
      <c r="B6" s="12" t="s">
        <v>80</v>
      </c>
      <c r="C6" s="9">
        <v>11000</v>
      </c>
      <c r="D6" s="2">
        <v>2</v>
      </c>
      <c r="E6" s="2"/>
      <c r="F6" s="36">
        <v>5000</v>
      </c>
      <c r="G6" s="100">
        <f t="shared" si="0"/>
        <v>0</v>
      </c>
      <c r="H6" s="1083"/>
      <c r="I6" s="1083"/>
      <c r="J6" s="1083"/>
      <c r="K6" s="1083"/>
      <c r="L6" s="2"/>
    </row>
    <row r="7" spans="1:12" hidden="1">
      <c r="A7" s="992">
        <v>1</v>
      </c>
      <c r="B7" s="12" t="s">
        <v>82</v>
      </c>
      <c r="C7" s="9">
        <v>4200</v>
      </c>
      <c r="D7" s="2">
        <v>3</v>
      </c>
      <c r="E7" s="2"/>
      <c r="F7" s="36">
        <v>5000</v>
      </c>
      <c r="G7" s="100">
        <f t="shared" si="0"/>
        <v>0</v>
      </c>
      <c r="H7" s="1083"/>
      <c r="I7" s="1083"/>
      <c r="J7" s="1083"/>
      <c r="K7" s="1083"/>
      <c r="L7" s="2"/>
    </row>
    <row r="8" spans="1:12" ht="15" hidden="1" customHeight="1">
      <c r="A8" s="992">
        <v>1</v>
      </c>
      <c r="B8" s="8" t="s">
        <v>95</v>
      </c>
      <c r="C8" s="9">
        <v>5000</v>
      </c>
      <c r="D8" s="2">
        <v>1</v>
      </c>
      <c r="E8" s="2"/>
      <c r="F8" s="36">
        <v>5000</v>
      </c>
      <c r="G8" s="100">
        <f t="shared" si="0"/>
        <v>0</v>
      </c>
      <c r="H8" s="1083"/>
      <c r="I8" s="1083"/>
      <c r="J8" s="1083"/>
      <c r="K8" s="1083"/>
      <c r="L8" s="2"/>
    </row>
    <row r="9" spans="1:12" ht="15" hidden="1" customHeight="1">
      <c r="A9" s="992">
        <v>1</v>
      </c>
      <c r="B9" s="71" t="s">
        <v>60</v>
      </c>
      <c r="C9" s="128">
        <v>1500</v>
      </c>
      <c r="D9" s="72">
        <v>1</v>
      </c>
      <c r="E9" s="73"/>
      <c r="F9" s="113">
        <v>5000</v>
      </c>
      <c r="G9" s="100">
        <f t="shared" si="0"/>
        <v>0</v>
      </c>
      <c r="H9" s="1090"/>
      <c r="I9" s="1090"/>
      <c r="J9" s="1090"/>
      <c r="K9" s="1090"/>
      <c r="L9" s="72"/>
    </row>
    <row r="10" spans="1:12" ht="15" hidden="1" customHeight="1">
      <c r="A10" s="69">
        <v>1</v>
      </c>
      <c r="B10" s="8" t="s">
        <v>98</v>
      </c>
      <c r="C10" s="9">
        <v>15000</v>
      </c>
      <c r="D10" s="2">
        <v>2</v>
      </c>
      <c r="E10" s="9"/>
      <c r="F10" s="36">
        <v>5000</v>
      </c>
      <c r="G10" s="100">
        <f t="shared" si="0"/>
        <v>0</v>
      </c>
      <c r="H10" s="1043"/>
      <c r="I10" s="1044"/>
      <c r="J10" s="1044"/>
      <c r="K10" s="1045"/>
      <c r="L10" s="2"/>
    </row>
    <row r="11" spans="1:12" ht="15" hidden="1" customHeight="1">
      <c r="A11" s="69">
        <v>1</v>
      </c>
      <c r="B11" s="12" t="s">
        <v>96</v>
      </c>
      <c r="C11" s="9">
        <v>5000</v>
      </c>
      <c r="D11" s="2">
        <v>1</v>
      </c>
      <c r="E11" s="9"/>
      <c r="F11" s="36">
        <v>5000</v>
      </c>
      <c r="G11" s="100">
        <f t="shared" si="0"/>
        <v>0</v>
      </c>
      <c r="H11" s="1083"/>
      <c r="I11" s="1083"/>
      <c r="J11" s="1083"/>
      <c r="K11" s="1083"/>
      <c r="L11" s="2"/>
    </row>
    <row r="12" spans="1:12" ht="15" hidden="1" customHeight="1">
      <c r="A12" s="992">
        <v>1</v>
      </c>
      <c r="B12" s="12" t="s">
        <v>97</v>
      </c>
      <c r="C12" s="9">
        <v>4550</v>
      </c>
      <c r="D12" s="2">
        <v>1</v>
      </c>
      <c r="E12" s="9"/>
      <c r="F12" s="36">
        <v>5000</v>
      </c>
      <c r="G12" s="100">
        <f t="shared" si="0"/>
        <v>0</v>
      </c>
      <c r="H12" s="1043"/>
      <c r="I12" s="1044"/>
      <c r="J12" s="1044"/>
      <c r="K12" s="1045"/>
      <c r="L12" s="2"/>
    </row>
    <row r="13" spans="1:12" ht="15" hidden="1" customHeight="1">
      <c r="A13" s="992">
        <v>1</v>
      </c>
      <c r="B13" s="12" t="s">
        <v>61</v>
      </c>
      <c r="C13" s="2">
        <v>3500</v>
      </c>
      <c r="D13" s="2">
        <v>1</v>
      </c>
      <c r="E13" s="2"/>
      <c r="F13" s="36">
        <v>5000</v>
      </c>
      <c r="G13" s="100">
        <f t="shared" si="0"/>
        <v>0</v>
      </c>
      <c r="H13" s="1083"/>
      <c r="I13" s="1083"/>
      <c r="J13" s="1083"/>
      <c r="K13" s="1083"/>
      <c r="L13" s="2"/>
    </row>
    <row r="14" spans="1:12">
      <c r="A14" s="1065" t="s">
        <v>10</v>
      </c>
      <c r="B14" s="1066"/>
      <c r="C14" s="991"/>
      <c r="D14" s="991"/>
      <c r="E14" s="991"/>
      <c r="F14" s="991"/>
      <c r="G14" s="991"/>
      <c r="H14" s="1065"/>
      <c r="I14" s="1073"/>
      <c r="J14" s="1073"/>
      <c r="K14" s="1066"/>
      <c r="L14" s="6"/>
    </row>
    <row r="15" spans="1:12" hidden="1">
      <c r="A15" s="7">
        <v>2</v>
      </c>
      <c r="B15" s="8" t="s">
        <v>101</v>
      </c>
      <c r="C15" s="9">
        <v>77300</v>
      </c>
      <c r="D15" s="2">
        <v>3</v>
      </c>
      <c r="E15" s="9"/>
      <c r="F15" s="36">
        <v>30000</v>
      </c>
      <c r="G15" s="100">
        <f t="shared" si="0"/>
        <v>0</v>
      </c>
      <c r="H15" s="1084"/>
      <c r="I15" s="1084"/>
      <c r="J15" s="1084"/>
      <c r="K15" s="1084"/>
      <c r="L15" s="37"/>
    </row>
    <row r="16" spans="1:12">
      <c r="A16" s="70">
        <v>2</v>
      </c>
      <c r="B16" s="71" t="s">
        <v>118</v>
      </c>
      <c r="C16" s="73">
        <v>9700</v>
      </c>
      <c r="D16" s="72">
        <v>1</v>
      </c>
      <c r="E16" s="73">
        <v>7023</v>
      </c>
      <c r="F16" s="113">
        <v>30000</v>
      </c>
      <c r="G16" s="100">
        <f>E16/C16</f>
        <v>0.72402061855670108</v>
      </c>
      <c r="H16" s="1129" t="s">
        <v>121</v>
      </c>
      <c r="I16" s="1129"/>
      <c r="J16" s="1129"/>
      <c r="K16" s="1129"/>
      <c r="L16" s="218"/>
    </row>
    <row r="17" spans="1:12" ht="15" hidden="1" customHeight="1">
      <c r="A17" s="1005">
        <v>2</v>
      </c>
      <c r="B17" s="115" t="s">
        <v>32</v>
      </c>
      <c r="C17" s="115">
        <v>27200</v>
      </c>
      <c r="D17" s="115">
        <v>2</v>
      </c>
      <c r="E17" s="115"/>
      <c r="F17" s="97">
        <v>25000</v>
      </c>
      <c r="G17" s="11">
        <f t="shared" si="0"/>
        <v>0</v>
      </c>
      <c r="H17" s="1131"/>
      <c r="I17" s="1131"/>
      <c r="J17" s="1131"/>
      <c r="K17" s="1131"/>
      <c r="L17" s="667"/>
    </row>
    <row r="18" spans="1:12" ht="15" hidden="1" customHeight="1">
      <c r="A18" s="69">
        <v>2</v>
      </c>
      <c r="B18" s="8" t="s">
        <v>100</v>
      </c>
      <c r="C18" s="9">
        <v>70000</v>
      </c>
      <c r="D18" s="1004">
        <v>3</v>
      </c>
      <c r="E18" s="144"/>
      <c r="F18" s="36">
        <v>30000</v>
      </c>
      <c r="G18" s="11">
        <f t="shared" si="0"/>
        <v>0</v>
      </c>
      <c r="H18" s="1097"/>
      <c r="I18" s="1098"/>
      <c r="J18" s="1098"/>
      <c r="K18" s="1099"/>
      <c r="L18" s="665"/>
    </row>
    <row r="19" spans="1:12" ht="15" hidden="1" customHeight="1">
      <c r="A19" s="69">
        <v>2</v>
      </c>
      <c r="B19" s="1004" t="s">
        <v>35</v>
      </c>
      <c r="C19" s="9">
        <v>50000</v>
      </c>
      <c r="D19" s="1004">
        <v>3</v>
      </c>
      <c r="E19" s="665"/>
      <c r="F19" s="36">
        <v>25000</v>
      </c>
      <c r="G19" s="11">
        <f>E19/C19</f>
        <v>0</v>
      </c>
      <c r="H19" s="1130"/>
      <c r="I19" s="1130"/>
      <c r="J19" s="1130"/>
      <c r="K19" s="1130"/>
      <c r="L19" s="665"/>
    </row>
    <row r="20" spans="1:12" ht="15" customHeight="1">
      <c r="A20" s="69">
        <v>2</v>
      </c>
      <c r="B20" s="8" t="s">
        <v>28</v>
      </c>
      <c r="C20" s="9">
        <v>85000</v>
      </c>
      <c r="D20" s="2">
        <v>3</v>
      </c>
      <c r="E20" s="9">
        <v>59496</v>
      </c>
      <c r="F20" s="36">
        <v>30000</v>
      </c>
      <c r="G20" s="11">
        <f t="shared" si="0"/>
        <v>0.69995294117647056</v>
      </c>
      <c r="H20" s="1085" t="s">
        <v>64</v>
      </c>
      <c r="I20" s="1085"/>
      <c r="J20" s="1085"/>
      <c r="K20" s="1085"/>
      <c r="L20" s="37"/>
    </row>
    <row r="21" spans="1:12" ht="15" hidden="1" customHeight="1">
      <c r="A21" s="69">
        <v>2</v>
      </c>
      <c r="B21" s="8" t="s">
        <v>81</v>
      </c>
      <c r="C21" s="144">
        <v>60000</v>
      </c>
      <c r="D21" s="1004">
        <v>2</v>
      </c>
      <c r="E21" s="144"/>
      <c r="F21" s="36">
        <v>25000</v>
      </c>
      <c r="G21" s="11">
        <f t="shared" si="0"/>
        <v>0</v>
      </c>
      <c r="H21" s="1078"/>
      <c r="I21" s="1078"/>
      <c r="J21" s="1078"/>
      <c r="K21" s="1078"/>
      <c r="L21" s="665"/>
    </row>
    <row r="22" spans="1:12">
      <c r="A22" s="1082" t="s">
        <v>12</v>
      </c>
      <c r="B22" s="1082"/>
      <c r="C22" s="991"/>
      <c r="D22" s="991"/>
      <c r="E22" s="991"/>
      <c r="F22" s="991"/>
      <c r="G22" s="991"/>
      <c r="H22" s="1086"/>
      <c r="I22" s="1086"/>
      <c r="J22" s="1086"/>
      <c r="K22" s="1086"/>
      <c r="L22" s="6"/>
    </row>
    <row r="23" spans="1:12" ht="15" hidden="1" customHeight="1">
      <c r="A23" s="69">
        <v>3</v>
      </c>
      <c r="B23" s="8" t="s">
        <v>13</v>
      </c>
      <c r="C23" s="9">
        <v>3600</v>
      </c>
      <c r="D23" s="2">
        <v>1</v>
      </c>
      <c r="E23" s="9"/>
      <c r="F23" s="36">
        <v>6000</v>
      </c>
      <c r="G23" s="11">
        <f>E23/C23</f>
        <v>0</v>
      </c>
      <c r="H23" s="1084"/>
      <c r="I23" s="1084"/>
      <c r="J23" s="1084"/>
      <c r="K23" s="1084"/>
      <c r="L23" s="665"/>
    </row>
    <row r="24" spans="1:12" ht="15" customHeight="1">
      <c r="A24" s="70">
        <v>3</v>
      </c>
      <c r="B24" s="71" t="s">
        <v>116</v>
      </c>
      <c r="C24" s="73">
        <v>5900</v>
      </c>
      <c r="D24" s="72">
        <v>1</v>
      </c>
      <c r="E24" s="73">
        <v>5434</v>
      </c>
      <c r="F24" s="113"/>
      <c r="G24" s="100">
        <f t="shared" ref="G24:G41" si="1">E24/C24</f>
        <v>0.9210169491525424</v>
      </c>
      <c r="H24" s="1112"/>
      <c r="I24" s="1113"/>
      <c r="J24" s="1113"/>
      <c r="K24" s="1114"/>
      <c r="L24" s="111"/>
    </row>
    <row r="25" spans="1:12" ht="15" customHeight="1">
      <c r="A25" s="69">
        <v>3</v>
      </c>
      <c r="B25" s="8" t="s">
        <v>119</v>
      </c>
      <c r="C25" s="9">
        <v>20100</v>
      </c>
      <c r="D25" s="2"/>
      <c r="E25" s="9">
        <v>9268</v>
      </c>
      <c r="F25" s="36"/>
      <c r="G25" s="11">
        <f t="shared" si="1"/>
        <v>0.46109452736318407</v>
      </c>
      <c r="H25" s="1064"/>
      <c r="I25" s="1053"/>
      <c r="J25" s="1053"/>
      <c r="K25" s="1054"/>
      <c r="L25" s="665"/>
    </row>
    <row r="26" spans="1:12" ht="15" hidden="1" customHeight="1">
      <c r="A26" s="69">
        <v>3</v>
      </c>
      <c r="B26" s="8" t="s">
        <v>73</v>
      </c>
      <c r="C26" s="9">
        <v>18000</v>
      </c>
      <c r="D26" s="2">
        <v>2</v>
      </c>
      <c r="E26" s="9"/>
      <c r="F26" s="36">
        <v>6000</v>
      </c>
      <c r="G26" s="11">
        <f t="shared" si="1"/>
        <v>0</v>
      </c>
      <c r="H26" s="1084"/>
      <c r="I26" s="1084"/>
      <c r="J26" s="1084"/>
      <c r="K26" s="1084"/>
      <c r="L26" s="665"/>
    </row>
    <row r="27" spans="1:12" ht="15" hidden="1" customHeight="1">
      <c r="A27" s="70">
        <v>3</v>
      </c>
      <c r="B27" s="71" t="s">
        <v>108</v>
      </c>
      <c r="C27" s="73">
        <v>4200</v>
      </c>
      <c r="D27" s="72">
        <v>1</v>
      </c>
      <c r="E27" s="73"/>
      <c r="F27" s="113">
        <v>6000</v>
      </c>
      <c r="G27" s="11">
        <f t="shared" si="1"/>
        <v>0</v>
      </c>
      <c r="H27" s="1112"/>
      <c r="I27" s="1113"/>
      <c r="J27" s="1113"/>
      <c r="K27" s="1114"/>
      <c r="L27" s="111"/>
    </row>
    <row r="28" spans="1:12" ht="15" hidden="1" customHeight="1">
      <c r="A28" s="69">
        <v>3</v>
      </c>
      <c r="B28" s="8" t="s">
        <v>91</v>
      </c>
      <c r="C28" s="9">
        <v>6800</v>
      </c>
      <c r="D28" s="2">
        <v>1</v>
      </c>
      <c r="E28" s="9"/>
      <c r="F28" s="36">
        <v>11600</v>
      </c>
      <c r="G28" s="11">
        <f t="shared" si="1"/>
        <v>0</v>
      </c>
      <c r="H28" s="1084"/>
      <c r="I28" s="1084"/>
      <c r="J28" s="1084"/>
      <c r="K28" s="1084"/>
      <c r="L28" s="37"/>
    </row>
    <row r="29" spans="1:12" ht="15" hidden="1" customHeight="1">
      <c r="A29" s="992">
        <v>3</v>
      </c>
      <c r="B29" s="8" t="s">
        <v>57</v>
      </c>
      <c r="C29" s="2">
        <v>9200</v>
      </c>
      <c r="D29" s="2">
        <v>1</v>
      </c>
      <c r="E29" s="2"/>
      <c r="F29" s="36">
        <v>11600</v>
      </c>
      <c r="G29" s="11">
        <f t="shared" si="1"/>
        <v>0</v>
      </c>
      <c r="H29" s="1084"/>
      <c r="I29" s="1084"/>
      <c r="J29" s="1084"/>
      <c r="K29" s="1084"/>
      <c r="L29" s="37"/>
    </row>
    <row r="30" spans="1:12" ht="15" hidden="1" customHeight="1">
      <c r="A30" s="992">
        <v>3</v>
      </c>
      <c r="B30" s="8" t="s">
        <v>63</v>
      </c>
      <c r="C30" s="2">
        <v>10000</v>
      </c>
      <c r="D30" s="2">
        <v>1</v>
      </c>
      <c r="E30" s="2"/>
      <c r="F30" s="36">
        <v>11600</v>
      </c>
      <c r="G30" s="11">
        <f t="shared" si="1"/>
        <v>0</v>
      </c>
      <c r="H30" s="1084"/>
      <c r="I30" s="1084"/>
      <c r="J30" s="1084"/>
      <c r="K30" s="1084"/>
      <c r="L30" s="37"/>
    </row>
    <row r="31" spans="1:12" ht="15" hidden="1" customHeight="1">
      <c r="A31" s="69">
        <v>3</v>
      </c>
      <c r="B31" s="124" t="s">
        <v>51</v>
      </c>
      <c r="C31" s="2">
        <v>16300</v>
      </c>
      <c r="D31" s="2">
        <v>1</v>
      </c>
      <c r="E31" s="9"/>
      <c r="F31" s="36">
        <v>11600</v>
      </c>
      <c r="G31" s="11">
        <f t="shared" si="1"/>
        <v>0</v>
      </c>
      <c r="H31" s="1084"/>
      <c r="I31" s="1084"/>
      <c r="J31" s="1084"/>
      <c r="K31" s="1084"/>
      <c r="L31" s="37" t="s">
        <v>52</v>
      </c>
    </row>
    <row r="32" spans="1:12" ht="15" hidden="1" customHeight="1">
      <c r="A32" s="70">
        <v>3</v>
      </c>
      <c r="B32" s="71" t="s">
        <v>44</v>
      </c>
      <c r="C32" s="72">
        <v>2300</v>
      </c>
      <c r="D32" s="72">
        <v>1</v>
      </c>
      <c r="E32" s="72"/>
      <c r="F32" s="36">
        <v>11600</v>
      </c>
      <c r="G32" s="11">
        <f t="shared" si="1"/>
        <v>0</v>
      </c>
      <c r="H32" s="1129"/>
      <c r="I32" s="1129"/>
      <c r="J32" s="1129"/>
      <c r="K32" s="1129"/>
      <c r="L32" s="111"/>
    </row>
    <row r="33" spans="1:12" ht="15" hidden="1" customHeight="1">
      <c r="A33" s="69">
        <v>3</v>
      </c>
      <c r="B33" s="8" t="s">
        <v>36</v>
      </c>
      <c r="C33" s="2">
        <v>34800</v>
      </c>
      <c r="D33" s="2">
        <v>3</v>
      </c>
      <c r="E33" s="2"/>
      <c r="F33" s="36">
        <v>11600</v>
      </c>
      <c r="G33" s="11">
        <f t="shared" si="1"/>
        <v>0</v>
      </c>
      <c r="H33" s="1084"/>
      <c r="I33" s="1084"/>
      <c r="J33" s="1084"/>
      <c r="K33" s="1084"/>
      <c r="L33" s="665"/>
    </row>
    <row r="34" spans="1:12" ht="15" hidden="1" customHeight="1">
      <c r="A34" s="992">
        <v>3</v>
      </c>
      <c r="B34" s="8" t="s">
        <v>46</v>
      </c>
      <c r="C34" s="2">
        <v>1000</v>
      </c>
      <c r="D34" s="2">
        <v>1</v>
      </c>
      <c r="E34" s="2"/>
      <c r="F34" s="36">
        <v>11600</v>
      </c>
      <c r="G34" s="11">
        <f t="shared" si="1"/>
        <v>0</v>
      </c>
      <c r="H34" s="1084"/>
      <c r="I34" s="1084"/>
      <c r="J34" s="1084"/>
      <c r="K34" s="1084"/>
      <c r="L34" s="37"/>
    </row>
    <row r="35" spans="1:12" ht="15" hidden="1" customHeight="1">
      <c r="A35" s="992">
        <v>3</v>
      </c>
      <c r="B35" s="8" t="s">
        <v>15</v>
      </c>
      <c r="C35" s="2">
        <v>30000</v>
      </c>
      <c r="D35" s="2">
        <v>3</v>
      </c>
      <c r="E35" s="2"/>
      <c r="F35" s="36">
        <v>11600</v>
      </c>
      <c r="G35" s="11">
        <f t="shared" si="1"/>
        <v>0</v>
      </c>
      <c r="H35" s="1084"/>
      <c r="I35" s="1084"/>
      <c r="J35" s="1084"/>
      <c r="K35" s="1084"/>
      <c r="L35" s="665"/>
    </row>
    <row r="36" spans="1:12" ht="15" hidden="1" customHeight="1">
      <c r="A36" s="992">
        <v>3</v>
      </c>
      <c r="B36" s="8" t="s">
        <v>16</v>
      </c>
      <c r="C36" s="2">
        <v>25400</v>
      </c>
      <c r="D36" s="2">
        <v>3</v>
      </c>
      <c r="E36" s="2"/>
      <c r="F36" s="36">
        <v>11600</v>
      </c>
      <c r="G36" s="11">
        <f t="shared" si="1"/>
        <v>0</v>
      </c>
      <c r="H36" s="1084"/>
      <c r="I36" s="1084"/>
      <c r="J36" s="1084"/>
      <c r="K36" s="1084"/>
      <c r="L36" s="665"/>
    </row>
    <row r="37" spans="1:12" ht="15" hidden="1" customHeight="1">
      <c r="A37" s="69">
        <v>3</v>
      </c>
      <c r="B37" s="8" t="s">
        <v>18</v>
      </c>
      <c r="C37" s="2">
        <v>5200</v>
      </c>
      <c r="D37" s="2">
        <v>1</v>
      </c>
      <c r="E37" s="2"/>
      <c r="F37" s="36">
        <v>11600</v>
      </c>
      <c r="G37" s="11">
        <f t="shared" si="1"/>
        <v>0</v>
      </c>
      <c r="H37" s="1084"/>
      <c r="I37" s="1084"/>
      <c r="J37" s="1084"/>
      <c r="K37" s="1084"/>
      <c r="L37" s="37"/>
    </row>
    <row r="38" spans="1:12" ht="15" hidden="1" customHeight="1">
      <c r="A38" s="992">
        <v>3</v>
      </c>
      <c r="B38" s="8" t="s">
        <v>58</v>
      </c>
      <c r="C38" s="2">
        <v>20000</v>
      </c>
      <c r="D38" s="2">
        <v>1</v>
      </c>
      <c r="E38" s="2"/>
      <c r="F38" s="36">
        <v>11600</v>
      </c>
      <c r="G38" s="11">
        <f t="shared" si="1"/>
        <v>0</v>
      </c>
      <c r="H38" s="1128"/>
      <c r="I38" s="1128"/>
      <c r="J38" s="1128"/>
      <c r="K38" s="1128"/>
      <c r="L38" s="37"/>
    </row>
    <row r="39" spans="1:12" ht="15" customHeight="1">
      <c r="A39" s="1082" t="s">
        <v>19</v>
      </c>
      <c r="B39" s="1082"/>
      <c r="C39" s="991"/>
      <c r="D39" s="991"/>
      <c r="E39" s="991"/>
      <c r="F39" s="991"/>
      <c r="G39" s="991"/>
      <c r="H39" s="1086"/>
      <c r="I39" s="1086"/>
      <c r="J39" s="1086"/>
      <c r="K39" s="1086"/>
      <c r="L39" s="6"/>
    </row>
    <row r="40" spans="1:12" ht="15" hidden="1" customHeight="1">
      <c r="A40" s="69">
        <v>4</v>
      </c>
      <c r="B40" s="209" t="s">
        <v>37</v>
      </c>
      <c r="C40" s="2">
        <v>700</v>
      </c>
      <c r="D40" s="992">
        <v>1</v>
      </c>
      <c r="E40" s="992"/>
      <c r="F40" s="36">
        <v>4000</v>
      </c>
      <c r="G40" s="11">
        <f t="shared" si="1"/>
        <v>0</v>
      </c>
      <c r="H40" s="1083"/>
      <c r="I40" s="1083"/>
      <c r="J40" s="1083"/>
      <c r="K40" s="1083"/>
      <c r="L40" s="665"/>
    </row>
    <row r="41" spans="1:12" hidden="1">
      <c r="A41" s="69">
        <v>4</v>
      </c>
      <c r="B41" s="8" t="s">
        <v>70</v>
      </c>
      <c r="C41" s="48">
        <v>11000</v>
      </c>
      <c r="D41" s="47">
        <v>1</v>
      </c>
      <c r="E41" s="48"/>
      <c r="F41" s="36">
        <v>4000</v>
      </c>
      <c r="G41" s="11">
        <f t="shared" si="1"/>
        <v>0</v>
      </c>
      <c r="H41" s="1043"/>
      <c r="I41" s="1044"/>
      <c r="J41" s="1044"/>
      <c r="K41" s="1045"/>
      <c r="L41" s="37"/>
    </row>
    <row r="42" spans="1:12">
      <c r="A42" s="69">
        <v>4</v>
      </c>
      <c r="B42" s="8" t="s">
        <v>102</v>
      </c>
      <c r="C42" s="48">
        <v>12500</v>
      </c>
      <c r="D42" s="47">
        <v>2</v>
      </c>
      <c r="E42" s="48">
        <v>10182</v>
      </c>
      <c r="F42" s="36">
        <v>4000</v>
      </c>
      <c r="G42" s="11">
        <f>E42/C42</f>
        <v>0.81455999999999995</v>
      </c>
      <c r="H42" s="1043"/>
      <c r="I42" s="1044"/>
      <c r="J42" s="1044"/>
      <c r="K42" s="1045"/>
      <c r="L42" s="37"/>
    </row>
    <row r="43" spans="1:12" hidden="1">
      <c r="A43" s="69">
        <v>4</v>
      </c>
      <c r="B43" s="8" t="s">
        <v>37</v>
      </c>
      <c r="C43" s="48">
        <v>10000</v>
      </c>
      <c r="D43" s="47">
        <v>1</v>
      </c>
      <c r="E43" s="48"/>
      <c r="F43" s="36">
        <v>4000</v>
      </c>
      <c r="G43" s="11">
        <f>E43/C43</f>
        <v>0</v>
      </c>
      <c r="H43" s="1043"/>
      <c r="I43" s="1044"/>
      <c r="J43" s="1044"/>
      <c r="K43" s="1045"/>
      <c r="L43" s="37"/>
    </row>
    <row r="44" spans="1:12" ht="15" hidden="1" customHeight="1">
      <c r="A44" s="70">
        <v>4</v>
      </c>
      <c r="B44" s="207" t="s">
        <v>38</v>
      </c>
      <c r="C44" s="72">
        <v>6000</v>
      </c>
      <c r="D44" s="70"/>
      <c r="E44" s="70"/>
      <c r="F44" s="113">
        <v>4000</v>
      </c>
      <c r="G44" s="11">
        <f t="shared" ref="G44:G49" si="2">E44/C44</f>
        <v>0</v>
      </c>
      <c r="H44" s="1090"/>
      <c r="I44" s="1090"/>
      <c r="J44" s="1090"/>
      <c r="K44" s="1090"/>
      <c r="L44" s="111"/>
    </row>
    <row r="45" spans="1:12" ht="15" hidden="1" customHeight="1">
      <c r="A45" s="70">
        <v>4</v>
      </c>
      <c r="B45" s="207" t="s">
        <v>39</v>
      </c>
      <c r="C45" s="72">
        <v>7500</v>
      </c>
      <c r="D45" s="70"/>
      <c r="E45" s="70"/>
      <c r="F45" s="113">
        <v>4000</v>
      </c>
      <c r="G45" s="11">
        <f t="shared" si="2"/>
        <v>0</v>
      </c>
      <c r="H45" s="1090" t="s">
        <v>47</v>
      </c>
      <c r="I45" s="1090"/>
      <c r="J45" s="1090"/>
      <c r="K45" s="1090"/>
      <c r="L45" s="111"/>
    </row>
    <row r="46" spans="1:12" ht="15" hidden="1" customHeight="1">
      <c r="A46" s="1005">
        <v>4</v>
      </c>
      <c r="B46" s="208" t="s">
        <v>48</v>
      </c>
      <c r="C46" s="95">
        <v>9000</v>
      </c>
      <c r="D46" s="1005">
        <v>2</v>
      </c>
      <c r="E46" s="1005"/>
      <c r="F46" s="97">
        <v>4000</v>
      </c>
      <c r="G46" s="11">
        <f t="shared" si="2"/>
        <v>0</v>
      </c>
      <c r="H46" s="1127"/>
      <c r="I46" s="1127"/>
      <c r="J46" s="1127"/>
      <c r="K46" s="1127"/>
      <c r="L46" s="667"/>
    </row>
    <row r="47" spans="1:12" ht="15" hidden="1" customHeight="1">
      <c r="A47" s="60">
        <v>4</v>
      </c>
      <c r="B47" s="8" t="s">
        <v>49</v>
      </c>
      <c r="C47" s="47">
        <v>9800</v>
      </c>
      <c r="D47" s="47">
        <v>1</v>
      </c>
      <c r="E47" s="48"/>
      <c r="F47" s="36">
        <v>4000</v>
      </c>
      <c r="G47" s="11">
        <f t="shared" si="2"/>
        <v>0</v>
      </c>
      <c r="H47" s="1083"/>
      <c r="I47" s="1083"/>
      <c r="J47" s="1083"/>
      <c r="K47" s="1083"/>
      <c r="L47" s="37"/>
    </row>
    <row r="48" spans="1:12" ht="15" hidden="1" customHeight="1">
      <c r="A48" s="60">
        <v>4</v>
      </c>
      <c r="B48" s="8" t="s">
        <v>53</v>
      </c>
      <c r="C48" s="47">
        <v>18700</v>
      </c>
      <c r="D48" s="47">
        <v>3</v>
      </c>
      <c r="E48" s="48"/>
      <c r="F48" s="78">
        <v>30000</v>
      </c>
      <c r="G48" s="11">
        <f t="shared" si="2"/>
        <v>0</v>
      </c>
      <c r="H48" s="1083"/>
      <c r="I48" s="1083"/>
      <c r="J48" s="1083"/>
      <c r="K48" s="1083"/>
      <c r="L48" s="37"/>
    </row>
    <row r="49" spans="1:12" ht="15" hidden="1" customHeight="1">
      <c r="A49" s="123">
        <v>4</v>
      </c>
      <c r="B49" s="8" t="s">
        <v>37</v>
      </c>
      <c r="C49" s="47">
        <v>4000</v>
      </c>
      <c r="D49" s="47">
        <v>2</v>
      </c>
      <c r="E49" s="48"/>
      <c r="F49" s="78">
        <v>4000</v>
      </c>
      <c r="G49" s="11">
        <f t="shared" si="2"/>
        <v>0</v>
      </c>
      <c r="H49" s="1083"/>
      <c r="I49" s="1083"/>
      <c r="J49" s="1083"/>
      <c r="K49" s="1083"/>
      <c r="L49" s="37"/>
    </row>
    <row r="50" spans="1:12">
      <c r="A50" s="1082" t="s">
        <v>24</v>
      </c>
      <c r="B50" s="1082"/>
      <c r="C50" s="991"/>
      <c r="D50" s="991"/>
      <c r="E50" s="991"/>
      <c r="F50" s="991"/>
      <c r="G50" s="991"/>
      <c r="H50" s="1086"/>
      <c r="I50" s="1086"/>
      <c r="J50" s="1086"/>
      <c r="K50" s="1086"/>
      <c r="L50" s="6"/>
    </row>
    <row r="51" spans="1:12" hidden="1">
      <c r="A51" s="123">
        <v>5</v>
      </c>
      <c r="B51" s="8" t="s">
        <v>106</v>
      </c>
      <c r="C51" s="48">
        <v>800</v>
      </c>
      <c r="D51" s="47">
        <v>1</v>
      </c>
      <c r="E51" s="48"/>
      <c r="F51" s="36">
        <v>6160</v>
      </c>
      <c r="G51" s="11">
        <f t="shared" ref="G51:G54" si="3">E51/C51</f>
        <v>0</v>
      </c>
      <c r="H51" s="1043"/>
      <c r="I51" s="1044"/>
      <c r="J51" s="1044"/>
      <c r="K51" s="1045"/>
      <c r="L51" s="37"/>
    </row>
    <row r="52" spans="1:12">
      <c r="A52" s="221">
        <v>5</v>
      </c>
      <c r="B52" s="8" t="s">
        <v>117</v>
      </c>
      <c r="C52" s="48">
        <v>14500</v>
      </c>
      <c r="D52" s="47">
        <v>1</v>
      </c>
      <c r="E52" s="48">
        <v>10464</v>
      </c>
      <c r="F52" s="36">
        <v>6161</v>
      </c>
      <c r="G52" s="11">
        <f t="shared" si="3"/>
        <v>0.72165517241379307</v>
      </c>
      <c r="H52" s="1043"/>
      <c r="I52" s="1044"/>
      <c r="J52" s="1044"/>
      <c r="K52" s="1045"/>
      <c r="L52" s="37"/>
    </row>
    <row r="53" spans="1:12" hidden="1">
      <c r="A53" s="60">
        <v>5</v>
      </c>
      <c r="B53" s="8" t="s">
        <v>99</v>
      </c>
      <c r="C53" s="48">
        <v>11000</v>
      </c>
      <c r="D53" s="47">
        <v>1</v>
      </c>
      <c r="E53" s="48"/>
      <c r="F53" s="36">
        <v>6160</v>
      </c>
      <c r="G53" s="11">
        <f t="shared" si="3"/>
        <v>0</v>
      </c>
      <c r="H53" s="1043"/>
      <c r="I53" s="1044"/>
      <c r="J53" s="1044"/>
      <c r="K53" s="1045"/>
      <c r="L53" s="37"/>
    </row>
    <row r="54" spans="1:12" hidden="1">
      <c r="A54" s="123">
        <v>5</v>
      </c>
      <c r="B54" s="8" t="s">
        <v>103</v>
      </c>
      <c r="C54" s="48">
        <v>8000</v>
      </c>
      <c r="D54" s="47">
        <v>3</v>
      </c>
      <c r="E54" s="48"/>
      <c r="F54" s="36">
        <v>6160</v>
      </c>
      <c r="G54" s="11">
        <f t="shared" si="3"/>
        <v>0</v>
      </c>
      <c r="H54" s="1043"/>
      <c r="I54" s="1044"/>
      <c r="J54" s="1044"/>
      <c r="K54" s="1045"/>
      <c r="L54" s="37"/>
    </row>
    <row r="55" spans="1:12" hidden="1">
      <c r="A55" s="60">
        <v>5</v>
      </c>
      <c r="B55" s="8" t="s">
        <v>90</v>
      </c>
      <c r="C55" s="48">
        <v>15800</v>
      </c>
      <c r="D55" s="47">
        <v>3</v>
      </c>
      <c r="E55" s="48"/>
      <c r="F55" s="36">
        <v>6160</v>
      </c>
      <c r="G55" s="11">
        <f t="shared" si="0"/>
        <v>0</v>
      </c>
      <c r="H55" s="1083"/>
      <c r="I55" s="1083"/>
      <c r="J55" s="1083"/>
      <c r="K55" s="1083"/>
      <c r="L55" s="37"/>
    </row>
    <row r="56" spans="1:12" hidden="1">
      <c r="A56" s="222">
        <v>5</v>
      </c>
      <c r="B56" s="8" t="s">
        <v>120</v>
      </c>
      <c r="C56" s="48">
        <v>4300</v>
      </c>
      <c r="D56" s="47">
        <v>1</v>
      </c>
      <c r="E56" s="48"/>
      <c r="F56" s="36">
        <v>6161</v>
      </c>
      <c r="G56" s="11">
        <f t="shared" si="0"/>
        <v>0</v>
      </c>
      <c r="H56" s="1043"/>
      <c r="I56" s="1044"/>
      <c r="J56" s="1044"/>
      <c r="K56" s="1045"/>
      <c r="L56" s="37"/>
    </row>
    <row r="59" spans="1:12" ht="21">
      <c r="B59" s="224"/>
      <c r="C59" s="225"/>
      <c r="D59" s="225"/>
      <c r="E59" s="225"/>
      <c r="F59" s="225"/>
    </row>
    <row r="60" spans="1:12" ht="21">
      <c r="B60" s="226"/>
      <c r="C60" s="225"/>
      <c r="D60" s="225"/>
      <c r="E60" s="225"/>
      <c r="F60" s="225"/>
    </row>
    <row r="61" spans="1:12" ht="21">
      <c r="B61" s="224"/>
      <c r="C61" s="225"/>
      <c r="D61" s="225"/>
      <c r="E61" s="225"/>
      <c r="F61" s="225"/>
    </row>
    <row r="62" spans="1:12">
      <c r="B62" s="223" t="s">
        <v>114</v>
      </c>
    </row>
    <row r="63" spans="1:12">
      <c r="B63" s="223" t="s">
        <v>114</v>
      </c>
    </row>
  </sheetData>
  <mergeCells count="61">
    <mergeCell ref="H11:K11"/>
    <mergeCell ref="H1:K1"/>
    <mergeCell ref="A2:B2"/>
    <mergeCell ref="H2:K2"/>
    <mergeCell ref="H3:K3"/>
    <mergeCell ref="H4:K4"/>
    <mergeCell ref="H5:K5"/>
    <mergeCell ref="H6:K6"/>
    <mergeCell ref="H7:K7"/>
    <mergeCell ref="H8:K8"/>
    <mergeCell ref="H9:K9"/>
    <mergeCell ref="H10:K10"/>
    <mergeCell ref="A22:B22"/>
    <mergeCell ref="H22:K22"/>
    <mergeCell ref="H12:K12"/>
    <mergeCell ref="H13:K13"/>
    <mergeCell ref="A14:B14"/>
    <mergeCell ref="H14:K14"/>
    <mergeCell ref="H15:K15"/>
    <mergeCell ref="H16:K16"/>
    <mergeCell ref="H36:K36"/>
    <mergeCell ref="H37:K37"/>
    <mergeCell ref="H38:K38"/>
    <mergeCell ref="H30:K30"/>
    <mergeCell ref="H17:K17"/>
    <mergeCell ref="H18:K18"/>
    <mergeCell ref="H19:K19"/>
    <mergeCell ref="H20:K20"/>
    <mergeCell ref="H21:K21"/>
    <mergeCell ref="H24:K24"/>
    <mergeCell ref="H25:K25"/>
    <mergeCell ref="H23:K23"/>
    <mergeCell ref="H26:K26"/>
    <mergeCell ref="H27:K27"/>
    <mergeCell ref="H28:K28"/>
    <mergeCell ref="H29:K29"/>
    <mergeCell ref="H31:K31"/>
    <mergeCell ref="H32:K32"/>
    <mergeCell ref="H33:K33"/>
    <mergeCell ref="H34:K34"/>
    <mergeCell ref="H35:K35"/>
    <mergeCell ref="H47:K47"/>
    <mergeCell ref="A39:B39"/>
    <mergeCell ref="H39:K39"/>
    <mergeCell ref="H40:K40"/>
    <mergeCell ref="A50:B50"/>
    <mergeCell ref="H50:K50"/>
    <mergeCell ref="H41:K41"/>
    <mergeCell ref="H42:K42"/>
    <mergeCell ref="H43:K43"/>
    <mergeCell ref="H44:K44"/>
    <mergeCell ref="H45:K45"/>
    <mergeCell ref="H46:K46"/>
    <mergeCell ref="H53:K53"/>
    <mergeCell ref="H54:K54"/>
    <mergeCell ref="H55:K55"/>
    <mergeCell ref="H56:K56"/>
    <mergeCell ref="H48:K48"/>
    <mergeCell ref="H49:K49"/>
    <mergeCell ref="H51:K51"/>
    <mergeCell ref="H52:K52"/>
  </mergeCell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51E34-E022-488B-8024-E899A9D2161B}">
  <dimension ref="A1:L65"/>
  <sheetViews>
    <sheetView workbookViewId="0">
      <selection activeCell="A58" sqref="A58"/>
    </sheetView>
  </sheetViews>
  <sheetFormatPr defaultRowHeight="15"/>
  <cols>
    <col min="2" max="2" width="48.28515625" customWidth="1"/>
    <col min="5" max="5" width="18.7109375" customWidth="1"/>
    <col min="6" max="6" width="14.140625" bestFit="1" customWidth="1"/>
    <col min="12" max="12" width="16" bestFit="1" customWidth="1"/>
  </cols>
  <sheetData>
    <row r="1" spans="1:12">
      <c r="A1" s="992"/>
      <c r="B1" s="106">
        <v>45925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t="15" hidden="1" customHeight="1">
      <c r="A3" s="69">
        <v>1</v>
      </c>
      <c r="B3" s="8" t="s">
        <v>87</v>
      </c>
      <c r="C3" s="9">
        <v>50</v>
      </c>
      <c r="D3" s="2">
        <v>1</v>
      </c>
      <c r="E3" s="9"/>
      <c r="F3" s="36">
        <v>5000</v>
      </c>
      <c r="G3" s="11">
        <f t="shared" ref="G3:G58" si="0">E3/C3</f>
        <v>0</v>
      </c>
      <c r="H3" s="1043"/>
      <c r="I3" s="1044"/>
      <c r="J3" s="1044"/>
      <c r="K3" s="1045"/>
      <c r="L3" s="2"/>
    </row>
    <row r="4" spans="1:12" ht="15" customHeight="1">
      <c r="A4" s="69">
        <v>1</v>
      </c>
      <c r="B4" s="8" t="s">
        <v>115</v>
      </c>
      <c r="C4" s="9">
        <v>7000</v>
      </c>
      <c r="D4" s="2">
        <v>3</v>
      </c>
      <c r="E4" s="9">
        <v>5130</v>
      </c>
      <c r="F4" s="36">
        <v>5000</v>
      </c>
      <c r="G4" s="11">
        <f t="shared" si="0"/>
        <v>0.73285714285714287</v>
      </c>
      <c r="H4" s="1043"/>
      <c r="I4" s="1044"/>
      <c r="J4" s="1044"/>
      <c r="K4" s="1045"/>
      <c r="L4" s="2"/>
    </row>
    <row r="5" spans="1:12" ht="15" hidden="1" customHeight="1">
      <c r="A5" s="69">
        <v>1</v>
      </c>
      <c r="B5" s="8" t="s">
        <v>93</v>
      </c>
      <c r="C5" s="9">
        <v>8000</v>
      </c>
      <c r="D5" s="2">
        <v>2</v>
      </c>
      <c r="E5" s="9"/>
      <c r="F5" s="36">
        <v>5000</v>
      </c>
      <c r="G5" s="11">
        <f t="shared" si="0"/>
        <v>0</v>
      </c>
      <c r="H5" s="1043"/>
      <c r="I5" s="1044"/>
      <c r="J5" s="1044"/>
      <c r="K5" s="1045"/>
      <c r="L5" s="2"/>
    </row>
    <row r="6" spans="1:12" hidden="1">
      <c r="A6" s="992">
        <v>1</v>
      </c>
      <c r="B6" s="12" t="s">
        <v>80</v>
      </c>
      <c r="C6" s="9">
        <v>11000</v>
      </c>
      <c r="D6" s="2">
        <v>2</v>
      </c>
      <c r="E6" s="2"/>
      <c r="F6" s="36">
        <v>5000</v>
      </c>
      <c r="G6" s="11">
        <f t="shared" si="0"/>
        <v>0</v>
      </c>
      <c r="H6" s="1083"/>
      <c r="I6" s="1083"/>
      <c r="J6" s="1083"/>
      <c r="K6" s="1083"/>
      <c r="L6" s="2"/>
    </row>
    <row r="7" spans="1:12" hidden="1">
      <c r="A7" s="992">
        <v>1</v>
      </c>
      <c r="B7" s="12" t="s">
        <v>82</v>
      </c>
      <c r="C7" s="9">
        <v>4200</v>
      </c>
      <c r="D7" s="2">
        <v>3</v>
      </c>
      <c r="E7" s="2"/>
      <c r="F7" s="36">
        <v>5000</v>
      </c>
      <c r="G7" s="11">
        <f t="shared" si="0"/>
        <v>0</v>
      </c>
      <c r="H7" s="1083"/>
      <c r="I7" s="1083"/>
      <c r="J7" s="1083"/>
      <c r="K7" s="1083"/>
      <c r="L7" s="2"/>
    </row>
    <row r="8" spans="1:12" ht="15" hidden="1" customHeight="1">
      <c r="A8" s="992">
        <v>1</v>
      </c>
      <c r="B8" s="8" t="s">
        <v>95</v>
      </c>
      <c r="C8" s="9">
        <v>5000</v>
      </c>
      <c r="D8" s="2">
        <v>1</v>
      </c>
      <c r="E8" s="2"/>
      <c r="F8" s="36">
        <v>5000</v>
      </c>
      <c r="G8" s="11">
        <f t="shared" si="0"/>
        <v>0</v>
      </c>
      <c r="H8" s="1083"/>
      <c r="I8" s="1083"/>
      <c r="J8" s="1083"/>
      <c r="K8" s="1083"/>
      <c r="L8" s="2"/>
    </row>
    <row r="9" spans="1:12" ht="15" hidden="1" customHeight="1">
      <c r="A9" s="992">
        <v>1</v>
      </c>
      <c r="B9" s="71" t="s">
        <v>60</v>
      </c>
      <c r="C9" s="128">
        <v>1500</v>
      </c>
      <c r="D9" s="72">
        <v>1</v>
      </c>
      <c r="E9" s="73"/>
      <c r="F9" s="113">
        <v>5000</v>
      </c>
      <c r="G9" s="11">
        <f t="shared" si="0"/>
        <v>0</v>
      </c>
      <c r="H9" s="1090"/>
      <c r="I9" s="1090"/>
      <c r="J9" s="1090"/>
      <c r="K9" s="1090"/>
      <c r="L9" s="72"/>
    </row>
    <row r="10" spans="1:12" ht="15" hidden="1" customHeight="1">
      <c r="A10" s="69">
        <v>1</v>
      </c>
      <c r="B10" s="8" t="s">
        <v>98</v>
      </c>
      <c r="C10" s="9">
        <v>15000</v>
      </c>
      <c r="D10" s="2">
        <v>2</v>
      </c>
      <c r="E10" s="9"/>
      <c r="F10" s="36">
        <v>5000</v>
      </c>
      <c r="G10" s="11">
        <f t="shared" si="0"/>
        <v>0</v>
      </c>
      <c r="H10" s="1043"/>
      <c r="I10" s="1044"/>
      <c r="J10" s="1044"/>
      <c r="K10" s="1045"/>
      <c r="L10" s="2"/>
    </row>
    <row r="11" spans="1:12" ht="15" hidden="1" customHeight="1">
      <c r="A11" s="69">
        <v>1</v>
      </c>
      <c r="B11" s="12" t="s">
        <v>96</v>
      </c>
      <c r="C11" s="9">
        <v>5000</v>
      </c>
      <c r="D11" s="2">
        <v>1</v>
      </c>
      <c r="E11" s="9"/>
      <c r="F11" s="36">
        <v>5000</v>
      </c>
      <c r="G11" s="11">
        <f t="shared" si="0"/>
        <v>0</v>
      </c>
      <c r="H11" s="1083"/>
      <c r="I11" s="1083"/>
      <c r="J11" s="1083"/>
      <c r="K11" s="1083"/>
      <c r="L11" s="2"/>
    </row>
    <row r="12" spans="1:12" ht="15" hidden="1" customHeight="1">
      <c r="A12" s="992">
        <v>1</v>
      </c>
      <c r="B12" s="12" t="s">
        <v>97</v>
      </c>
      <c r="C12" s="9">
        <v>4550</v>
      </c>
      <c r="D12" s="2">
        <v>1</v>
      </c>
      <c r="E12" s="9"/>
      <c r="F12" s="36">
        <v>5000</v>
      </c>
      <c r="G12" s="11">
        <f t="shared" si="0"/>
        <v>0</v>
      </c>
      <c r="H12" s="1043"/>
      <c r="I12" s="1044"/>
      <c r="J12" s="1044"/>
      <c r="K12" s="1045"/>
      <c r="L12" s="2"/>
    </row>
    <row r="13" spans="1:12" ht="15" hidden="1" customHeight="1">
      <c r="A13" s="992">
        <v>1</v>
      </c>
      <c r="B13" s="12" t="s">
        <v>61</v>
      </c>
      <c r="C13" s="2">
        <v>3500</v>
      </c>
      <c r="D13" s="2">
        <v>1</v>
      </c>
      <c r="E13" s="2"/>
      <c r="F13" s="36">
        <v>5000</v>
      </c>
      <c r="G13" s="11">
        <f t="shared" si="0"/>
        <v>0</v>
      </c>
      <c r="H13" s="1083"/>
      <c r="I13" s="1083"/>
      <c r="J13" s="1083"/>
      <c r="K13" s="1083"/>
      <c r="L13" s="2"/>
    </row>
    <row r="14" spans="1:12">
      <c r="A14" s="1065" t="s">
        <v>10</v>
      </c>
      <c r="B14" s="1066"/>
      <c r="C14" s="991"/>
      <c r="D14" s="991"/>
      <c r="E14" s="991"/>
      <c r="F14" s="991"/>
      <c r="G14" s="991"/>
      <c r="H14" s="1065"/>
      <c r="I14" s="1073"/>
      <c r="J14" s="1073"/>
      <c r="K14" s="1066"/>
      <c r="L14" s="6"/>
    </row>
    <row r="15" spans="1:12" hidden="1">
      <c r="A15" s="7">
        <v>2</v>
      </c>
      <c r="B15" s="8" t="s">
        <v>101</v>
      </c>
      <c r="C15" s="9">
        <v>77300</v>
      </c>
      <c r="D15" s="2">
        <v>3</v>
      </c>
      <c r="E15" s="9"/>
      <c r="F15" s="36">
        <v>30000</v>
      </c>
      <c r="G15" s="11">
        <f t="shared" si="0"/>
        <v>0</v>
      </c>
      <c r="H15" s="1084"/>
      <c r="I15" s="1084"/>
      <c r="J15" s="1084"/>
      <c r="K15" s="1084"/>
      <c r="L15" s="37"/>
    </row>
    <row r="16" spans="1:12" hidden="1">
      <c r="A16" s="992">
        <v>2</v>
      </c>
      <c r="B16" s="8" t="s">
        <v>118</v>
      </c>
      <c r="C16" s="9">
        <v>9700</v>
      </c>
      <c r="D16" s="2">
        <v>1</v>
      </c>
      <c r="E16" s="9"/>
      <c r="F16" s="36">
        <v>30000</v>
      </c>
      <c r="G16" s="11">
        <f t="shared" si="0"/>
        <v>0</v>
      </c>
      <c r="H16" s="1084"/>
      <c r="I16" s="1084"/>
      <c r="J16" s="1084"/>
      <c r="K16" s="1084"/>
      <c r="L16" s="37"/>
    </row>
    <row r="17" spans="1:12" ht="15" hidden="1" customHeight="1">
      <c r="A17" s="1005">
        <v>2</v>
      </c>
      <c r="B17" s="115" t="s">
        <v>32</v>
      </c>
      <c r="C17" s="115">
        <v>27200</v>
      </c>
      <c r="D17" s="115">
        <v>2</v>
      </c>
      <c r="E17" s="115"/>
      <c r="F17" s="97">
        <v>25000</v>
      </c>
      <c r="G17" s="11">
        <f t="shared" si="0"/>
        <v>0</v>
      </c>
      <c r="H17" s="1131"/>
      <c r="I17" s="1131"/>
      <c r="J17" s="1131"/>
      <c r="K17" s="1131"/>
      <c r="L17" s="667"/>
    </row>
    <row r="18" spans="1:12" ht="15" hidden="1" customHeight="1">
      <c r="A18" s="69">
        <v>2</v>
      </c>
      <c r="B18" s="8" t="s">
        <v>100</v>
      </c>
      <c r="C18" s="9">
        <v>70000</v>
      </c>
      <c r="D18" s="1004">
        <v>3</v>
      </c>
      <c r="E18" s="144"/>
      <c r="F18" s="36">
        <v>30000</v>
      </c>
      <c r="G18" s="11">
        <f t="shared" si="0"/>
        <v>0</v>
      </c>
      <c r="H18" s="1097"/>
      <c r="I18" s="1098"/>
      <c r="J18" s="1098"/>
      <c r="K18" s="1099"/>
      <c r="L18" s="665"/>
    </row>
    <row r="19" spans="1:12" ht="15" hidden="1" customHeight="1">
      <c r="A19" s="69">
        <v>2</v>
      </c>
      <c r="B19" s="1004" t="s">
        <v>35</v>
      </c>
      <c r="C19" s="9">
        <v>50000</v>
      </c>
      <c r="D19" s="1004">
        <v>3</v>
      </c>
      <c r="E19" s="665"/>
      <c r="F19" s="36">
        <v>25000</v>
      </c>
      <c r="G19" s="11">
        <f t="shared" si="0"/>
        <v>0</v>
      </c>
      <c r="H19" s="1130"/>
      <c r="I19" s="1130"/>
      <c r="J19" s="1130"/>
      <c r="K19" s="1130"/>
      <c r="L19" s="665"/>
    </row>
    <row r="20" spans="1:12" ht="15" customHeight="1">
      <c r="A20" s="69">
        <v>2</v>
      </c>
      <c r="B20" s="8" t="s">
        <v>28</v>
      </c>
      <c r="C20" s="9">
        <v>90000</v>
      </c>
      <c r="D20" s="2">
        <v>3</v>
      </c>
      <c r="E20" s="9">
        <v>66608</v>
      </c>
      <c r="F20" s="36">
        <v>30000</v>
      </c>
      <c r="G20" s="11">
        <f t="shared" si="0"/>
        <v>0.74008888888888891</v>
      </c>
      <c r="H20" s="1085" t="s">
        <v>64</v>
      </c>
      <c r="I20" s="1085"/>
      <c r="J20" s="1085"/>
      <c r="K20" s="1085"/>
      <c r="L20" s="37"/>
    </row>
    <row r="21" spans="1:12" ht="15" hidden="1" customHeight="1">
      <c r="A21" s="69">
        <v>2</v>
      </c>
      <c r="B21" s="8" t="s">
        <v>81</v>
      </c>
      <c r="C21" s="144">
        <v>60000</v>
      </c>
      <c r="D21" s="1004">
        <v>2</v>
      </c>
      <c r="E21" s="144"/>
      <c r="F21" s="36">
        <v>25000</v>
      </c>
      <c r="G21" s="11">
        <f t="shared" si="0"/>
        <v>0</v>
      </c>
      <c r="H21" s="1078"/>
      <c r="I21" s="1078"/>
      <c r="J21" s="1078"/>
      <c r="K21" s="1078"/>
      <c r="L21" s="665"/>
    </row>
    <row r="22" spans="1:12">
      <c r="A22" s="1082" t="s">
        <v>12</v>
      </c>
      <c r="B22" s="1082"/>
      <c r="C22" s="991"/>
      <c r="D22" s="991"/>
      <c r="E22" s="991"/>
      <c r="F22" s="991"/>
      <c r="G22" s="991"/>
      <c r="H22" s="1086"/>
      <c r="I22" s="1086"/>
      <c r="J22" s="1086"/>
      <c r="K22" s="1086"/>
      <c r="L22" s="6"/>
    </row>
    <row r="23" spans="1:12" ht="15" customHeight="1">
      <c r="A23" s="69">
        <v>3</v>
      </c>
      <c r="B23" s="8" t="s">
        <v>119</v>
      </c>
      <c r="C23" s="9">
        <v>11200</v>
      </c>
      <c r="D23" s="2">
        <v>2</v>
      </c>
      <c r="E23" s="9">
        <v>8566</v>
      </c>
      <c r="F23" s="36">
        <v>6000</v>
      </c>
      <c r="G23" s="11">
        <f t="shared" ref="G23:G24" si="1">E23/C23</f>
        <v>0.76482142857142854</v>
      </c>
      <c r="H23" s="1064" t="s">
        <v>122</v>
      </c>
      <c r="I23" s="1053"/>
      <c r="J23" s="1053"/>
      <c r="K23" s="1054"/>
      <c r="L23" s="665"/>
    </row>
    <row r="24" spans="1:12" ht="15" hidden="1" customHeight="1">
      <c r="A24" s="69">
        <v>3</v>
      </c>
      <c r="B24" s="8" t="s">
        <v>13</v>
      </c>
      <c r="C24" s="9">
        <v>3600</v>
      </c>
      <c r="D24" s="2">
        <v>1</v>
      </c>
      <c r="E24" s="9"/>
      <c r="F24" s="36">
        <v>5999</v>
      </c>
      <c r="G24" s="11">
        <f t="shared" si="1"/>
        <v>0</v>
      </c>
      <c r="H24" s="1084"/>
      <c r="I24" s="1084"/>
      <c r="J24" s="1084"/>
      <c r="K24" s="1084"/>
      <c r="L24" s="665"/>
    </row>
    <row r="25" spans="1:12" ht="15" customHeight="1">
      <c r="A25" s="992">
        <v>3</v>
      </c>
      <c r="B25" s="8" t="s">
        <v>123</v>
      </c>
      <c r="C25" s="9">
        <v>11600</v>
      </c>
      <c r="D25" s="2">
        <v>2</v>
      </c>
      <c r="E25" s="9"/>
      <c r="F25" s="36">
        <v>6000</v>
      </c>
      <c r="G25" s="11">
        <f t="shared" si="0"/>
        <v>0</v>
      </c>
      <c r="H25" s="1064"/>
      <c r="I25" s="1053"/>
      <c r="J25" s="1053"/>
      <c r="K25" s="1054"/>
      <c r="L25" s="665"/>
    </row>
    <row r="26" spans="1:12" ht="15" hidden="1" customHeight="1">
      <c r="A26" s="69">
        <v>3</v>
      </c>
      <c r="B26" s="8" t="s">
        <v>116</v>
      </c>
      <c r="C26" s="9">
        <v>34800</v>
      </c>
      <c r="D26" s="2"/>
      <c r="E26" s="9"/>
      <c r="F26" s="36"/>
      <c r="G26" s="11"/>
      <c r="H26" s="1064"/>
      <c r="I26" s="1053"/>
      <c r="J26" s="1053"/>
      <c r="K26" s="1054"/>
      <c r="L26" s="665"/>
    </row>
    <row r="27" spans="1:12" ht="15" hidden="1" customHeight="1">
      <c r="A27" s="69">
        <v>3</v>
      </c>
      <c r="B27" s="8" t="s">
        <v>73</v>
      </c>
      <c r="C27" s="9">
        <v>18000</v>
      </c>
      <c r="D27" s="2">
        <v>2</v>
      </c>
      <c r="E27" s="9"/>
      <c r="F27" s="36">
        <v>6000</v>
      </c>
      <c r="G27" s="11">
        <f t="shared" ref="G27:G39" si="2">E27/C27</f>
        <v>0</v>
      </c>
      <c r="H27" s="1084"/>
      <c r="I27" s="1084"/>
      <c r="J27" s="1084"/>
      <c r="K27" s="1084"/>
      <c r="L27" s="665"/>
    </row>
    <row r="28" spans="1:12" ht="15" hidden="1" customHeight="1">
      <c r="A28" s="70">
        <v>3</v>
      </c>
      <c r="B28" s="71" t="s">
        <v>108</v>
      </c>
      <c r="C28" s="73">
        <v>4200</v>
      </c>
      <c r="D28" s="72">
        <v>1</v>
      </c>
      <c r="E28" s="73"/>
      <c r="F28" s="113">
        <v>6000</v>
      </c>
      <c r="G28" s="100">
        <f t="shared" si="2"/>
        <v>0</v>
      </c>
      <c r="H28" s="1112"/>
      <c r="I28" s="1113"/>
      <c r="J28" s="1113"/>
      <c r="K28" s="1114"/>
      <c r="L28" s="111"/>
    </row>
    <row r="29" spans="1:12" ht="15" hidden="1" customHeight="1">
      <c r="A29" s="69">
        <v>3</v>
      </c>
      <c r="B29" s="8" t="s">
        <v>91</v>
      </c>
      <c r="C29" s="9">
        <v>6800</v>
      </c>
      <c r="D29" s="2">
        <v>1</v>
      </c>
      <c r="E29" s="9"/>
      <c r="F29" s="36">
        <v>11600</v>
      </c>
      <c r="G29" s="11">
        <f t="shared" si="2"/>
        <v>0</v>
      </c>
      <c r="H29" s="1084"/>
      <c r="I29" s="1084"/>
      <c r="J29" s="1084"/>
      <c r="K29" s="1084"/>
      <c r="L29" s="37"/>
    </row>
    <row r="30" spans="1:12" ht="15" hidden="1" customHeight="1">
      <c r="A30" s="992">
        <v>3</v>
      </c>
      <c r="B30" s="8" t="s">
        <v>57</v>
      </c>
      <c r="C30" s="2">
        <v>9200</v>
      </c>
      <c r="D30" s="2">
        <v>1</v>
      </c>
      <c r="E30" s="2"/>
      <c r="F30" s="36">
        <v>11600</v>
      </c>
      <c r="G30" s="11">
        <f t="shared" si="2"/>
        <v>0</v>
      </c>
      <c r="H30" s="1084"/>
      <c r="I30" s="1084"/>
      <c r="J30" s="1084"/>
      <c r="K30" s="1084"/>
      <c r="L30" s="37"/>
    </row>
    <row r="31" spans="1:12" ht="15" hidden="1" customHeight="1">
      <c r="A31" s="992">
        <v>3</v>
      </c>
      <c r="B31" s="8" t="s">
        <v>63</v>
      </c>
      <c r="C31" s="2">
        <v>10000</v>
      </c>
      <c r="D31" s="2">
        <v>1</v>
      </c>
      <c r="E31" s="2"/>
      <c r="F31" s="36">
        <v>11600</v>
      </c>
      <c r="G31" s="11">
        <f t="shared" si="2"/>
        <v>0</v>
      </c>
      <c r="H31" s="1084"/>
      <c r="I31" s="1084"/>
      <c r="J31" s="1084"/>
      <c r="K31" s="1084"/>
      <c r="L31" s="37"/>
    </row>
    <row r="32" spans="1:12" ht="15" hidden="1" customHeight="1">
      <c r="A32" s="69">
        <v>3</v>
      </c>
      <c r="B32" s="124" t="s">
        <v>51</v>
      </c>
      <c r="C32" s="2">
        <v>16300</v>
      </c>
      <c r="D32" s="2">
        <v>1</v>
      </c>
      <c r="E32" s="9"/>
      <c r="F32" s="36">
        <v>11600</v>
      </c>
      <c r="G32" s="11">
        <f t="shared" si="2"/>
        <v>0</v>
      </c>
      <c r="H32" s="1084"/>
      <c r="I32" s="1084"/>
      <c r="J32" s="1084"/>
      <c r="K32" s="1084"/>
      <c r="L32" s="37" t="s">
        <v>52</v>
      </c>
    </row>
    <row r="33" spans="1:12" ht="15" hidden="1" customHeight="1">
      <c r="A33" s="70">
        <v>3</v>
      </c>
      <c r="B33" s="71" t="s">
        <v>44</v>
      </c>
      <c r="C33" s="72">
        <v>2300</v>
      </c>
      <c r="D33" s="72">
        <v>1</v>
      </c>
      <c r="E33" s="72"/>
      <c r="F33" s="36">
        <v>11600</v>
      </c>
      <c r="G33" s="11">
        <f t="shared" si="2"/>
        <v>0</v>
      </c>
      <c r="H33" s="1129"/>
      <c r="I33" s="1129"/>
      <c r="J33" s="1129"/>
      <c r="K33" s="1129"/>
      <c r="L33" s="111"/>
    </row>
    <row r="34" spans="1:12" ht="15" hidden="1" customHeight="1">
      <c r="A34" s="69">
        <v>3</v>
      </c>
      <c r="B34" s="8" t="s">
        <v>36</v>
      </c>
      <c r="C34" s="2">
        <v>34800</v>
      </c>
      <c r="D34" s="2">
        <v>3</v>
      </c>
      <c r="E34" s="2"/>
      <c r="F34" s="36">
        <v>11600</v>
      </c>
      <c r="G34" s="11">
        <f t="shared" si="2"/>
        <v>0</v>
      </c>
      <c r="H34" s="1084"/>
      <c r="I34" s="1084"/>
      <c r="J34" s="1084"/>
      <c r="K34" s="1084"/>
      <c r="L34" s="665"/>
    </row>
    <row r="35" spans="1:12" ht="15" hidden="1" customHeight="1">
      <c r="A35" s="992">
        <v>3</v>
      </c>
      <c r="B35" s="8" t="s">
        <v>46</v>
      </c>
      <c r="C35" s="2">
        <v>1000</v>
      </c>
      <c r="D35" s="2">
        <v>1</v>
      </c>
      <c r="E35" s="2"/>
      <c r="F35" s="36">
        <v>11600</v>
      </c>
      <c r="G35" s="11">
        <f t="shared" si="2"/>
        <v>0</v>
      </c>
      <c r="H35" s="1084"/>
      <c r="I35" s="1084"/>
      <c r="J35" s="1084"/>
      <c r="K35" s="1084"/>
      <c r="L35" s="37"/>
    </row>
    <row r="36" spans="1:12" ht="15" hidden="1" customHeight="1">
      <c r="A36" s="992">
        <v>3</v>
      </c>
      <c r="B36" s="8" t="s">
        <v>15</v>
      </c>
      <c r="C36" s="2">
        <v>30000</v>
      </c>
      <c r="D36" s="2">
        <v>3</v>
      </c>
      <c r="E36" s="2"/>
      <c r="F36" s="36">
        <v>11600</v>
      </c>
      <c r="G36" s="11">
        <f t="shared" si="2"/>
        <v>0</v>
      </c>
      <c r="H36" s="1084"/>
      <c r="I36" s="1084"/>
      <c r="J36" s="1084"/>
      <c r="K36" s="1084"/>
      <c r="L36" s="665"/>
    </row>
    <row r="37" spans="1:12" ht="15" hidden="1" customHeight="1">
      <c r="A37" s="992">
        <v>3</v>
      </c>
      <c r="B37" s="8" t="s">
        <v>16</v>
      </c>
      <c r="C37" s="2">
        <v>25400</v>
      </c>
      <c r="D37" s="2">
        <v>3</v>
      </c>
      <c r="E37" s="2"/>
      <c r="F37" s="36">
        <v>11600</v>
      </c>
      <c r="G37" s="11">
        <f t="shared" si="2"/>
        <v>0</v>
      </c>
      <c r="H37" s="1084"/>
      <c r="I37" s="1084"/>
      <c r="J37" s="1084"/>
      <c r="K37" s="1084"/>
      <c r="L37" s="665"/>
    </row>
    <row r="38" spans="1:12" ht="15" hidden="1" customHeight="1">
      <c r="A38" s="69">
        <v>3</v>
      </c>
      <c r="B38" s="8" t="s">
        <v>18</v>
      </c>
      <c r="C38" s="2">
        <v>5200</v>
      </c>
      <c r="D38" s="2">
        <v>1</v>
      </c>
      <c r="E38" s="2"/>
      <c r="F38" s="36">
        <v>11600</v>
      </c>
      <c r="G38" s="11">
        <f t="shared" si="2"/>
        <v>0</v>
      </c>
      <c r="H38" s="1084"/>
      <c r="I38" s="1084"/>
      <c r="J38" s="1084"/>
      <c r="K38" s="1084"/>
      <c r="L38" s="37"/>
    </row>
    <row r="39" spans="1:12" ht="15" hidden="1" customHeight="1">
      <c r="A39" s="992">
        <v>3</v>
      </c>
      <c r="B39" s="8" t="s">
        <v>58</v>
      </c>
      <c r="C39" s="2">
        <v>20000</v>
      </c>
      <c r="D39" s="2">
        <v>1</v>
      </c>
      <c r="E39" s="2"/>
      <c r="F39" s="36">
        <v>11600</v>
      </c>
      <c r="G39" s="11">
        <f t="shared" si="2"/>
        <v>0</v>
      </c>
      <c r="H39" s="1128"/>
      <c r="I39" s="1128"/>
      <c r="J39" s="1128"/>
      <c r="K39" s="1128"/>
      <c r="L39" s="37"/>
    </row>
    <row r="40" spans="1:12" ht="15" customHeight="1">
      <c r="A40" s="1082" t="s">
        <v>19</v>
      </c>
      <c r="B40" s="1082"/>
      <c r="C40" s="991"/>
      <c r="D40" s="991"/>
      <c r="E40" s="991"/>
      <c r="F40" s="991"/>
      <c r="G40" s="991"/>
      <c r="H40" s="1086"/>
      <c r="I40" s="1086"/>
      <c r="J40" s="1086"/>
      <c r="K40" s="1086"/>
      <c r="L40" s="6"/>
    </row>
    <row r="41" spans="1:12">
      <c r="A41" s="70">
        <v>4</v>
      </c>
      <c r="B41" s="71" t="s">
        <v>102</v>
      </c>
      <c r="C41" s="219">
        <v>4800</v>
      </c>
      <c r="D41" s="220">
        <v>1</v>
      </c>
      <c r="E41" s="219">
        <v>4674</v>
      </c>
      <c r="F41" s="113">
        <v>4000</v>
      </c>
      <c r="G41" s="100">
        <f>E41/C41</f>
        <v>0.97375</v>
      </c>
      <c r="H41" s="1115"/>
      <c r="I41" s="1116"/>
      <c r="J41" s="1116"/>
      <c r="K41" s="1117"/>
      <c r="L41" s="218"/>
    </row>
    <row r="42" spans="1:12" ht="15" customHeight="1">
      <c r="A42" s="69">
        <v>4</v>
      </c>
      <c r="B42" s="209" t="s">
        <v>124</v>
      </c>
      <c r="C42" s="2">
        <v>3900</v>
      </c>
      <c r="D42" s="992">
        <v>2</v>
      </c>
      <c r="E42" s="992">
        <v>1882</v>
      </c>
      <c r="F42" s="36">
        <v>4000</v>
      </c>
      <c r="G42" s="11">
        <f>E42/C42</f>
        <v>0.48256410256410254</v>
      </c>
      <c r="H42" s="984"/>
      <c r="I42" s="985"/>
      <c r="J42" s="985"/>
      <c r="K42" s="986"/>
      <c r="L42" s="665"/>
    </row>
    <row r="43" spans="1:12" ht="15" hidden="1" customHeight="1">
      <c r="A43" s="69">
        <v>4</v>
      </c>
      <c r="B43" s="209" t="s">
        <v>37</v>
      </c>
      <c r="C43" s="2">
        <v>700</v>
      </c>
      <c r="D43" s="992">
        <v>1</v>
      </c>
      <c r="E43" s="992"/>
      <c r="F43" s="36">
        <v>4000</v>
      </c>
      <c r="G43" s="11">
        <f>E43/C43</f>
        <v>0</v>
      </c>
      <c r="H43" s="1083"/>
      <c r="I43" s="1083"/>
      <c r="J43" s="1083"/>
      <c r="K43" s="1083"/>
      <c r="L43" s="665"/>
    </row>
    <row r="44" spans="1:12" hidden="1">
      <c r="A44" s="69">
        <v>4</v>
      </c>
      <c r="B44" s="8" t="s">
        <v>70</v>
      </c>
      <c r="C44" s="48">
        <v>11000</v>
      </c>
      <c r="D44" s="47">
        <v>1</v>
      </c>
      <c r="E44" s="48"/>
      <c r="F44" s="36">
        <v>4000</v>
      </c>
      <c r="G44" s="11">
        <f>E44/C44</f>
        <v>0</v>
      </c>
      <c r="H44" s="1043"/>
      <c r="I44" s="1044"/>
      <c r="J44" s="1044"/>
      <c r="K44" s="1045"/>
      <c r="L44" s="37"/>
    </row>
    <row r="45" spans="1:12" hidden="1">
      <c r="A45" s="69">
        <v>4</v>
      </c>
      <c r="B45" s="8" t="s">
        <v>37</v>
      </c>
      <c r="C45" s="48">
        <v>10000</v>
      </c>
      <c r="D45" s="47">
        <v>1</v>
      </c>
      <c r="E45" s="48"/>
      <c r="F45" s="36">
        <v>4000</v>
      </c>
      <c r="G45" s="11">
        <f>E45/C45</f>
        <v>0</v>
      </c>
      <c r="H45" s="1043"/>
      <c r="I45" s="1044"/>
      <c r="J45" s="1044"/>
      <c r="K45" s="1045"/>
      <c r="L45" s="37"/>
    </row>
    <row r="46" spans="1:12" ht="15" hidden="1" customHeight="1">
      <c r="A46" s="70">
        <v>4</v>
      </c>
      <c r="B46" s="207" t="s">
        <v>38</v>
      </c>
      <c r="C46" s="72">
        <v>6000</v>
      </c>
      <c r="D46" s="70"/>
      <c r="E46" s="70"/>
      <c r="F46" s="113">
        <v>4000</v>
      </c>
      <c r="G46" s="11">
        <f t="shared" ref="G46:G51" si="3">E46/C46</f>
        <v>0</v>
      </c>
      <c r="H46" s="1090"/>
      <c r="I46" s="1090"/>
      <c r="J46" s="1090"/>
      <c r="K46" s="1090"/>
      <c r="L46" s="111"/>
    </row>
    <row r="47" spans="1:12" ht="15" hidden="1" customHeight="1">
      <c r="A47" s="70">
        <v>4</v>
      </c>
      <c r="B47" s="207" t="s">
        <v>39</v>
      </c>
      <c r="C47" s="72">
        <v>7500</v>
      </c>
      <c r="D47" s="70"/>
      <c r="E47" s="70"/>
      <c r="F47" s="113">
        <v>4000</v>
      </c>
      <c r="G47" s="11">
        <f t="shared" si="3"/>
        <v>0</v>
      </c>
      <c r="H47" s="1090" t="s">
        <v>47</v>
      </c>
      <c r="I47" s="1090"/>
      <c r="J47" s="1090"/>
      <c r="K47" s="1090"/>
      <c r="L47" s="111"/>
    </row>
    <row r="48" spans="1:12" ht="15" hidden="1" customHeight="1">
      <c r="A48" s="1005">
        <v>4</v>
      </c>
      <c r="B48" s="208" t="s">
        <v>48</v>
      </c>
      <c r="C48" s="95">
        <v>9000</v>
      </c>
      <c r="D48" s="1005">
        <v>2</v>
      </c>
      <c r="E48" s="1005"/>
      <c r="F48" s="97">
        <v>4000</v>
      </c>
      <c r="G48" s="11">
        <f t="shared" si="3"/>
        <v>0</v>
      </c>
      <c r="H48" s="1127"/>
      <c r="I48" s="1127"/>
      <c r="J48" s="1127"/>
      <c r="K48" s="1127"/>
      <c r="L48" s="667"/>
    </row>
    <row r="49" spans="1:12" ht="15" hidden="1" customHeight="1">
      <c r="A49" s="60">
        <v>4</v>
      </c>
      <c r="B49" s="8" t="s">
        <v>49</v>
      </c>
      <c r="C49" s="47">
        <v>9800</v>
      </c>
      <c r="D49" s="47">
        <v>1</v>
      </c>
      <c r="E49" s="48"/>
      <c r="F49" s="36">
        <v>4000</v>
      </c>
      <c r="G49" s="11">
        <f t="shared" si="3"/>
        <v>0</v>
      </c>
      <c r="H49" s="1083"/>
      <c r="I49" s="1083"/>
      <c r="J49" s="1083"/>
      <c r="K49" s="1083"/>
      <c r="L49" s="37"/>
    </row>
    <row r="50" spans="1:12" ht="15" hidden="1" customHeight="1">
      <c r="A50" s="60">
        <v>4</v>
      </c>
      <c r="B50" s="8" t="s">
        <v>53</v>
      </c>
      <c r="C50" s="47">
        <v>18700</v>
      </c>
      <c r="D50" s="47">
        <v>3</v>
      </c>
      <c r="E50" s="48"/>
      <c r="F50" s="78">
        <v>30000</v>
      </c>
      <c r="G50" s="11">
        <f t="shared" si="3"/>
        <v>0</v>
      </c>
      <c r="H50" s="1083"/>
      <c r="I50" s="1083"/>
      <c r="J50" s="1083"/>
      <c r="K50" s="1083"/>
      <c r="L50" s="37"/>
    </row>
    <row r="51" spans="1:12" ht="15" hidden="1" customHeight="1">
      <c r="A51" s="123">
        <v>4</v>
      </c>
      <c r="B51" s="8" t="s">
        <v>37</v>
      </c>
      <c r="C51" s="47">
        <v>4000</v>
      </c>
      <c r="D51" s="47">
        <v>2</v>
      </c>
      <c r="E51" s="48"/>
      <c r="F51" s="78">
        <v>4000</v>
      </c>
      <c r="G51" s="11">
        <f t="shared" si="3"/>
        <v>0</v>
      </c>
      <c r="H51" s="1083"/>
      <c r="I51" s="1083"/>
      <c r="J51" s="1083"/>
      <c r="K51" s="1083"/>
      <c r="L51" s="37"/>
    </row>
    <row r="52" spans="1:12">
      <c r="A52" s="1082" t="s">
        <v>24</v>
      </c>
      <c r="B52" s="1082"/>
      <c r="C52" s="991"/>
      <c r="D52" s="991"/>
      <c r="E52" s="991"/>
      <c r="F52" s="991"/>
      <c r="G52" s="991"/>
      <c r="H52" s="1086"/>
      <c r="I52" s="1086"/>
      <c r="J52" s="1086"/>
      <c r="K52" s="1086"/>
      <c r="L52" s="6"/>
    </row>
    <row r="53" spans="1:12" hidden="1">
      <c r="A53" s="123">
        <v>5</v>
      </c>
      <c r="B53" s="8" t="s">
        <v>106</v>
      </c>
      <c r="C53" s="48">
        <v>800</v>
      </c>
      <c r="D53" s="47">
        <v>1</v>
      </c>
      <c r="E53" s="48"/>
      <c r="F53" s="36">
        <v>6160</v>
      </c>
      <c r="G53" s="11">
        <f t="shared" ref="G53:G56" si="4">E53/C53</f>
        <v>0</v>
      </c>
      <c r="H53" s="1043"/>
      <c r="I53" s="1044"/>
      <c r="J53" s="1044"/>
      <c r="K53" s="1045"/>
      <c r="L53" s="37"/>
    </row>
    <row r="54" spans="1:12">
      <c r="A54" s="228">
        <v>5</v>
      </c>
      <c r="B54" s="71" t="s">
        <v>117</v>
      </c>
      <c r="C54" s="219">
        <v>4300</v>
      </c>
      <c r="D54" s="220">
        <v>1</v>
      </c>
      <c r="E54" s="219">
        <v>5021</v>
      </c>
      <c r="F54" s="113">
        <v>6161</v>
      </c>
      <c r="G54" s="100">
        <f t="shared" si="4"/>
        <v>1.1676744186046513</v>
      </c>
      <c r="H54" s="1115"/>
      <c r="I54" s="1116"/>
      <c r="J54" s="1116"/>
      <c r="K54" s="1117"/>
      <c r="L54" s="218"/>
    </row>
    <row r="55" spans="1:12" hidden="1">
      <c r="A55" s="60">
        <v>5</v>
      </c>
      <c r="B55" s="8" t="s">
        <v>99</v>
      </c>
      <c r="C55" s="48">
        <v>11000</v>
      </c>
      <c r="D55" s="47">
        <v>1</v>
      </c>
      <c r="E55" s="48"/>
      <c r="F55" s="36">
        <v>6160</v>
      </c>
      <c r="G55" s="11">
        <f t="shared" si="4"/>
        <v>0</v>
      </c>
      <c r="H55" s="1043"/>
      <c r="I55" s="1044"/>
      <c r="J55" s="1044"/>
      <c r="K55" s="1045"/>
      <c r="L55" s="37"/>
    </row>
    <row r="56" spans="1:12" hidden="1">
      <c r="A56" s="123">
        <v>5</v>
      </c>
      <c r="B56" s="8" t="s">
        <v>103</v>
      </c>
      <c r="C56" s="48">
        <v>8000</v>
      </c>
      <c r="D56" s="47">
        <v>3</v>
      </c>
      <c r="E56" s="48"/>
      <c r="F56" s="36">
        <v>6160</v>
      </c>
      <c r="G56" s="11">
        <f t="shared" si="4"/>
        <v>0</v>
      </c>
      <c r="H56" s="1043"/>
      <c r="I56" s="1044"/>
      <c r="J56" s="1044"/>
      <c r="K56" s="1045"/>
      <c r="L56" s="37"/>
    </row>
    <row r="57" spans="1:12" hidden="1">
      <c r="A57" s="60">
        <v>5</v>
      </c>
      <c r="B57" s="8" t="s">
        <v>90</v>
      </c>
      <c r="C57" s="48">
        <v>15800</v>
      </c>
      <c r="D57" s="47">
        <v>3</v>
      </c>
      <c r="E57" s="48"/>
      <c r="F57" s="36">
        <v>6160</v>
      </c>
      <c r="G57" s="11">
        <f t="shared" si="0"/>
        <v>0</v>
      </c>
      <c r="H57" s="1083"/>
      <c r="I57" s="1083"/>
      <c r="J57" s="1083"/>
      <c r="K57" s="1083"/>
      <c r="L57" s="37"/>
    </row>
    <row r="58" spans="1:12">
      <c r="A58" s="221">
        <v>5</v>
      </c>
      <c r="B58" s="8" t="s">
        <v>120</v>
      </c>
      <c r="C58" s="48">
        <v>8300</v>
      </c>
      <c r="D58" s="47">
        <v>1</v>
      </c>
      <c r="E58" s="48">
        <v>7919</v>
      </c>
      <c r="F58" s="36">
        <v>6161</v>
      </c>
      <c r="G58" s="11">
        <f t="shared" si="0"/>
        <v>0.95409638554216869</v>
      </c>
      <c r="H58" s="1043"/>
      <c r="I58" s="1044"/>
      <c r="J58" s="1044"/>
      <c r="K58" s="1045"/>
      <c r="L58" s="37"/>
    </row>
    <row r="61" spans="1:12" ht="21">
      <c r="B61" s="224"/>
      <c r="C61" s="225"/>
      <c r="D61" s="225"/>
      <c r="E61" s="225"/>
      <c r="F61" s="225"/>
    </row>
    <row r="62" spans="1:12" ht="21">
      <c r="B62" s="226"/>
      <c r="C62" s="225"/>
      <c r="D62" s="225"/>
      <c r="E62" s="225"/>
      <c r="F62" s="225"/>
    </row>
    <row r="63" spans="1:12" ht="21">
      <c r="B63" s="224"/>
      <c r="C63" s="225"/>
      <c r="D63" s="225"/>
      <c r="E63" s="225"/>
      <c r="F63" s="225"/>
    </row>
    <row r="64" spans="1:12">
      <c r="B64" s="223" t="s">
        <v>114</v>
      </c>
    </row>
    <row r="65" spans="2:2">
      <c r="B65" s="223" t="s">
        <v>114</v>
      </c>
    </row>
  </sheetData>
  <mergeCells count="62">
    <mergeCell ref="H23:K23"/>
    <mergeCell ref="H50:K50"/>
    <mergeCell ref="H51:K51"/>
    <mergeCell ref="H38:K38"/>
    <mergeCell ref="H39:K39"/>
    <mergeCell ref="H31:K31"/>
    <mergeCell ref="H24:K24"/>
    <mergeCell ref="H25:K25"/>
    <mergeCell ref="H55:K55"/>
    <mergeCell ref="H56:K56"/>
    <mergeCell ref="H57:K57"/>
    <mergeCell ref="H58:K58"/>
    <mergeCell ref="H26:K26"/>
    <mergeCell ref="H27:K27"/>
    <mergeCell ref="H28:K28"/>
    <mergeCell ref="H29:K29"/>
    <mergeCell ref="H30:K30"/>
    <mergeCell ref="A52:B52"/>
    <mergeCell ref="H52:K52"/>
    <mergeCell ref="H53:K53"/>
    <mergeCell ref="H54:K54"/>
    <mergeCell ref="H41:K41"/>
    <mergeCell ref="H45:K45"/>
    <mergeCell ref="H46:K46"/>
    <mergeCell ref="H47:K47"/>
    <mergeCell ref="H48:K48"/>
    <mergeCell ref="H49:K49"/>
    <mergeCell ref="A40:B40"/>
    <mergeCell ref="H40:K40"/>
    <mergeCell ref="H43:K43"/>
    <mergeCell ref="H44:K44"/>
    <mergeCell ref="H32:K32"/>
    <mergeCell ref="H33:K33"/>
    <mergeCell ref="H34:K34"/>
    <mergeCell ref="H35:K35"/>
    <mergeCell ref="H36:K36"/>
    <mergeCell ref="H37:K37"/>
    <mergeCell ref="A22:B22"/>
    <mergeCell ref="H22:K22"/>
    <mergeCell ref="H12:K12"/>
    <mergeCell ref="H13:K13"/>
    <mergeCell ref="A14:B14"/>
    <mergeCell ref="H14:K14"/>
    <mergeCell ref="H15:K15"/>
    <mergeCell ref="H16:K16"/>
    <mergeCell ref="H17:K17"/>
    <mergeCell ref="H18:K18"/>
    <mergeCell ref="H19:K19"/>
    <mergeCell ref="H20:K20"/>
    <mergeCell ref="H21:K21"/>
    <mergeCell ref="H11:K11"/>
    <mergeCell ref="H1:K1"/>
    <mergeCell ref="A2:B2"/>
    <mergeCell ref="H2:K2"/>
    <mergeCell ref="H3:K3"/>
    <mergeCell ref="H4:K4"/>
    <mergeCell ref="H5:K5"/>
    <mergeCell ref="H6:K6"/>
    <mergeCell ref="H7:K7"/>
    <mergeCell ref="H8:K8"/>
    <mergeCell ref="H9:K9"/>
    <mergeCell ref="H10:K10"/>
  </mergeCell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E4418-BC52-43D8-AEAB-C05400F1D5B5}">
  <dimension ref="A1:L67"/>
  <sheetViews>
    <sheetView workbookViewId="0">
      <selection activeCell="E42" sqref="E42"/>
    </sheetView>
  </sheetViews>
  <sheetFormatPr defaultRowHeight="15"/>
  <cols>
    <col min="2" max="2" width="48.28515625" customWidth="1"/>
    <col min="5" max="5" width="18.7109375" customWidth="1"/>
    <col min="6" max="6" width="14.140625" bestFit="1" customWidth="1"/>
    <col min="12" max="12" width="16" bestFit="1" customWidth="1"/>
  </cols>
  <sheetData>
    <row r="1" spans="1:12">
      <c r="A1" s="992"/>
      <c r="B1" s="106">
        <v>45925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t="15" hidden="1" customHeight="1">
      <c r="A3" s="69">
        <v>1</v>
      </c>
      <c r="B3" s="8" t="s">
        <v>87</v>
      </c>
      <c r="C3" s="9">
        <v>50</v>
      </c>
      <c r="D3" s="2">
        <v>1</v>
      </c>
      <c r="E3" s="9"/>
      <c r="F3" s="36">
        <v>5000</v>
      </c>
      <c r="G3" s="11">
        <f t="shared" ref="G3:G60" si="0">E3/C3</f>
        <v>0</v>
      </c>
      <c r="H3" s="1043"/>
      <c r="I3" s="1044"/>
      <c r="J3" s="1044"/>
      <c r="K3" s="1045"/>
      <c r="L3" s="2"/>
    </row>
    <row r="4" spans="1:12" ht="15" customHeight="1">
      <c r="A4" s="69">
        <v>1</v>
      </c>
      <c r="B4" s="8" t="s">
        <v>115</v>
      </c>
      <c r="C4" s="9">
        <v>3500</v>
      </c>
      <c r="D4" s="2">
        <v>1</v>
      </c>
      <c r="E4" s="9"/>
      <c r="F4" s="36">
        <v>5000</v>
      </c>
      <c r="G4" s="11">
        <f t="shared" si="0"/>
        <v>0</v>
      </c>
      <c r="H4" s="1043"/>
      <c r="I4" s="1044"/>
      <c r="J4" s="1044"/>
      <c r="K4" s="1045"/>
      <c r="L4" s="2"/>
    </row>
    <row r="5" spans="1:12" ht="15" hidden="1" customHeight="1">
      <c r="A5" s="69">
        <v>1</v>
      </c>
      <c r="B5" s="8" t="s">
        <v>93</v>
      </c>
      <c r="C5" s="9">
        <v>8000</v>
      </c>
      <c r="D5" s="2">
        <v>2</v>
      </c>
      <c r="E5" s="9"/>
      <c r="F5" s="36">
        <v>5000</v>
      </c>
      <c r="G5" s="11">
        <f t="shared" si="0"/>
        <v>0</v>
      </c>
      <c r="H5" s="1043"/>
      <c r="I5" s="1044"/>
      <c r="J5" s="1044"/>
      <c r="K5" s="1045"/>
      <c r="L5" s="2"/>
    </row>
    <row r="6" spans="1:12" hidden="1">
      <c r="A6" s="992">
        <v>1</v>
      </c>
      <c r="B6" s="12" t="s">
        <v>80</v>
      </c>
      <c r="C6" s="9">
        <v>11000</v>
      </c>
      <c r="D6" s="2">
        <v>2</v>
      </c>
      <c r="E6" s="2"/>
      <c r="F6" s="36">
        <v>5000</v>
      </c>
      <c r="G6" s="11">
        <f t="shared" si="0"/>
        <v>0</v>
      </c>
      <c r="H6" s="1083"/>
      <c r="I6" s="1083"/>
      <c r="J6" s="1083"/>
      <c r="K6" s="1083"/>
      <c r="L6" s="2"/>
    </row>
    <row r="7" spans="1:12" hidden="1">
      <c r="A7" s="992">
        <v>1</v>
      </c>
      <c r="B7" s="12" t="s">
        <v>82</v>
      </c>
      <c r="C7" s="9">
        <v>4200</v>
      </c>
      <c r="D7" s="2">
        <v>3</v>
      </c>
      <c r="E7" s="2"/>
      <c r="F7" s="36">
        <v>5000</v>
      </c>
      <c r="G7" s="11">
        <f t="shared" si="0"/>
        <v>0</v>
      </c>
      <c r="H7" s="1083"/>
      <c r="I7" s="1083"/>
      <c r="J7" s="1083"/>
      <c r="K7" s="1083"/>
      <c r="L7" s="2"/>
    </row>
    <row r="8" spans="1:12" ht="15" hidden="1" customHeight="1">
      <c r="A8" s="992">
        <v>1</v>
      </c>
      <c r="B8" s="8" t="s">
        <v>95</v>
      </c>
      <c r="C8" s="9">
        <v>5000</v>
      </c>
      <c r="D8" s="2">
        <v>1</v>
      </c>
      <c r="E8" s="2"/>
      <c r="F8" s="36">
        <v>5000</v>
      </c>
      <c r="G8" s="11">
        <f t="shared" si="0"/>
        <v>0</v>
      </c>
      <c r="H8" s="1083"/>
      <c r="I8" s="1083"/>
      <c r="J8" s="1083"/>
      <c r="K8" s="1083"/>
      <c r="L8" s="2"/>
    </row>
    <row r="9" spans="1:12" ht="15" hidden="1" customHeight="1">
      <c r="A9" s="992">
        <v>1</v>
      </c>
      <c r="B9" s="71" t="s">
        <v>60</v>
      </c>
      <c r="C9" s="128">
        <v>1500</v>
      </c>
      <c r="D9" s="72">
        <v>1</v>
      </c>
      <c r="E9" s="73"/>
      <c r="F9" s="113">
        <v>5000</v>
      </c>
      <c r="G9" s="11">
        <f t="shared" si="0"/>
        <v>0</v>
      </c>
      <c r="H9" s="1090"/>
      <c r="I9" s="1090"/>
      <c r="J9" s="1090"/>
      <c r="K9" s="1090"/>
      <c r="L9" s="72"/>
    </row>
    <row r="10" spans="1:12" ht="15" hidden="1" customHeight="1">
      <c r="A10" s="69">
        <v>1</v>
      </c>
      <c r="B10" s="8" t="s">
        <v>98</v>
      </c>
      <c r="C10" s="9">
        <v>15000</v>
      </c>
      <c r="D10" s="2">
        <v>2</v>
      </c>
      <c r="E10" s="9"/>
      <c r="F10" s="36">
        <v>5000</v>
      </c>
      <c r="G10" s="11">
        <f t="shared" si="0"/>
        <v>0</v>
      </c>
      <c r="H10" s="1043"/>
      <c r="I10" s="1044"/>
      <c r="J10" s="1044"/>
      <c r="K10" s="1045"/>
      <c r="L10" s="2"/>
    </row>
    <row r="11" spans="1:12" ht="15" hidden="1" customHeight="1">
      <c r="A11" s="69">
        <v>1</v>
      </c>
      <c r="B11" s="12" t="s">
        <v>96</v>
      </c>
      <c r="C11" s="9">
        <v>5000</v>
      </c>
      <c r="D11" s="2">
        <v>1</v>
      </c>
      <c r="E11" s="9"/>
      <c r="F11" s="36">
        <v>5000</v>
      </c>
      <c r="G11" s="11">
        <f t="shared" si="0"/>
        <v>0</v>
      </c>
      <c r="H11" s="1083"/>
      <c r="I11" s="1083"/>
      <c r="J11" s="1083"/>
      <c r="K11" s="1083"/>
      <c r="L11" s="2"/>
    </row>
    <row r="12" spans="1:12" ht="15" hidden="1" customHeight="1">
      <c r="A12" s="992">
        <v>1</v>
      </c>
      <c r="B12" s="12" t="s">
        <v>97</v>
      </c>
      <c r="C12" s="9">
        <v>4550</v>
      </c>
      <c r="D12" s="2">
        <v>1</v>
      </c>
      <c r="E12" s="9"/>
      <c r="F12" s="36">
        <v>5000</v>
      </c>
      <c r="G12" s="11">
        <f t="shared" si="0"/>
        <v>0</v>
      </c>
      <c r="H12" s="1043"/>
      <c r="I12" s="1044"/>
      <c r="J12" s="1044"/>
      <c r="K12" s="1045"/>
      <c r="L12" s="2"/>
    </row>
    <row r="13" spans="1:12" ht="15" hidden="1" customHeight="1">
      <c r="A13" s="992">
        <v>1</v>
      </c>
      <c r="B13" s="12" t="s">
        <v>61</v>
      </c>
      <c r="C13" s="2">
        <v>3500</v>
      </c>
      <c r="D13" s="2">
        <v>1</v>
      </c>
      <c r="E13" s="2"/>
      <c r="F13" s="36">
        <v>5000</v>
      </c>
      <c r="G13" s="11">
        <f t="shared" si="0"/>
        <v>0</v>
      </c>
      <c r="H13" s="1083"/>
      <c r="I13" s="1083"/>
      <c r="J13" s="1083"/>
      <c r="K13" s="1083"/>
      <c r="L13" s="2"/>
    </row>
    <row r="14" spans="1:12">
      <c r="A14" s="1065" t="s">
        <v>10</v>
      </c>
      <c r="B14" s="1066"/>
      <c r="C14" s="991"/>
      <c r="D14" s="991"/>
      <c r="E14" s="991"/>
      <c r="F14" s="991"/>
      <c r="G14" s="991"/>
      <c r="H14" s="1065"/>
      <c r="I14" s="1073"/>
      <c r="J14" s="1073"/>
      <c r="K14" s="1066"/>
      <c r="L14" s="6"/>
    </row>
    <row r="15" spans="1:12" hidden="1">
      <c r="A15" s="7">
        <v>2</v>
      </c>
      <c r="B15" s="8" t="s">
        <v>101</v>
      </c>
      <c r="C15" s="9">
        <v>77300</v>
      </c>
      <c r="D15" s="2">
        <v>3</v>
      </c>
      <c r="E15" s="9"/>
      <c r="F15" s="36">
        <v>30000</v>
      </c>
      <c r="G15" s="11">
        <f t="shared" si="0"/>
        <v>0</v>
      </c>
      <c r="H15" s="1084"/>
      <c r="I15" s="1084"/>
      <c r="J15" s="1084"/>
      <c r="K15" s="1084"/>
      <c r="L15" s="37"/>
    </row>
    <row r="16" spans="1:12" hidden="1">
      <c r="A16" s="992">
        <v>2</v>
      </c>
      <c r="B16" s="8" t="s">
        <v>118</v>
      </c>
      <c r="C16" s="9">
        <v>9700</v>
      </c>
      <c r="D16" s="2">
        <v>1</v>
      </c>
      <c r="E16" s="9"/>
      <c r="F16" s="36">
        <v>30000</v>
      </c>
      <c r="G16" s="11">
        <f t="shared" si="0"/>
        <v>0</v>
      </c>
      <c r="H16" s="1084"/>
      <c r="I16" s="1084"/>
      <c r="J16" s="1084"/>
      <c r="K16" s="1084"/>
      <c r="L16" s="37"/>
    </row>
    <row r="17" spans="1:12" ht="15" hidden="1" customHeight="1">
      <c r="A17" s="1005">
        <v>2</v>
      </c>
      <c r="B17" s="115" t="s">
        <v>32</v>
      </c>
      <c r="C17" s="115">
        <v>27200</v>
      </c>
      <c r="D17" s="115">
        <v>2</v>
      </c>
      <c r="E17" s="115"/>
      <c r="F17" s="97">
        <v>25000</v>
      </c>
      <c r="G17" s="11">
        <f t="shared" si="0"/>
        <v>0</v>
      </c>
      <c r="H17" s="1131"/>
      <c r="I17" s="1131"/>
      <c r="J17" s="1131"/>
      <c r="K17" s="1131"/>
      <c r="L17" s="667"/>
    </row>
    <row r="18" spans="1:12" ht="15" hidden="1" customHeight="1">
      <c r="A18" s="69">
        <v>2</v>
      </c>
      <c r="B18" s="8" t="s">
        <v>100</v>
      </c>
      <c r="C18" s="9">
        <v>70000</v>
      </c>
      <c r="D18" s="1004">
        <v>3</v>
      </c>
      <c r="E18" s="144"/>
      <c r="F18" s="36">
        <v>30000</v>
      </c>
      <c r="G18" s="11">
        <f t="shared" si="0"/>
        <v>0</v>
      </c>
      <c r="H18" s="1097"/>
      <c r="I18" s="1098"/>
      <c r="J18" s="1098"/>
      <c r="K18" s="1099"/>
      <c r="L18" s="665"/>
    </row>
    <row r="19" spans="1:12" ht="15" hidden="1" customHeight="1">
      <c r="A19" s="69">
        <v>2</v>
      </c>
      <c r="B19" s="1004" t="s">
        <v>35</v>
      </c>
      <c r="C19" s="9">
        <v>50000</v>
      </c>
      <c r="D19" s="1004">
        <v>3</v>
      </c>
      <c r="E19" s="665"/>
      <c r="F19" s="36">
        <v>25000</v>
      </c>
      <c r="G19" s="11">
        <f t="shared" si="0"/>
        <v>0</v>
      </c>
      <c r="H19" s="1130"/>
      <c r="I19" s="1130"/>
      <c r="J19" s="1130"/>
      <c r="K19" s="1130"/>
      <c r="L19" s="665"/>
    </row>
    <row r="20" spans="1:12" ht="15" customHeight="1">
      <c r="A20" s="69">
        <v>2</v>
      </c>
      <c r="B20" s="8" t="s">
        <v>28</v>
      </c>
      <c r="C20" s="9">
        <v>90000</v>
      </c>
      <c r="D20" s="2">
        <v>3</v>
      </c>
      <c r="E20" s="9">
        <v>57082</v>
      </c>
      <c r="F20" s="36">
        <v>30000</v>
      </c>
      <c r="G20" s="11">
        <f t="shared" si="0"/>
        <v>0.6342444444444445</v>
      </c>
      <c r="H20" s="1085" t="s">
        <v>64</v>
      </c>
      <c r="I20" s="1085"/>
      <c r="J20" s="1085"/>
      <c r="K20" s="1085"/>
      <c r="L20" s="37"/>
    </row>
    <row r="21" spans="1:12" ht="15" hidden="1" customHeight="1">
      <c r="A21" s="69">
        <v>2</v>
      </c>
      <c r="B21" s="8" t="s">
        <v>81</v>
      </c>
      <c r="C21" s="144">
        <v>60000</v>
      </c>
      <c r="D21" s="1004">
        <v>2</v>
      </c>
      <c r="E21" s="144"/>
      <c r="F21" s="36">
        <v>25000</v>
      </c>
      <c r="G21" s="11">
        <f t="shared" si="0"/>
        <v>0</v>
      </c>
      <c r="H21" s="1078"/>
      <c r="I21" s="1078"/>
      <c r="J21" s="1078"/>
      <c r="K21" s="1078"/>
      <c r="L21" s="665"/>
    </row>
    <row r="22" spans="1:12">
      <c r="A22" s="1082" t="s">
        <v>12</v>
      </c>
      <c r="B22" s="1082"/>
      <c r="C22" s="991"/>
      <c r="D22" s="991"/>
      <c r="E22" s="991"/>
      <c r="F22" s="991"/>
      <c r="G22" s="991"/>
      <c r="H22" s="1086"/>
      <c r="I22" s="1086"/>
      <c r="J22" s="1086"/>
      <c r="K22" s="1086"/>
      <c r="L22" s="6"/>
    </row>
    <row r="23" spans="1:12" ht="15" customHeight="1">
      <c r="A23" s="69">
        <v>3</v>
      </c>
      <c r="B23" s="8" t="s">
        <v>119</v>
      </c>
      <c r="C23" s="9">
        <v>2600</v>
      </c>
      <c r="D23" s="2">
        <v>1</v>
      </c>
      <c r="E23" s="9"/>
      <c r="F23" s="36">
        <v>11600</v>
      </c>
      <c r="G23" s="11">
        <f t="shared" ref="G23:G25" si="1">E23/C23</f>
        <v>0</v>
      </c>
      <c r="H23" s="1064" t="s">
        <v>122</v>
      </c>
      <c r="I23" s="1053"/>
      <c r="J23" s="1053"/>
      <c r="K23" s="1054"/>
      <c r="L23" s="665"/>
    </row>
    <row r="24" spans="1:12" ht="15" customHeight="1">
      <c r="A24" s="992">
        <v>3</v>
      </c>
      <c r="B24" s="8" t="s">
        <v>125</v>
      </c>
      <c r="C24" s="9">
        <v>11600</v>
      </c>
      <c r="D24" s="2">
        <v>1</v>
      </c>
      <c r="E24" s="9">
        <v>2164</v>
      </c>
      <c r="F24" s="36">
        <v>11600</v>
      </c>
      <c r="G24" s="11">
        <f>E24/C24</f>
        <v>0.18655172413793103</v>
      </c>
      <c r="H24" s="1084"/>
      <c r="I24" s="1084"/>
      <c r="J24" s="1084"/>
      <c r="K24" s="1084"/>
      <c r="L24" s="665"/>
    </row>
    <row r="25" spans="1:12" ht="15" hidden="1" customHeight="1">
      <c r="A25" s="69">
        <v>3</v>
      </c>
      <c r="B25" s="8" t="s">
        <v>13</v>
      </c>
      <c r="C25" s="9">
        <v>3600</v>
      </c>
      <c r="D25" s="2">
        <v>1</v>
      </c>
      <c r="E25" s="9"/>
      <c r="F25" s="36">
        <v>5999</v>
      </c>
      <c r="G25" s="11">
        <f t="shared" si="1"/>
        <v>0</v>
      </c>
      <c r="H25" s="1084"/>
      <c r="I25" s="1084"/>
      <c r="J25" s="1084"/>
      <c r="K25" s="1084"/>
      <c r="L25" s="665"/>
    </row>
    <row r="26" spans="1:12" ht="15" hidden="1" customHeight="1">
      <c r="A26" s="992">
        <v>3</v>
      </c>
      <c r="B26" s="8" t="s">
        <v>123</v>
      </c>
      <c r="C26" s="9">
        <v>11600</v>
      </c>
      <c r="D26" s="2">
        <v>2</v>
      </c>
      <c r="E26" s="9"/>
      <c r="F26" s="36">
        <v>6000</v>
      </c>
      <c r="G26" s="11">
        <f t="shared" si="0"/>
        <v>0</v>
      </c>
      <c r="H26" s="1064"/>
      <c r="I26" s="1053"/>
      <c r="J26" s="1053"/>
      <c r="K26" s="1054"/>
      <c r="L26" s="665"/>
    </row>
    <row r="27" spans="1:12" ht="15" hidden="1" customHeight="1">
      <c r="A27" s="69">
        <v>3</v>
      </c>
      <c r="B27" s="8" t="s">
        <v>116</v>
      </c>
      <c r="C27" s="9">
        <v>34800</v>
      </c>
      <c r="D27" s="2"/>
      <c r="E27" s="9"/>
      <c r="F27" s="36"/>
      <c r="G27" s="11"/>
      <c r="H27" s="1064"/>
      <c r="I27" s="1053"/>
      <c r="J27" s="1053"/>
      <c r="K27" s="1054"/>
      <c r="L27" s="665"/>
    </row>
    <row r="28" spans="1:12" ht="15" hidden="1" customHeight="1">
      <c r="A28" s="69">
        <v>3</v>
      </c>
      <c r="B28" s="8" t="s">
        <v>73</v>
      </c>
      <c r="C28" s="9">
        <v>18000</v>
      </c>
      <c r="D28" s="2">
        <v>2</v>
      </c>
      <c r="E28" s="9"/>
      <c r="F28" s="36">
        <v>6000</v>
      </c>
      <c r="G28" s="11">
        <f t="shared" ref="G28:G39" si="2">E28/C28</f>
        <v>0</v>
      </c>
      <c r="H28" s="1084"/>
      <c r="I28" s="1084"/>
      <c r="J28" s="1084"/>
      <c r="K28" s="1084"/>
      <c r="L28" s="665"/>
    </row>
    <row r="29" spans="1:12" ht="15" hidden="1" customHeight="1">
      <c r="A29" s="70">
        <v>3</v>
      </c>
      <c r="B29" s="71" t="s">
        <v>108</v>
      </c>
      <c r="C29" s="73">
        <v>4200</v>
      </c>
      <c r="D29" s="72">
        <v>1</v>
      </c>
      <c r="E29" s="73"/>
      <c r="F29" s="113">
        <v>6000</v>
      </c>
      <c r="G29" s="100">
        <f t="shared" si="2"/>
        <v>0</v>
      </c>
      <c r="H29" s="1112"/>
      <c r="I29" s="1113"/>
      <c r="J29" s="1113"/>
      <c r="K29" s="1114"/>
      <c r="L29" s="111"/>
    </row>
    <row r="30" spans="1:12" ht="15" hidden="1" customHeight="1">
      <c r="A30" s="69">
        <v>3</v>
      </c>
      <c r="B30" s="8" t="s">
        <v>91</v>
      </c>
      <c r="C30" s="9">
        <v>6800</v>
      </c>
      <c r="D30" s="2">
        <v>1</v>
      </c>
      <c r="E30" s="9"/>
      <c r="F30" s="36">
        <v>11600</v>
      </c>
      <c r="G30" s="11">
        <f t="shared" si="2"/>
        <v>0</v>
      </c>
      <c r="H30" s="1084"/>
      <c r="I30" s="1084"/>
      <c r="J30" s="1084"/>
      <c r="K30" s="1084"/>
      <c r="L30" s="37"/>
    </row>
    <row r="31" spans="1:12" ht="15" hidden="1" customHeight="1">
      <c r="A31" s="992">
        <v>3</v>
      </c>
      <c r="B31" s="8" t="s">
        <v>57</v>
      </c>
      <c r="C31" s="2">
        <v>9200</v>
      </c>
      <c r="D31" s="2">
        <v>1</v>
      </c>
      <c r="E31" s="2"/>
      <c r="F31" s="36">
        <v>11600</v>
      </c>
      <c r="G31" s="11">
        <f t="shared" si="2"/>
        <v>0</v>
      </c>
      <c r="H31" s="1084"/>
      <c r="I31" s="1084"/>
      <c r="J31" s="1084"/>
      <c r="K31" s="1084"/>
      <c r="L31" s="37"/>
    </row>
    <row r="32" spans="1:12" ht="15" hidden="1" customHeight="1">
      <c r="A32" s="992">
        <v>3</v>
      </c>
      <c r="B32" s="8" t="s">
        <v>63</v>
      </c>
      <c r="C32" s="2">
        <v>10000</v>
      </c>
      <c r="D32" s="2">
        <v>1</v>
      </c>
      <c r="E32" s="2"/>
      <c r="F32" s="36">
        <v>11600</v>
      </c>
      <c r="G32" s="11">
        <f t="shared" si="2"/>
        <v>0</v>
      </c>
      <c r="H32" s="1084"/>
      <c r="I32" s="1084"/>
      <c r="J32" s="1084"/>
      <c r="K32" s="1084"/>
      <c r="L32" s="37"/>
    </row>
    <row r="33" spans="1:12" ht="15" hidden="1" customHeight="1">
      <c r="A33" s="69">
        <v>3</v>
      </c>
      <c r="B33" s="124" t="s">
        <v>51</v>
      </c>
      <c r="C33" s="2">
        <v>16300</v>
      </c>
      <c r="D33" s="2">
        <v>1</v>
      </c>
      <c r="E33" s="9"/>
      <c r="F33" s="36">
        <v>11600</v>
      </c>
      <c r="G33" s="11">
        <f t="shared" si="2"/>
        <v>0</v>
      </c>
      <c r="H33" s="1084"/>
      <c r="I33" s="1084"/>
      <c r="J33" s="1084"/>
      <c r="K33" s="1084"/>
      <c r="L33" s="37" t="s">
        <v>52</v>
      </c>
    </row>
    <row r="34" spans="1:12" ht="15" hidden="1" customHeight="1">
      <c r="A34" s="70">
        <v>3</v>
      </c>
      <c r="B34" s="71" t="s">
        <v>44</v>
      </c>
      <c r="C34" s="72">
        <v>2300</v>
      </c>
      <c r="D34" s="72">
        <v>1</v>
      </c>
      <c r="E34" s="72"/>
      <c r="F34" s="36">
        <v>11600</v>
      </c>
      <c r="G34" s="11">
        <f t="shared" si="2"/>
        <v>0</v>
      </c>
      <c r="H34" s="1129"/>
      <c r="I34" s="1129"/>
      <c r="J34" s="1129"/>
      <c r="K34" s="1129"/>
      <c r="L34" s="111"/>
    </row>
    <row r="35" spans="1:12" ht="15" hidden="1" customHeight="1">
      <c r="A35" s="992">
        <v>3</v>
      </c>
      <c r="B35" s="8" t="s">
        <v>46</v>
      </c>
      <c r="C35" s="2">
        <v>1000</v>
      </c>
      <c r="D35" s="2">
        <v>1</v>
      </c>
      <c r="E35" s="2"/>
      <c r="F35" s="36">
        <v>11600</v>
      </c>
      <c r="G35" s="11">
        <f t="shared" si="2"/>
        <v>0</v>
      </c>
      <c r="H35" s="1084"/>
      <c r="I35" s="1084"/>
      <c r="J35" s="1084"/>
      <c r="K35" s="1084"/>
      <c r="L35" s="37"/>
    </row>
    <row r="36" spans="1:12" ht="15" hidden="1" customHeight="1">
      <c r="A36" s="992">
        <v>3</v>
      </c>
      <c r="B36" s="8" t="s">
        <v>15</v>
      </c>
      <c r="C36" s="2">
        <v>30000</v>
      </c>
      <c r="D36" s="2">
        <v>3</v>
      </c>
      <c r="E36" s="2"/>
      <c r="F36" s="36">
        <v>11600</v>
      </c>
      <c r="G36" s="11">
        <f t="shared" si="2"/>
        <v>0</v>
      </c>
      <c r="H36" s="1084"/>
      <c r="I36" s="1084"/>
      <c r="J36" s="1084"/>
      <c r="K36" s="1084"/>
      <c r="L36" s="665"/>
    </row>
    <row r="37" spans="1:12" ht="15" hidden="1" customHeight="1">
      <c r="A37" s="992">
        <v>3</v>
      </c>
      <c r="B37" s="8" t="s">
        <v>16</v>
      </c>
      <c r="C37" s="2">
        <v>25400</v>
      </c>
      <c r="D37" s="2">
        <v>3</v>
      </c>
      <c r="E37" s="2"/>
      <c r="F37" s="36">
        <v>11600</v>
      </c>
      <c r="G37" s="11">
        <f t="shared" si="2"/>
        <v>0</v>
      </c>
      <c r="H37" s="1084"/>
      <c r="I37" s="1084"/>
      <c r="J37" s="1084"/>
      <c r="K37" s="1084"/>
      <c r="L37" s="665"/>
    </row>
    <row r="38" spans="1:12" ht="15" hidden="1" customHeight="1">
      <c r="A38" s="69">
        <v>3</v>
      </c>
      <c r="B38" s="8" t="s">
        <v>18</v>
      </c>
      <c r="C38" s="2">
        <v>5200</v>
      </c>
      <c r="D38" s="2">
        <v>1</v>
      </c>
      <c r="E38" s="2"/>
      <c r="F38" s="36">
        <v>11600</v>
      </c>
      <c r="G38" s="11">
        <f t="shared" si="2"/>
        <v>0</v>
      </c>
      <c r="H38" s="1084"/>
      <c r="I38" s="1084"/>
      <c r="J38" s="1084"/>
      <c r="K38" s="1084"/>
      <c r="L38" s="37"/>
    </row>
    <row r="39" spans="1:12" ht="15" hidden="1" customHeight="1">
      <c r="A39" s="992">
        <v>3</v>
      </c>
      <c r="B39" s="8" t="s">
        <v>58</v>
      </c>
      <c r="C39" s="2">
        <v>20000</v>
      </c>
      <c r="D39" s="2">
        <v>1</v>
      </c>
      <c r="E39" s="2"/>
      <c r="F39" s="36">
        <v>11600</v>
      </c>
      <c r="G39" s="11">
        <f t="shared" si="2"/>
        <v>0</v>
      </c>
      <c r="H39" s="1128"/>
      <c r="I39" s="1128"/>
      <c r="J39" s="1128"/>
      <c r="K39" s="1128"/>
      <c r="L39" s="37"/>
    </row>
    <row r="40" spans="1:12" ht="15" customHeight="1">
      <c r="A40" s="1082" t="s">
        <v>19</v>
      </c>
      <c r="B40" s="1082"/>
      <c r="C40" s="991"/>
      <c r="D40" s="991"/>
      <c r="E40" s="991"/>
      <c r="F40" s="991"/>
      <c r="G40" s="991"/>
      <c r="H40" s="1086"/>
      <c r="I40" s="1086"/>
      <c r="J40" s="1086"/>
      <c r="K40" s="1086"/>
      <c r="L40" s="6"/>
    </row>
    <row r="41" spans="1:12" hidden="1">
      <c r="A41" s="70">
        <v>4</v>
      </c>
      <c r="B41" s="71" t="s">
        <v>102</v>
      </c>
      <c r="C41" s="219">
        <v>4800</v>
      </c>
      <c r="D41" s="220">
        <v>1</v>
      </c>
      <c r="E41" s="219"/>
      <c r="F41" s="113">
        <v>4000</v>
      </c>
      <c r="G41" s="100">
        <f>E41/C41</f>
        <v>0</v>
      </c>
      <c r="H41" s="1115"/>
      <c r="I41" s="1116"/>
      <c r="J41" s="1116"/>
      <c r="K41" s="1117"/>
      <c r="L41" s="218"/>
    </row>
    <row r="42" spans="1:12" ht="15" customHeight="1">
      <c r="A42" s="69">
        <v>4</v>
      </c>
      <c r="B42" s="209" t="s">
        <v>124</v>
      </c>
      <c r="C42" s="2">
        <v>4700</v>
      </c>
      <c r="D42" s="992">
        <v>1</v>
      </c>
      <c r="E42" s="992"/>
      <c r="F42" s="36">
        <v>4000</v>
      </c>
      <c r="G42" s="11">
        <f>E42/C42</f>
        <v>0</v>
      </c>
      <c r="H42" s="1043"/>
      <c r="I42" s="1044"/>
      <c r="J42" s="1044"/>
      <c r="K42" s="1045"/>
      <c r="L42" s="665"/>
    </row>
    <row r="43" spans="1:12" ht="15" hidden="1" customHeight="1">
      <c r="A43" s="69">
        <v>4</v>
      </c>
      <c r="B43" s="209" t="s">
        <v>37</v>
      </c>
      <c r="C43" s="2">
        <v>700</v>
      </c>
      <c r="D43" s="992">
        <v>1</v>
      </c>
      <c r="E43" s="992"/>
      <c r="F43" s="36">
        <v>4000</v>
      </c>
      <c r="G43" s="11">
        <f>E43/C43</f>
        <v>0</v>
      </c>
      <c r="H43" s="1083"/>
      <c r="I43" s="1083"/>
      <c r="J43" s="1083"/>
      <c r="K43" s="1083"/>
      <c r="L43" s="665"/>
    </row>
    <row r="44" spans="1:12" hidden="1">
      <c r="A44" s="69">
        <v>4</v>
      </c>
      <c r="B44" s="8" t="s">
        <v>70</v>
      </c>
      <c r="C44" s="48">
        <v>11000</v>
      </c>
      <c r="D44" s="47">
        <v>1</v>
      </c>
      <c r="E44" s="48"/>
      <c r="F44" s="36">
        <v>4000</v>
      </c>
      <c r="G44" s="11">
        <f>E44/C44</f>
        <v>0</v>
      </c>
      <c r="H44" s="1043"/>
      <c r="I44" s="1044"/>
      <c r="J44" s="1044"/>
      <c r="K44" s="1045"/>
      <c r="L44" s="37"/>
    </row>
    <row r="45" spans="1:12" hidden="1">
      <c r="A45" s="69">
        <v>4</v>
      </c>
      <c r="B45" s="8" t="s">
        <v>37</v>
      </c>
      <c r="C45" s="48">
        <v>10000</v>
      </c>
      <c r="D45" s="47">
        <v>1</v>
      </c>
      <c r="E45" s="48"/>
      <c r="F45" s="36">
        <v>4000</v>
      </c>
      <c r="G45" s="11">
        <f>E45/C45</f>
        <v>0</v>
      </c>
      <c r="H45" s="1043"/>
      <c r="I45" s="1044"/>
      <c r="J45" s="1044"/>
      <c r="K45" s="1045"/>
      <c r="L45" s="37"/>
    </row>
    <row r="46" spans="1:12" ht="15" hidden="1" customHeight="1">
      <c r="A46" s="70">
        <v>4</v>
      </c>
      <c r="B46" s="207" t="s">
        <v>38</v>
      </c>
      <c r="C46" s="72">
        <v>6000</v>
      </c>
      <c r="D46" s="70"/>
      <c r="E46" s="70"/>
      <c r="F46" s="113">
        <v>4000</v>
      </c>
      <c r="G46" s="11">
        <f t="shared" ref="G46:G51" si="3">E46/C46</f>
        <v>0</v>
      </c>
      <c r="H46" s="1090"/>
      <c r="I46" s="1090"/>
      <c r="J46" s="1090"/>
      <c r="K46" s="1090"/>
      <c r="L46" s="111"/>
    </row>
    <row r="47" spans="1:12" ht="15" hidden="1" customHeight="1">
      <c r="A47" s="70">
        <v>4</v>
      </c>
      <c r="B47" s="207" t="s">
        <v>39</v>
      </c>
      <c r="C47" s="72">
        <v>7500</v>
      </c>
      <c r="D47" s="70"/>
      <c r="E47" s="70"/>
      <c r="F47" s="113">
        <v>4000</v>
      </c>
      <c r="G47" s="11">
        <f t="shared" si="3"/>
        <v>0</v>
      </c>
      <c r="H47" s="1090" t="s">
        <v>47</v>
      </c>
      <c r="I47" s="1090"/>
      <c r="J47" s="1090"/>
      <c r="K47" s="1090"/>
      <c r="L47" s="111"/>
    </row>
    <row r="48" spans="1:12" ht="15" hidden="1" customHeight="1">
      <c r="A48" s="1005">
        <v>4</v>
      </c>
      <c r="B48" s="208" t="s">
        <v>48</v>
      </c>
      <c r="C48" s="95">
        <v>9000</v>
      </c>
      <c r="D48" s="1005">
        <v>2</v>
      </c>
      <c r="E48" s="1005"/>
      <c r="F48" s="97">
        <v>4000</v>
      </c>
      <c r="G48" s="11">
        <f t="shared" si="3"/>
        <v>0</v>
      </c>
      <c r="H48" s="1127"/>
      <c r="I48" s="1127"/>
      <c r="J48" s="1127"/>
      <c r="K48" s="1127"/>
      <c r="L48" s="667"/>
    </row>
    <row r="49" spans="1:12" ht="15" hidden="1" customHeight="1">
      <c r="A49" s="60">
        <v>4</v>
      </c>
      <c r="B49" s="8" t="s">
        <v>49</v>
      </c>
      <c r="C49" s="47">
        <v>9800</v>
      </c>
      <c r="D49" s="47">
        <v>1</v>
      </c>
      <c r="E49" s="48"/>
      <c r="F49" s="36">
        <v>4000</v>
      </c>
      <c r="G49" s="11">
        <f t="shared" si="3"/>
        <v>0</v>
      </c>
      <c r="H49" s="1083"/>
      <c r="I49" s="1083"/>
      <c r="J49" s="1083"/>
      <c r="K49" s="1083"/>
      <c r="L49" s="37"/>
    </row>
    <row r="50" spans="1:12" ht="15" hidden="1" customHeight="1">
      <c r="A50" s="60">
        <v>4</v>
      </c>
      <c r="B50" s="8" t="s">
        <v>53</v>
      </c>
      <c r="C50" s="47">
        <v>18700</v>
      </c>
      <c r="D50" s="47">
        <v>3</v>
      </c>
      <c r="E50" s="48"/>
      <c r="F50" s="78">
        <v>30000</v>
      </c>
      <c r="G50" s="11">
        <f t="shared" si="3"/>
        <v>0</v>
      </c>
      <c r="H50" s="1083"/>
      <c r="I50" s="1083"/>
      <c r="J50" s="1083"/>
      <c r="K50" s="1083"/>
      <c r="L50" s="37"/>
    </row>
    <row r="51" spans="1:12" ht="15" hidden="1" customHeight="1">
      <c r="A51" s="123">
        <v>4</v>
      </c>
      <c r="B51" s="8" t="s">
        <v>37</v>
      </c>
      <c r="C51" s="47">
        <v>4000</v>
      </c>
      <c r="D51" s="47">
        <v>2</v>
      </c>
      <c r="E51" s="48"/>
      <c r="F51" s="78">
        <v>4000</v>
      </c>
      <c r="G51" s="11">
        <f t="shared" si="3"/>
        <v>0</v>
      </c>
      <c r="H51" s="1083"/>
      <c r="I51" s="1083"/>
      <c r="J51" s="1083"/>
      <c r="K51" s="1083"/>
      <c r="L51" s="37"/>
    </row>
    <row r="52" spans="1:12">
      <c r="A52" s="1082" t="s">
        <v>24</v>
      </c>
      <c r="B52" s="1082"/>
      <c r="C52" s="991"/>
      <c r="D52" s="991"/>
      <c r="E52" s="991"/>
      <c r="F52" s="991"/>
      <c r="G52" s="991"/>
      <c r="H52" s="1086"/>
      <c r="I52" s="1086"/>
      <c r="J52" s="1086"/>
      <c r="K52" s="1086"/>
      <c r="L52" s="6"/>
    </row>
    <row r="53" spans="1:12">
      <c r="A53" s="221">
        <v>5</v>
      </c>
      <c r="B53" s="8" t="s">
        <v>120</v>
      </c>
      <c r="C53" s="48">
        <v>8300</v>
      </c>
      <c r="D53" s="47">
        <v>1</v>
      </c>
      <c r="F53" s="36">
        <v>6161</v>
      </c>
      <c r="G53" s="11" t="e">
        <f>E54/C53</f>
        <v>#VALUE!</v>
      </c>
      <c r="H53" s="1043"/>
      <c r="I53" s="1044"/>
      <c r="J53" s="1044"/>
      <c r="K53" s="1045"/>
      <c r="L53" s="37"/>
    </row>
    <row r="54" spans="1:12">
      <c r="A54" s="123">
        <v>5</v>
      </c>
      <c r="B54" s="8" t="s">
        <v>126</v>
      </c>
      <c r="C54" s="48">
        <v>2800</v>
      </c>
      <c r="D54" s="47">
        <v>1</v>
      </c>
      <c r="E54" s="48" t="s">
        <v>64</v>
      </c>
      <c r="F54" s="36">
        <v>6160</v>
      </c>
      <c r="G54" s="11">
        <f>E55/C54</f>
        <v>0</v>
      </c>
      <c r="H54" s="1043"/>
      <c r="I54" s="1044"/>
      <c r="J54" s="1044"/>
      <c r="K54" s="1045"/>
      <c r="L54" s="37"/>
    </row>
    <row r="55" spans="1:12" hidden="1">
      <c r="A55" s="123">
        <v>5</v>
      </c>
      <c r="B55" s="8" t="s">
        <v>106</v>
      </c>
      <c r="C55" s="48">
        <v>800</v>
      </c>
      <c r="D55" s="47">
        <v>1</v>
      </c>
      <c r="E55" s="48"/>
      <c r="F55" s="36">
        <v>6160</v>
      </c>
      <c r="G55" s="11">
        <f t="shared" ref="G55:G58" si="4">E55/C55</f>
        <v>0</v>
      </c>
      <c r="H55" s="1043"/>
      <c r="I55" s="1044"/>
      <c r="J55" s="1044"/>
      <c r="K55" s="1045"/>
      <c r="L55" s="37"/>
    </row>
    <row r="56" spans="1:12" hidden="1">
      <c r="A56" s="228">
        <v>5</v>
      </c>
      <c r="B56" s="71" t="s">
        <v>117</v>
      </c>
      <c r="C56" s="219">
        <v>4300</v>
      </c>
      <c r="D56" s="220">
        <v>1</v>
      </c>
      <c r="E56" s="219"/>
      <c r="F56" s="113">
        <v>6161</v>
      </c>
      <c r="G56" s="11">
        <f t="shared" si="4"/>
        <v>0</v>
      </c>
      <c r="H56" s="1115"/>
      <c r="I56" s="1116"/>
      <c r="J56" s="1116"/>
      <c r="K56" s="1117"/>
      <c r="L56" s="218"/>
    </row>
    <row r="57" spans="1:12" hidden="1">
      <c r="A57" s="60">
        <v>5</v>
      </c>
      <c r="B57" s="8" t="s">
        <v>99</v>
      </c>
      <c r="C57" s="48">
        <v>11000</v>
      </c>
      <c r="D57" s="47">
        <v>1</v>
      </c>
      <c r="E57" s="48"/>
      <c r="F57" s="36">
        <v>6160</v>
      </c>
      <c r="G57" s="11">
        <f t="shared" si="4"/>
        <v>0</v>
      </c>
      <c r="H57" s="1043"/>
      <c r="I57" s="1044"/>
      <c r="J57" s="1044"/>
      <c r="K57" s="1045"/>
      <c r="L57" s="37"/>
    </row>
    <row r="58" spans="1:12" hidden="1">
      <c r="A58" s="123">
        <v>5</v>
      </c>
      <c r="B58" s="8" t="s">
        <v>103</v>
      </c>
      <c r="C58" s="48">
        <v>8000</v>
      </c>
      <c r="D58" s="47">
        <v>3</v>
      </c>
      <c r="E58" s="48"/>
      <c r="F58" s="36">
        <v>6160</v>
      </c>
      <c r="G58" s="11">
        <f t="shared" si="4"/>
        <v>0</v>
      </c>
      <c r="H58" s="1043"/>
      <c r="I58" s="1044"/>
      <c r="J58" s="1044"/>
      <c r="K58" s="1045"/>
      <c r="L58" s="37"/>
    </row>
    <row r="59" spans="1:12" hidden="1">
      <c r="A59" s="60">
        <v>5</v>
      </c>
      <c r="B59" s="8" t="s">
        <v>90</v>
      </c>
      <c r="C59" s="48">
        <v>15800</v>
      </c>
      <c r="D59" s="47">
        <v>3</v>
      </c>
      <c r="E59" s="48"/>
      <c r="F59" s="36">
        <v>6160</v>
      </c>
      <c r="G59" s="11">
        <f t="shared" si="0"/>
        <v>0</v>
      </c>
      <c r="H59" s="1083"/>
      <c r="I59" s="1083"/>
      <c r="J59" s="1083"/>
      <c r="K59" s="1083"/>
      <c r="L59" s="37"/>
    </row>
    <row r="60" spans="1:12" hidden="1">
      <c r="A60" s="221">
        <v>5</v>
      </c>
      <c r="B60" s="8" t="s">
        <v>120</v>
      </c>
      <c r="C60" s="48">
        <v>8300</v>
      </c>
      <c r="D60" s="47">
        <v>1</v>
      </c>
      <c r="E60" s="48"/>
      <c r="F60" s="36">
        <v>6161</v>
      </c>
      <c r="G60" s="11">
        <f t="shared" si="0"/>
        <v>0</v>
      </c>
      <c r="H60" s="1043"/>
      <c r="I60" s="1044"/>
      <c r="J60" s="1044"/>
      <c r="K60" s="1045"/>
      <c r="L60" s="37"/>
    </row>
    <row r="63" spans="1:12" ht="21">
      <c r="B63" s="224"/>
      <c r="C63" s="225"/>
      <c r="D63" s="225"/>
      <c r="E63" s="225"/>
      <c r="F63" s="225"/>
    </row>
    <row r="64" spans="1:12" ht="21">
      <c r="B64" s="226"/>
      <c r="C64" s="225"/>
      <c r="D64" s="225"/>
      <c r="E64" s="225"/>
      <c r="F64" s="225"/>
    </row>
    <row r="65" spans="2:6" ht="21">
      <c r="B65" s="224"/>
      <c r="C65" s="225"/>
      <c r="D65" s="225"/>
      <c r="E65" s="225"/>
      <c r="F65" s="225"/>
    </row>
    <row r="66" spans="2:6">
      <c r="B66" s="223" t="s">
        <v>114</v>
      </c>
    </row>
    <row r="67" spans="2:6">
      <c r="B67" s="223" t="s">
        <v>114</v>
      </c>
    </row>
  </sheetData>
  <mergeCells count="65">
    <mergeCell ref="H11:K11"/>
    <mergeCell ref="H1:K1"/>
    <mergeCell ref="A2:B2"/>
    <mergeCell ref="H2:K2"/>
    <mergeCell ref="H3:K3"/>
    <mergeCell ref="H4:K4"/>
    <mergeCell ref="H5:K5"/>
    <mergeCell ref="H6:K6"/>
    <mergeCell ref="H7:K7"/>
    <mergeCell ref="H8:K8"/>
    <mergeCell ref="H9:K9"/>
    <mergeCell ref="H10:K10"/>
    <mergeCell ref="A22:B22"/>
    <mergeCell ref="H22:K22"/>
    <mergeCell ref="H12:K12"/>
    <mergeCell ref="H13:K13"/>
    <mergeCell ref="A14:B14"/>
    <mergeCell ref="H14:K14"/>
    <mergeCell ref="H15:K15"/>
    <mergeCell ref="H16:K16"/>
    <mergeCell ref="H28:K28"/>
    <mergeCell ref="H29:K29"/>
    <mergeCell ref="H17:K17"/>
    <mergeCell ref="H18:K18"/>
    <mergeCell ref="H19:K19"/>
    <mergeCell ref="H20:K20"/>
    <mergeCell ref="H21:K21"/>
    <mergeCell ref="H24:K24"/>
    <mergeCell ref="H23:K23"/>
    <mergeCell ref="H25:K25"/>
    <mergeCell ref="H26:K26"/>
    <mergeCell ref="H27:K27"/>
    <mergeCell ref="A40:B40"/>
    <mergeCell ref="H40:K40"/>
    <mergeCell ref="H30:K30"/>
    <mergeCell ref="H31:K31"/>
    <mergeCell ref="H32:K32"/>
    <mergeCell ref="H33:K33"/>
    <mergeCell ref="H34:K34"/>
    <mergeCell ref="H35:K35"/>
    <mergeCell ref="H36:K36"/>
    <mergeCell ref="H37:K37"/>
    <mergeCell ref="H38:K38"/>
    <mergeCell ref="H39:K39"/>
    <mergeCell ref="A52:B52"/>
    <mergeCell ref="H52:K52"/>
    <mergeCell ref="H41:K41"/>
    <mergeCell ref="H43:K43"/>
    <mergeCell ref="H44:K44"/>
    <mergeCell ref="H45:K45"/>
    <mergeCell ref="H46:K46"/>
    <mergeCell ref="H47:K47"/>
    <mergeCell ref="H42:K42"/>
    <mergeCell ref="H59:K59"/>
    <mergeCell ref="H60:K60"/>
    <mergeCell ref="H48:K48"/>
    <mergeCell ref="H49:K49"/>
    <mergeCell ref="H50:K50"/>
    <mergeCell ref="H51:K51"/>
    <mergeCell ref="H53:K53"/>
    <mergeCell ref="H54:K54"/>
    <mergeCell ref="H55:K55"/>
    <mergeCell ref="H56:K56"/>
    <mergeCell ref="H57:K57"/>
    <mergeCell ref="H58:K58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24B44-F878-4B0D-9C49-7798CB64EEC0}">
  <dimension ref="A1:L65"/>
  <sheetViews>
    <sheetView workbookViewId="0">
      <selection activeCell="G25" sqref="G24:G25"/>
    </sheetView>
  </sheetViews>
  <sheetFormatPr defaultRowHeight="15"/>
  <cols>
    <col min="2" max="2" width="48.28515625" customWidth="1"/>
    <col min="5" max="5" width="18.7109375" customWidth="1"/>
    <col min="6" max="6" width="14.140625" bestFit="1" customWidth="1"/>
    <col min="12" max="12" width="16" bestFit="1" customWidth="1"/>
  </cols>
  <sheetData>
    <row r="1" spans="1:12">
      <c r="A1" s="992"/>
      <c r="B1" s="106">
        <v>45925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t="15" hidden="1" customHeight="1">
      <c r="A3" s="69">
        <v>1</v>
      </c>
      <c r="B3" s="8" t="s">
        <v>87</v>
      </c>
      <c r="C3" s="9">
        <v>50</v>
      </c>
      <c r="D3" s="2">
        <v>1</v>
      </c>
      <c r="E3" s="9"/>
      <c r="F3" s="36">
        <v>5000</v>
      </c>
      <c r="G3" s="11">
        <f t="shared" ref="G3:G57" si="0">E3/C3</f>
        <v>0</v>
      </c>
      <c r="H3" s="1043"/>
      <c r="I3" s="1044"/>
      <c r="J3" s="1044"/>
      <c r="K3" s="1045"/>
      <c r="L3" s="2"/>
    </row>
    <row r="4" spans="1:12" ht="15" customHeight="1">
      <c r="A4" s="69">
        <v>1</v>
      </c>
      <c r="B4" s="8" t="s">
        <v>115</v>
      </c>
      <c r="C4" s="9">
        <v>10500</v>
      </c>
      <c r="D4" s="2">
        <v>3</v>
      </c>
      <c r="E4" s="9">
        <v>6073</v>
      </c>
      <c r="F4" s="36">
        <v>5000</v>
      </c>
      <c r="G4" s="11">
        <f t="shared" si="0"/>
        <v>0.57838095238095233</v>
      </c>
      <c r="H4" s="1043"/>
      <c r="I4" s="1044"/>
      <c r="J4" s="1044"/>
      <c r="K4" s="1045"/>
      <c r="L4" s="2"/>
    </row>
    <row r="5" spans="1:12" ht="15" hidden="1" customHeight="1">
      <c r="A5" s="69">
        <v>1</v>
      </c>
      <c r="B5" s="8" t="s">
        <v>93</v>
      </c>
      <c r="C5" s="9">
        <v>8000</v>
      </c>
      <c r="D5" s="2">
        <v>2</v>
      </c>
      <c r="E5" s="9"/>
      <c r="F5" s="36">
        <v>5000</v>
      </c>
      <c r="G5" s="11">
        <f t="shared" si="0"/>
        <v>0</v>
      </c>
      <c r="H5" s="1043"/>
      <c r="I5" s="1044"/>
      <c r="J5" s="1044"/>
      <c r="K5" s="1045"/>
      <c r="L5" s="2"/>
    </row>
    <row r="6" spans="1:12" hidden="1">
      <c r="A6" s="992">
        <v>1</v>
      </c>
      <c r="B6" s="12" t="s">
        <v>80</v>
      </c>
      <c r="C6" s="9">
        <v>11000</v>
      </c>
      <c r="D6" s="2">
        <v>2</v>
      </c>
      <c r="E6" s="2"/>
      <c r="F6" s="36">
        <v>5000</v>
      </c>
      <c r="G6" s="11">
        <f t="shared" si="0"/>
        <v>0</v>
      </c>
      <c r="H6" s="1083"/>
      <c r="I6" s="1083"/>
      <c r="J6" s="1083"/>
      <c r="K6" s="1083"/>
      <c r="L6" s="2"/>
    </row>
    <row r="7" spans="1:12" hidden="1">
      <c r="A7" s="992">
        <v>1</v>
      </c>
      <c r="B7" s="12" t="s">
        <v>82</v>
      </c>
      <c r="C7" s="9">
        <v>4200</v>
      </c>
      <c r="D7" s="2">
        <v>3</v>
      </c>
      <c r="E7" s="2"/>
      <c r="F7" s="36">
        <v>5000</v>
      </c>
      <c r="G7" s="11">
        <f t="shared" si="0"/>
        <v>0</v>
      </c>
      <c r="H7" s="1083"/>
      <c r="I7" s="1083"/>
      <c r="J7" s="1083"/>
      <c r="K7" s="1083"/>
      <c r="L7" s="2"/>
    </row>
    <row r="8" spans="1:12" ht="15" hidden="1" customHeight="1">
      <c r="A8" s="992">
        <v>1</v>
      </c>
      <c r="B8" s="8" t="s">
        <v>95</v>
      </c>
      <c r="C8" s="9">
        <v>5000</v>
      </c>
      <c r="D8" s="2">
        <v>1</v>
      </c>
      <c r="E8" s="2"/>
      <c r="F8" s="36">
        <v>5000</v>
      </c>
      <c r="G8" s="11">
        <f t="shared" si="0"/>
        <v>0</v>
      </c>
      <c r="H8" s="1083"/>
      <c r="I8" s="1083"/>
      <c r="J8" s="1083"/>
      <c r="K8" s="1083"/>
      <c r="L8" s="2"/>
    </row>
    <row r="9" spans="1:12" ht="15" hidden="1" customHeight="1">
      <c r="A9" s="992">
        <v>1</v>
      </c>
      <c r="B9" s="71" t="s">
        <v>60</v>
      </c>
      <c r="C9" s="128">
        <v>1500</v>
      </c>
      <c r="D9" s="72">
        <v>1</v>
      </c>
      <c r="E9" s="73"/>
      <c r="F9" s="113">
        <v>5000</v>
      </c>
      <c r="G9" s="11">
        <f t="shared" si="0"/>
        <v>0</v>
      </c>
      <c r="H9" s="1090"/>
      <c r="I9" s="1090"/>
      <c r="J9" s="1090"/>
      <c r="K9" s="1090"/>
      <c r="L9" s="72"/>
    </row>
    <row r="10" spans="1:12" ht="15" hidden="1" customHeight="1">
      <c r="A10" s="69">
        <v>1</v>
      </c>
      <c r="B10" s="8" t="s">
        <v>98</v>
      </c>
      <c r="C10" s="9">
        <v>15000</v>
      </c>
      <c r="D10" s="2">
        <v>2</v>
      </c>
      <c r="E10" s="9"/>
      <c r="F10" s="36">
        <v>5000</v>
      </c>
      <c r="G10" s="11">
        <f t="shared" si="0"/>
        <v>0</v>
      </c>
      <c r="H10" s="1043"/>
      <c r="I10" s="1044"/>
      <c r="J10" s="1044"/>
      <c r="K10" s="1045"/>
      <c r="L10" s="2"/>
    </row>
    <row r="11" spans="1:12" ht="15" hidden="1" customHeight="1">
      <c r="A11" s="69">
        <v>1</v>
      </c>
      <c r="B11" s="12" t="s">
        <v>96</v>
      </c>
      <c r="C11" s="9">
        <v>5000</v>
      </c>
      <c r="D11" s="2">
        <v>1</v>
      </c>
      <c r="E11" s="9"/>
      <c r="F11" s="36">
        <v>5000</v>
      </c>
      <c r="G11" s="11">
        <f t="shared" si="0"/>
        <v>0</v>
      </c>
      <c r="H11" s="1083"/>
      <c r="I11" s="1083"/>
      <c r="J11" s="1083"/>
      <c r="K11" s="1083"/>
      <c r="L11" s="2"/>
    </row>
    <row r="12" spans="1:12" ht="15" hidden="1" customHeight="1">
      <c r="A12" s="992">
        <v>1</v>
      </c>
      <c r="B12" s="12" t="s">
        <v>97</v>
      </c>
      <c r="C12" s="9">
        <v>4550</v>
      </c>
      <c r="D12" s="2">
        <v>1</v>
      </c>
      <c r="E12" s="9"/>
      <c r="F12" s="36">
        <v>5000</v>
      </c>
      <c r="G12" s="11">
        <f t="shared" si="0"/>
        <v>0</v>
      </c>
      <c r="H12" s="1043"/>
      <c r="I12" s="1044"/>
      <c r="J12" s="1044"/>
      <c r="K12" s="1045"/>
      <c r="L12" s="2"/>
    </row>
    <row r="13" spans="1:12" ht="15" hidden="1" customHeight="1">
      <c r="A13" s="992">
        <v>1</v>
      </c>
      <c r="B13" s="12" t="s">
        <v>61</v>
      </c>
      <c r="C13" s="2">
        <v>3500</v>
      </c>
      <c r="D13" s="2">
        <v>1</v>
      </c>
      <c r="E13" s="2"/>
      <c r="F13" s="36">
        <v>5000</v>
      </c>
      <c r="G13" s="11">
        <f t="shared" si="0"/>
        <v>0</v>
      </c>
      <c r="H13" s="1083"/>
      <c r="I13" s="1083"/>
      <c r="J13" s="1083"/>
      <c r="K13" s="1083"/>
      <c r="L13" s="2"/>
    </row>
    <row r="14" spans="1:12">
      <c r="A14" s="1065" t="s">
        <v>10</v>
      </c>
      <c r="B14" s="1066"/>
      <c r="C14" s="991"/>
      <c r="D14" s="991"/>
      <c r="E14" s="991"/>
      <c r="F14" s="991"/>
      <c r="G14" s="991"/>
      <c r="H14" s="1065"/>
      <c r="I14" s="1073"/>
      <c r="J14" s="1073"/>
      <c r="K14" s="1066"/>
      <c r="L14" s="6"/>
    </row>
    <row r="15" spans="1:12" hidden="1">
      <c r="A15" s="7">
        <v>2</v>
      </c>
      <c r="B15" s="8" t="s">
        <v>101</v>
      </c>
      <c r="C15" s="9">
        <v>77300</v>
      </c>
      <c r="D15" s="2">
        <v>3</v>
      </c>
      <c r="E15" s="9"/>
      <c r="F15" s="36">
        <v>30000</v>
      </c>
      <c r="G15" s="11">
        <f t="shared" si="0"/>
        <v>0</v>
      </c>
      <c r="H15" s="1084"/>
      <c r="I15" s="1084"/>
      <c r="J15" s="1084"/>
      <c r="K15" s="1084"/>
      <c r="L15" s="37"/>
    </row>
    <row r="16" spans="1:12" hidden="1">
      <c r="A16" s="992">
        <v>2</v>
      </c>
      <c r="B16" s="8" t="s">
        <v>118</v>
      </c>
      <c r="C16" s="9">
        <v>9700</v>
      </c>
      <c r="D16" s="2">
        <v>1</v>
      </c>
      <c r="E16" s="9"/>
      <c r="F16" s="36">
        <v>30000</v>
      </c>
      <c r="G16" s="11">
        <f t="shared" si="0"/>
        <v>0</v>
      </c>
      <c r="H16" s="1084"/>
      <c r="I16" s="1084"/>
      <c r="J16" s="1084"/>
      <c r="K16" s="1084"/>
      <c r="L16" s="37"/>
    </row>
    <row r="17" spans="1:12" ht="15" hidden="1" customHeight="1">
      <c r="A17" s="1005">
        <v>2</v>
      </c>
      <c r="B17" s="115" t="s">
        <v>32</v>
      </c>
      <c r="C17" s="115">
        <v>27200</v>
      </c>
      <c r="D17" s="115">
        <v>2</v>
      </c>
      <c r="E17" s="115"/>
      <c r="F17" s="97">
        <v>25000</v>
      </c>
      <c r="G17" s="11">
        <f t="shared" si="0"/>
        <v>0</v>
      </c>
      <c r="H17" s="1131"/>
      <c r="I17" s="1131"/>
      <c r="J17" s="1131"/>
      <c r="K17" s="1131"/>
      <c r="L17" s="667"/>
    </row>
    <row r="18" spans="1:12" ht="15" hidden="1" customHeight="1">
      <c r="A18" s="69">
        <v>2</v>
      </c>
      <c r="B18" s="8" t="s">
        <v>100</v>
      </c>
      <c r="C18" s="9">
        <v>70000</v>
      </c>
      <c r="D18" s="1004">
        <v>3</v>
      </c>
      <c r="E18" s="144"/>
      <c r="F18" s="36">
        <v>30000</v>
      </c>
      <c r="G18" s="11">
        <f t="shared" si="0"/>
        <v>0</v>
      </c>
      <c r="H18" s="1097"/>
      <c r="I18" s="1098"/>
      <c r="J18" s="1098"/>
      <c r="K18" s="1099"/>
      <c r="L18" s="665"/>
    </row>
    <row r="19" spans="1:12" ht="15" hidden="1" customHeight="1">
      <c r="A19" s="69">
        <v>2</v>
      </c>
      <c r="B19" s="1004" t="s">
        <v>35</v>
      </c>
      <c r="C19" s="9">
        <v>50000</v>
      </c>
      <c r="D19" s="1004">
        <v>3</v>
      </c>
      <c r="E19" s="665"/>
      <c r="F19" s="36">
        <v>25000</v>
      </c>
      <c r="G19" s="11">
        <f t="shared" si="0"/>
        <v>0</v>
      </c>
      <c r="H19" s="1130"/>
      <c r="I19" s="1130"/>
      <c r="J19" s="1130"/>
      <c r="K19" s="1130"/>
      <c r="L19" s="665"/>
    </row>
    <row r="20" spans="1:12" ht="15" customHeight="1">
      <c r="A20" s="69">
        <v>2</v>
      </c>
      <c r="B20" s="8" t="s">
        <v>101</v>
      </c>
      <c r="C20" s="9">
        <v>85000</v>
      </c>
      <c r="D20" s="2">
        <v>3</v>
      </c>
      <c r="E20" s="9">
        <v>83077</v>
      </c>
      <c r="F20" s="36">
        <v>30000</v>
      </c>
      <c r="G20" s="11">
        <f t="shared" si="0"/>
        <v>0.97737647058823529</v>
      </c>
      <c r="H20" s="1085" t="s">
        <v>64</v>
      </c>
      <c r="I20" s="1085"/>
      <c r="J20" s="1085"/>
      <c r="K20" s="1085"/>
      <c r="L20" s="37"/>
    </row>
    <row r="21" spans="1:12" ht="15" hidden="1" customHeight="1">
      <c r="A21" s="69">
        <v>2</v>
      </c>
      <c r="B21" s="8" t="s">
        <v>81</v>
      </c>
      <c r="C21" s="144">
        <v>60000</v>
      </c>
      <c r="D21" s="1004">
        <v>2</v>
      </c>
      <c r="E21" s="144"/>
      <c r="F21" s="36">
        <v>25000</v>
      </c>
      <c r="G21" s="11">
        <f t="shared" si="0"/>
        <v>0</v>
      </c>
      <c r="H21" s="1078"/>
      <c r="I21" s="1078"/>
      <c r="J21" s="1078"/>
      <c r="K21" s="1078"/>
      <c r="L21" s="665"/>
    </row>
    <row r="22" spans="1:12">
      <c r="A22" s="1082" t="s">
        <v>12</v>
      </c>
      <c r="B22" s="1082"/>
      <c r="C22" s="991"/>
      <c r="D22" s="991"/>
      <c r="E22" s="991"/>
      <c r="F22" s="991"/>
      <c r="G22" s="991"/>
      <c r="H22" s="1086"/>
      <c r="I22" s="1086"/>
      <c r="J22" s="1086"/>
      <c r="K22" s="1086"/>
      <c r="L22" s="6"/>
    </row>
    <row r="23" spans="1:12" ht="15" hidden="1" customHeight="1">
      <c r="A23" s="69">
        <v>3</v>
      </c>
      <c r="B23" s="8" t="s">
        <v>13</v>
      </c>
      <c r="C23" s="9">
        <v>3600</v>
      </c>
      <c r="D23" s="2">
        <v>1</v>
      </c>
      <c r="E23" s="9"/>
      <c r="F23" s="36">
        <v>5999</v>
      </c>
      <c r="G23" s="11">
        <f t="shared" ref="G23" si="1">E23/C23</f>
        <v>0</v>
      </c>
      <c r="H23" s="1084"/>
      <c r="I23" s="1084"/>
      <c r="J23" s="1084"/>
      <c r="K23" s="1084"/>
      <c r="L23" s="665"/>
    </row>
    <row r="24" spans="1:12" ht="15" customHeight="1">
      <c r="A24" s="1005">
        <v>3</v>
      </c>
      <c r="B24" s="122" t="s">
        <v>123</v>
      </c>
      <c r="C24" s="147">
        <v>9300</v>
      </c>
      <c r="D24" s="95">
        <v>2</v>
      </c>
      <c r="E24" s="147">
        <v>8505</v>
      </c>
      <c r="F24" s="97">
        <v>6000</v>
      </c>
      <c r="G24" s="117">
        <f>E24/C24</f>
        <v>0.9145161290322581</v>
      </c>
      <c r="H24" s="1109"/>
      <c r="I24" s="1110"/>
      <c r="J24" s="1110"/>
      <c r="K24" s="1111"/>
      <c r="L24" s="667"/>
    </row>
    <row r="25" spans="1:12" ht="15" customHeight="1">
      <c r="A25" s="69">
        <v>3</v>
      </c>
      <c r="B25" s="8" t="s">
        <v>120</v>
      </c>
      <c r="C25" s="9">
        <v>11500</v>
      </c>
      <c r="D25" s="2">
        <v>2</v>
      </c>
      <c r="E25" s="9">
        <v>9452</v>
      </c>
      <c r="F25" s="36">
        <v>6000</v>
      </c>
      <c r="G25" s="11">
        <f t="shared" si="0"/>
        <v>0.82191304347826089</v>
      </c>
      <c r="H25" s="1064"/>
      <c r="I25" s="1053"/>
      <c r="J25" s="1053"/>
      <c r="K25" s="1054"/>
      <c r="L25" s="665"/>
    </row>
    <row r="26" spans="1:12" ht="15" customHeight="1">
      <c r="A26" s="992">
        <v>3</v>
      </c>
      <c r="B26" s="8" t="s">
        <v>127</v>
      </c>
      <c r="C26" s="9">
        <v>12500</v>
      </c>
      <c r="D26" s="2"/>
      <c r="E26" s="9"/>
      <c r="F26" s="36"/>
      <c r="G26" s="11"/>
      <c r="H26" s="1064"/>
      <c r="I26" s="1053"/>
      <c r="J26" s="1053"/>
      <c r="K26" s="1054"/>
      <c r="L26" s="665"/>
    </row>
    <row r="27" spans="1:12" ht="15" hidden="1" customHeight="1">
      <c r="A27" s="69">
        <v>3</v>
      </c>
      <c r="B27" s="8" t="s">
        <v>116</v>
      </c>
      <c r="C27" s="9">
        <v>34800</v>
      </c>
      <c r="D27" s="2"/>
      <c r="E27" s="9"/>
      <c r="F27" s="36"/>
      <c r="G27" s="11"/>
      <c r="H27" s="1064"/>
      <c r="I27" s="1053"/>
      <c r="J27" s="1053"/>
      <c r="K27" s="1054"/>
      <c r="L27" s="665"/>
    </row>
    <row r="28" spans="1:12" ht="15" hidden="1" customHeight="1">
      <c r="A28" s="69">
        <v>3</v>
      </c>
      <c r="B28" s="8" t="s">
        <v>73</v>
      </c>
      <c r="C28" s="9">
        <v>18000</v>
      </c>
      <c r="D28" s="2">
        <v>2</v>
      </c>
      <c r="E28" s="9"/>
      <c r="F28" s="36">
        <v>6000</v>
      </c>
      <c r="G28" s="11">
        <f t="shared" ref="G28:G40" si="2">E28/C28</f>
        <v>0</v>
      </c>
      <c r="H28" s="1084"/>
      <c r="I28" s="1084"/>
      <c r="J28" s="1084"/>
      <c r="K28" s="1084"/>
      <c r="L28" s="665"/>
    </row>
    <row r="29" spans="1:12" ht="15" hidden="1" customHeight="1">
      <c r="A29" s="70">
        <v>3</v>
      </c>
      <c r="B29" s="71" t="s">
        <v>108</v>
      </c>
      <c r="C29" s="73">
        <v>4200</v>
      </c>
      <c r="D29" s="72">
        <v>1</v>
      </c>
      <c r="E29" s="73"/>
      <c r="F29" s="113">
        <v>6000</v>
      </c>
      <c r="G29" s="100">
        <f t="shared" si="2"/>
        <v>0</v>
      </c>
      <c r="H29" s="1112"/>
      <c r="I29" s="1113"/>
      <c r="J29" s="1113"/>
      <c r="K29" s="1114"/>
      <c r="L29" s="111"/>
    </row>
    <row r="30" spans="1:12" ht="15" hidden="1" customHeight="1">
      <c r="A30" s="69">
        <v>3</v>
      </c>
      <c r="B30" s="8" t="s">
        <v>91</v>
      </c>
      <c r="C30" s="9">
        <v>6800</v>
      </c>
      <c r="D30" s="2">
        <v>1</v>
      </c>
      <c r="E30" s="9"/>
      <c r="F30" s="36">
        <v>11600</v>
      </c>
      <c r="G30" s="11">
        <f t="shared" si="2"/>
        <v>0</v>
      </c>
      <c r="H30" s="1084"/>
      <c r="I30" s="1084"/>
      <c r="J30" s="1084"/>
      <c r="K30" s="1084"/>
      <c r="L30" s="37"/>
    </row>
    <row r="31" spans="1:12" ht="15" hidden="1" customHeight="1">
      <c r="A31" s="992">
        <v>3</v>
      </c>
      <c r="B31" s="8" t="s">
        <v>57</v>
      </c>
      <c r="C31" s="2">
        <v>9200</v>
      </c>
      <c r="D31" s="2">
        <v>1</v>
      </c>
      <c r="E31" s="2"/>
      <c r="F31" s="36">
        <v>11600</v>
      </c>
      <c r="G31" s="11">
        <f t="shared" si="2"/>
        <v>0</v>
      </c>
      <c r="H31" s="1084"/>
      <c r="I31" s="1084"/>
      <c r="J31" s="1084"/>
      <c r="K31" s="1084"/>
      <c r="L31" s="37"/>
    </row>
    <row r="32" spans="1:12" ht="15" hidden="1" customHeight="1">
      <c r="A32" s="992">
        <v>3</v>
      </c>
      <c r="B32" s="8" t="s">
        <v>63</v>
      </c>
      <c r="C32" s="2">
        <v>10000</v>
      </c>
      <c r="D32" s="2">
        <v>1</v>
      </c>
      <c r="E32" s="2"/>
      <c r="F32" s="36">
        <v>11600</v>
      </c>
      <c r="G32" s="11">
        <f t="shared" si="2"/>
        <v>0</v>
      </c>
      <c r="H32" s="1084"/>
      <c r="I32" s="1084"/>
      <c r="J32" s="1084"/>
      <c r="K32" s="1084"/>
      <c r="L32" s="37"/>
    </row>
    <row r="33" spans="1:12" ht="15" hidden="1" customHeight="1">
      <c r="A33" s="69">
        <v>3</v>
      </c>
      <c r="B33" s="124" t="s">
        <v>51</v>
      </c>
      <c r="C33" s="2">
        <v>16300</v>
      </c>
      <c r="D33" s="2">
        <v>1</v>
      </c>
      <c r="E33" s="9"/>
      <c r="F33" s="36">
        <v>11600</v>
      </c>
      <c r="G33" s="11">
        <f t="shared" si="2"/>
        <v>0</v>
      </c>
      <c r="H33" s="1084"/>
      <c r="I33" s="1084"/>
      <c r="J33" s="1084"/>
      <c r="K33" s="1084"/>
      <c r="L33" s="37" t="s">
        <v>52</v>
      </c>
    </row>
    <row r="34" spans="1:12" ht="15" hidden="1" customHeight="1">
      <c r="A34" s="70">
        <v>3</v>
      </c>
      <c r="B34" s="71" t="s">
        <v>44</v>
      </c>
      <c r="C34" s="72">
        <v>2300</v>
      </c>
      <c r="D34" s="72">
        <v>1</v>
      </c>
      <c r="E34" s="72"/>
      <c r="F34" s="36">
        <v>11600</v>
      </c>
      <c r="G34" s="11">
        <f t="shared" si="2"/>
        <v>0</v>
      </c>
      <c r="H34" s="1129"/>
      <c r="I34" s="1129"/>
      <c r="J34" s="1129"/>
      <c r="K34" s="1129"/>
      <c r="L34" s="111"/>
    </row>
    <row r="35" spans="1:12" ht="15" hidden="1" customHeight="1">
      <c r="A35" s="69">
        <v>3</v>
      </c>
      <c r="B35" s="8" t="s">
        <v>36</v>
      </c>
      <c r="C35" s="2">
        <v>34800</v>
      </c>
      <c r="D35" s="2">
        <v>3</v>
      </c>
      <c r="E35" s="2"/>
      <c r="F35" s="36">
        <v>11600</v>
      </c>
      <c r="G35" s="11">
        <f t="shared" si="2"/>
        <v>0</v>
      </c>
      <c r="H35" s="1084"/>
      <c r="I35" s="1084"/>
      <c r="J35" s="1084"/>
      <c r="K35" s="1084"/>
      <c r="L35" s="665"/>
    </row>
    <row r="36" spans="1:12" ht="15" hidden="1" customHeight="1">
      <c r="A36" s="992">
        <v>3</v>
      </c>
      <c r="B36" s="8" t="s">
        <v>46</v>
      </c>
      <c r="C36" s="2">
        <v>1000</v>
      </c>
      <c r="D36" s="2">
        <v>1</v>
      </c>
      <c r="E36" s="2"/>
      <c r="F36" s="36">
        <v>11600</v>
      </c>
      <c r="G36" s="11">
        <f t="shared" si="2"/>
        <v>0</v>
      </c>
      <c r="H36" s="1084"/>
      <c r="I36" s="1084"/>
      <c r="J36" s="1084"/>
      <c r="K36" s="1084"/>
      <c r="L36" s="37"/>
    </row>
    <row r="37" spans="1:12" ht="15" hidden="1" customHeight="1">
      <c r="A37" s="992">
        <v>3</v>
      </c>
      <c r="B37" s="8" t="s">
        <v>15</v>
      </c>
      <c r="C37" s="2">
        <v>30000</v>
      </c>
      <c r="D37" s="2">
        <v>3</v>
      </c>
      <c r="E37" s="2"/>
      <c r="F37" s="36">
        <v>11600</v>
      </c>
      <c r="G37" s="11">
        <f t="shared" si="2"/>
        <v>0</v>
      </c>
      <c r="H37" s="1084"/>
      <c r="I37" s="1084"/>
      <c r="J37" s="1084"/>
      <c r="K37" s="1084"/>
      <c r="L37" s="665"/>
    </row>
    <row r="38" spans="1:12" ht="15" hidden="1" customHeight="1">
      <c r="A38" s="992">
        <v>3</v>
      </c>
      <c r="B38" s="8" t="s">
        <v>16</v>
      </c>
      <c r="C38" s="2">
        <v>25400</v>
      </c>
      <c r="D38" s="2">
        <v>3</v>
      </c>
      <c r="E38" s="2"/>
      <c r="F38" s="36">
        <v>11600</v>
      </c>
      <c r="G38" s="11">
        <f t="shared" si="2"/>
        <v>0</v>
      </c>
      <c r="H38" s="1084"/>
      <c r="I38" s="1084"/>
      <c r="J38" s="1084"/>
      <c r="K38" s="1084"/>
      <c r="L38" s="665"/>
    </row>
    <row r="39" spans="1:12" ht="15" hidden="1" customHeight="1">
      <c r="A39" s="69">
        <v>3</v>
      </c>
      <c r="B39" s="8" t="s">
        <v>18</v>
      </c>
      <c r="C39" s="2">
        <v>5200</v>
      </c>
      <c r="D39" s="2">
        <v>1</v>
      </c>
      <c r="E39" s="2"/>
      <c r="F39" s="36">
        <v>11600</v>
      </c>
      <c r="G39" s="11">
        <f t="shared" si="2"/>
        <v>0</v>
      </c>
      <c r="H39" s="1084"/>
      <c r="I39" s="1084"/>
      <c r="J39" s="1084"/>
      <c r="K39" s="1084"/>
      <c r="L39" s="37"/>
    </row>
    <row r="40" spans="1:12" ht="15" hidden="1" customHeight="1">
      <c r="A40" s="992">
        <v>3</v>
      </c>
      <c r="B40" s="8" t="s">
        <v>58</v>
      </c>
      <c r="C40" s="2">
        <v>20000</v>
      </c>
      <c r="D40" s="2">
        <v>1</v>
      </c>
      <c r="E40" s="2"/>
      <c r="F40" s="36">
        <v>11600</v>
      </c>
      <c r="G40" s="11">
        <f t="shared" si="2"/>
        <v>0</v>
      </c>
      <c r="H40" s="1128"/>
      <c r="I40" s="1128"/>
      <c r="J40" s="1128"/>
      <c r="K40" s="1128"/>
      <c r="L40" s="37"/>
    </row>
    <row r="41" spans="1:12" ht="15" customHeight="1">
      <c r="A41" s="1082" t="s">
        <v>19</v>
      </c>
      <c r="B41" s="1082"/>
      <c r="C41" s="991"/>
      <c r="D41" s="991"/>
      <c r="E41" s="991"/>
      <c r="F41" s="991"/>
      <c r="G41" s="991"/>
      <c r="H41" s="1086"/>
      <c r="I41" s="1086"/>
      <c r="J41" s="1086"/>
      <c r="K41" s="1086"/>
      <c r="L41" s="6"/>
    </row>
    <row r="42" spans="1:12">
      <c r="A42" s="992">
        <v>4</v>
      </c>
      <c r="B42" s="209" t="s">
        <v>124</v>
      </c>
      <c r="C42" s="2">
        <v>3900</v>
      </c>
      <c r="D42" s="992">
        <v>2</v>
      </c>
      <c r="E42" s="2">
        <v>891</v>
      </c>
      <c r="F42" s="36">
        <v>4000</v>
      </c>
      <c r="G42" s="11">
        <f>E42/C42</f>
        <v>0.22846153846153847</v>
      </c>
      <c r="H42" s="1043"/>
      <c r="I42" s="1044"/>
      <c r="J42" s="1044"/>
      <c r="K42" s="1045"/>
      <c r="L42" s="665"/>
    </row>
    <row r="43" spans="1:12" ht="15" customHeight="1">
      <c r="A43" s="69">
        <v>4</v>
      </c>
      <c r="B43" s="209" t="s">
        <v>128</v>
      </c>
      <c r="C43" s="9">
        <v>11500</v>
      </c>
      <c r="D43" s="992">
        <v>2</v>
      </c>
      <c r="E43" s="9">
        <v>3939</v>
      </c>
      <c r="F43" s="36">
        <v>4000</v>
      </c>
      <c r="G43" s="11">
        <f>E43/C43</f>
        <v>0.34252173913043477</v>
      </c>
      <c r="H43" s="1043"/>
      <c r="I43" s="1044"/>
      <c r="J43" s="1044"/>
      <c r="K43" s="1045"/>
      <c r="L43" s="665"/>
    </row>
    <row r="44" spans="1:12" ht="15" hidden="1" customHeight="1">
      <c r="A44" s="69">
        <v>4</v>
      </c>
      <c r="B44" s="209" t="s">
        <v>37</v>
      </c>
      <c r="C44" s="2">
        <v>700</v>
      </c>
      <c r="D44" s="992">
        <v>1</v>
      </c>
      <c r="E44" s="992"/>
      <c r="F44" s="36">
        <v>4000</v>
      </c>
      <c r="G44" s="11">
        <f>E44/C44</f>
        <v>0</v>
      </c>
      <c r="H44" s="1083"/>
      <c r="I44" s="1083"/>
      <c r="J44" s="1083"/>
      <c r="K44" s="1083"/>
      <c r="L44" s="665"/>
    </row>
    <row r="45" spans="1:12" hidden="1">
      <c r="A45" s="69">
        <v>4</v>
      </c>
      <c r="B45" s="8" t="s">
        <v>70</v>
      </c>
      <c r="C45" s="48">
        <v>11000</v>
      </c>
      <c r="D45" s="47">
        <v>1</v>
      </c>
      <c r="E45" s="48"/>
      <c r="F45" s="36">
        <v>4000</v>
      </c>
      <c r="G45" s="11">
        <f>E45/C45</f>
        <v>0</v>
      </c>
      <c r="H45" s="1043"/>
      <c r="I45" s="1044"/>
      <c r="J45" s="1044"/>
      <c r="K45" s="1045"/>
      <c r="L45" s="37"/>
    </row>
    <row r="46" spans="1:12" hidden="1">
      <c r="A46" s="69">
        <v>4</v>
      </c>
      <c r="B46" s="8" t="s">
        <v>37</v>
      </c>
      <c r="C46" s="48">
        <v>10000</v>
      </c>
      <c r="D46" s="47">
        <v>1</v>
      </c>
      <c r="E46" s="48"/>
      <c r="F46" s="36">
        <v>4000</v>
      </c>
      <c r="G46" s="11">
        <f>E46/C46</f>
        <v>0</v>
      </c>
      <c r="H46" s="1043"/>
      <c r="I46" s="1044"/>
      <c r="J46" s="1044"/>
      <c r="K46" s="1045"/>
      <c r="L46" s="37"/>
    </row>
    <row r="47" spans="1:12" ht="15" hidden="1" customHeight="1">
      <c r="A47" s="70">
        <v>4</v>
      </c>
      <c r="B47" s="207" t="s">
        <v>38</v>
      </c>
      <c r="C47" s="72">
        <v>6000</v>
      </c>
      <c r="D47" s="70"/>
      <c r="E47" s="70"/>
      <c r="F47" s="113">
        <v>4000</v>
      </c>
      <c r="G47" s="11">
        <f t="shared" ref="G47:G52" si="3">E47/C47</f>
        <v>0</v>
      </c>
      <c r="H47" s="1090"/>
      <c r="I47" s="1090"/>
      <c r="J47" s="1090"/>
      <c r="K47" s="1090"/>
      <c r="L47" s="111"/>
    </row>
    <row r="48" spans="1:12" ht="15" hidden="1" customHeight="1">
      <c r="A48" s="70">
        <v>4</v>
      </c>
      <c r="B48" s="207" t="s">
        <v>39</v>
      </c>
      <c r="C48" s="72">
        <v>7500</v>
      </c>
      <c r="D48" s="70"/>
      <c r="E48" s="70"/>
      <c r="F48" s="113">
        <v>4000</v>
      </c>
      <c r="G48" s="11">
        <f t="shared" si="3"/>
        <v>0</v>
      </c>
      <c r="H48" s="1090" t="s">
        <v>47</v>
      </c>
      <c r="I48" s="1090"/>
      <c r="J48" s="1090"/>
      <c r="K48" s="1090"/>
      <c r="L48" s="111"/>
    </row>
    <row r="49" spans="1:12" ht="15" hidden="1" customHeight="1">
      <c r="A49" s="1005">
        <v>4</v>
      </c>
      <c r="B49" s="208" t="s">
        <v>48</v>
      </c>
      <c r="C49" s="95">
        <v>9000</v>
      </c>
      <c r="D49" s="1005">
        <v>2</v>
      </c>
      <c r="E49" s="1005"/>
      <c r="F49" s="97">
        <v>4000</v>
      </c>
      <c r="G49" s="11">
        <f t="shared" si="3"/>
        <v>0</v>
      </c>
      <c r="H49" s="1127"/>
      <c r="I49" s="1127"/>
      <c r="J49" s="1127"/>
      <c r="K49" s="1127"/>
      <c r="L49" s="667"/>
    </row>
    <row r="50" spans="1:12" ht="15" hidden="1" customHeight="1">
      <c r="A50" s="60">
        <v>4</v>
      </c>
      <c r="B50" s="8" t="s">
        <v>49</v>
      </c>
      <c r="C50" s="47">
        <v>9800</v>
      </c>
      <c r="D50" s="47">
        <v>1</v>
      </c>
      <c r="E50" s="48"/>
      <c r="F50" s="36">
        <v>4000</v>
      </c>
      <c r="G50" s="11">
        <f t="shared" si="3"/>
        <v>0</v>
      </c>
      <c r="H50" s="1083"/>
      <c r="I50" s="1083"/>
      <c r="J50" s="1083"/>
      <c r="K50" s="1083"/>
      <c r="L50" s="37"/>
    </row>
    <row r="51" spans="1:12" ht="15" hidden="1" customHeight="1">
      <c r="A51" s="60">
        <v>4</v>
      </c>
      <c r="B51" s="8" t="s">
        <v>53</v>
      </c>
      <c r="C51" s="47">
        <v>18700</v>
      </c>
      <c r="D51" s="47">
        <v>3</v>
      </c>
      <c r="E51" s="48"/>
      <c r="F51" s="78">
        <v>30000</v>
      </c>
      <c r="G51" s="11">
        <f t="shared" si="3"/>
        <v>0</v>
      </c>
      <c r="H51" s="1083"/>
      <c r="I51" s="1083"/>
      <c r="J51" s="1083"/>
      <c r="K51" s="1083"/>
      <c r="L51" s="37"/>
    </row>
    <row r="52" spans="1:12" ht="15" hidden="1" customHeight="1">
      <c r="A52" s="123">
        <v>4</v>
      </c>
      <c r="B52" s="8" t="s">
        <v>37</v>
      </c>
      <c r="C52" s="47">
        <v>4000</v>
      </c>
      <c r="D52" s="47">
        <v>2</v>
      </c>
      <c r="E52" s="48"/>
      <c r="F52" s="78">
        <v>4000</v>
      </c>
      <c r="G52" s="11">
        <f t="shared" si="3"/>
        <v>0</v>
      </c>
      <c r="H52" s="1083"/>
      <c r="I52" s="1083"/>
      <c r="J52" s="1083"/>
      <c r="K52" s="1083"/>
      <c r="L52" s="37"/>
    </row>
    <row r="53" spans="1:12">
      <c r="A53" s="1082" t="s">
        <v>24</v>
      </c>
      <c r="B53" s="1082"/>
      <c r="C53" s="991"/>
      <c r="D53" s="991"/>
      <c r="E53" s="991"/>
      <c r="F53" s="991"/>
      <c r="G53" s="991"/>
      <c r="H53" s="1086"/>
      <c r="I53" s="1086"/>
      <c r="J53" s="1086"/>
      <c r="K53" s="1086"/>
      <c r="L53" s="6"/>
    </row>
    <row r="54" spans="1:12" hidden="1">
      <c r="A54" s="123">
        <v>5</v>
      </c>
      <c r="B54" s="8" t="s">
        <v>106</v>
      </c>
      <c r="C54" s="48">
        <v>800</v>
      </c>
      <c r="D54" s="47">
        <v>1</v>
      </c>
      <c r="E54" s="48"/>
      <c r="F54" s="36">
        <v>6160</v>
      </c>
      <c r="G54" s="11">
        <f t="shared" ref="G54:G56" si="4">E54/C54</f>
        <v>0</v>
      </c>
      <c r="H54" s="1043"/>
      <c r="I54" s="1044"/>
      <c r="J54" s="1044"/>
      <c r="K54" s="1045"/>
      <c r="L54" s="37"/>
    </row>
    <row r="55" spans="1:12" hidden="1">
      <c r="A55" s="60">
        <v>5</v>
      </c>
      <c r="B55" s="8" t="s">
        <v>99</v>
      </c>
      <c r="C55" s="48">
        <v>11000</v>
      </c>
      <c r="D55" s="47">
        <v>1</v>
      </c>
      <c r="E55" s="48"/>
      <c r="F55" s="36">
        <v>6160</v>
      </c>
      <c r="G55" s="11">
        <f t="shared" si="4"/>
        <v>0</v>
      </c>
      <c r="H55" s="1043"/>
      <c r="I55" s="1044"/>
      <c r="J55" s="1044"/>
      <c r="K55" s="1045"/>
      <c r="L55" s="37"/>
    </row>
    <row r="56" spans="1:12" hidden="1">
      <c r="A56" s="123">
        <v>5</v>
      </c>
      <c r="B56" s="8" t="s">
        <v>103</v>
      </c>
      <c r="C56" s="48">
        <v>8000</v>
      </c>
      <c r="D56" s="47">
        <v>3</v>
      </c>
      <c r="E56" s="48"/>
      <c r="F56" s="36">
        <v>6160</v>
      </c>
      <c r="G56" s="11">
        <f t="shared" si="4"/>
        <v>0</v>
      </c>
      <c r="H56" s="1043"/>
      <c r="I56" s="1044"/>
      <c r="J56" s="1044"/>
      <c r="K56" s="1045"/>
      <c r="L56" s="37"/>
    </row>
    <row r="57" spans="1:12" hidden="1">
      <c r="A57" s="60">
        <v>5</v>
      </c>
      <c r="B57" s="8" t="s">
        <v>90</v>
      </c>
      <c r="C57" s="48">
        <v>15800</v>
      </c>
      <c r="D57" s="47">
        <v>3</v>
      </c>
      <c r="E57" s="48"/>
      <c r="F57" s="36">
        <v>6160</v>
      </c>
      <c r="G57" s="11">
        <f t="shared" si="0"/>
        <v>0</v>
      </c>
      <c r="H57" s="1083"/>
      <c r="I57" s="1083"/>
      <c r="J57" s="1083"/>
      <c r="K57" s="1083"/>
      <c r="L57" s="37"/>
    </row>
    <row r="58" spans="1:12">
      <c r="A58" s="221">
        <v>5</v>
      </c>
      <c r="B58" s="8" t="s">
        <v>73</v>
      </c>
      <c r="C58" s="48">
        <v>8400</v>
      </c>
      <c r="D58" s="47">
        <v>1</v>
      </c>
      <c r="E58" s="48">
        <v>6458</v>
      </c>
      <c r="F58" s="36">
        <v>6161</v>
      </c>
      <c r="G58" s="11">
        <f>E58/C58</f>
        <v>0.76880952380952383</v>
      </c>
      <c r="H58" s="1043"/>
      <c r="I58" s="1044"/>
      <c r="J58" s="1044"/>
      <c r="K58" s="1045"/>
      <c r="L58" s="37"/>
    </row>
    <row r="61" spans="1:12" ht="21">
      <c r="B61" s="224"/>
      <c r="C61" s="225"/>
      <c r="D61" s="225"/>
      <c r="E61" s="225"/>
      <c r="F61" s="225"/>
    </row>
    <row r="62" spans="1:12" ht="21">
      <c r="B62" s="226"/>
      <c r="C62" s="225"/>
      <c r="D62" s="225"/>
      <c r="E62" s="225"/>
      <c r="F62" s="225"/>
    </row>
    <row r="63" spans="1:12" ht="21">
      <c r="B63" s="224"/>
      <c r="C63" s="225"/>
      <c r="D63" s="225"/>
      <c r="E63" s="225"/>
      <c r="F63" s="225"/>
    </row>
    <row r="64" spans="1:12">
      <c r="B64" s="223" t="s">
        <v>114</v>
      </c>
    </row>
    <row r="65" spans="2:2">
      <c r="B65" s="223" t="s">
        <v>114</v>
      </c>
    </row>
  </sheetData>
  <mergeCells count="63">
    <mergeCell ref="H11:K11"/>
    <mergeCell ref="H1:K1"/>
    <mergeCell ref="A2:B2"/>
    <mergeCell ref="H2:K2"/>
    <mergeCell ref="H3:K3"/>
    <mergeCell ref="H4:K4"/>
    <mergeCell ref="H5:K5"/>
    <mergeCell ref="H6:K6"/>
    <mergeCell ref="H7:K7"/>
    <mergeCell ref="H8:K8"/>
    <mergeCell ref="H9:K9"/>
    <mergeCell ref="H10:K10"/>
    <mergeCell ref="A22:B22"/>
    <mergeCell ref="H22:K22"/>
    <mergeCell ref="H12:K12"/>
    <mergeCell ref="H13:K13"/>
    <mergeCell ref="A14:B14"/>
    <mergeCell ref="H14:K14"/>
    <mergeCell ref="H15:K15"/>
    <mergeCell ref="H16:K16"/>
    <mergeCell ref="H28:K28"/>
    <mergeCell ref="H17:K17"/>
    <mergeCell ref="H18:K18"/>
    <mergeCell ref="H19:K19"/>
    <mergeCell ref="H20:K20"/>
    <mergeCell ref="H21:K21"/>
    <mergeCell ref="H23:K23"/>
    <mergeCell ref="H24:K24"/>
    <mergeCell ref="H25:K25"/>
    <mergeCell ref="H26:K26"/>
    <mergeCell ref="H27:K27"/>
    <mergeCell ref="H40:K40"/>
    <mergeCell ref="H29:K29"/>
    <mergeCell ref="H30:K30"/>
    <mergeCell ref="H31:K31"/>
    <mergeCell ref="H32:K32"/>
    <mergeCell ref="H33:K33"/>
    <mergeCell ref="H34:K34"/>
    <mergeCell ref="H35:K35"/>
    <mergeCell ref="H36:K36"/>
    <mergeCell ref="H37:K37"/>
    <mergeCell ref="H38:K38"/>
    <mergeCell ref="H39:K39"/>
    <mergeCell ref="H51:K51"/>
    <mergeCell ref="A41:B41"/>
    <mergeCell ref="H41:K41"/>
    <mergeCell ref="H42:K42"/>
    <mergeCell ref="H43:K43"/>
    <mergeCell ref="H44:K44"/>
    <mergeCell ref="H45:K45"/>
    <mergeCell ref="H46:K46"/>
    <mergeCell ref="H47:K47"/>
    <mergeCell ref="H48:K48"/>
    <mergeCell ref="H49:K49"/>
    <mergeCell ref="H50:K50"/>
    <mergeCell ref="H57:K57"/>
    <mergeCell ref="H58:K58"/>
    <mergeCell ref="H52:K52"/>
    <mergeCell ref="A53:B53"/>
    <mergeCell ref="H53:K53"/>
    <mergeCell ref="H54:K54"/>
    <mergeCell ref="H55:K55"/>
    <mergeCell ref="H56:K56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3D4D3-07F1-4C08-AA76-F22C4E7F9345}">
  <dimension ref="A1:L66"/>
  <sheetViews>
    <sheetView workbookViewId="0">
      <selection activeCell="E26" sqref="E26"/>
    </sheetView>
  </sheetViews>
  <sheetFormatPr defaultRowHeight="15"/>
  <cols>
    <col min="2" max="2" width="48.28515625" customWidth="1"/>
    <col min="5" max="5" width="18.7109375" customWidth="1"/>
    <col min="6" max="6" width="14.140625" bestFit="1" customWidth="1"/>
    <col min="12" max="12" width="16" bestFit="1" customWidth="1"/>
  </cols>
  <sheetData>
    <row r="1" spans="1:12">
      <c r="A1" s="992"/>
      <c r="B1" s="106">
        <v>45925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t="15" hidden="1" customHeight="1">
      <c r="A3" s="69">
        <v>1</v>
      </c>
      <c r="B3" s="8" t="s">
        <v>87</v>
      </c>
      <c r="C3" s="9">
        <v>50</v>
      </c>
      <c r="D3" s="2">
        <v>1</v>
      </c>
      <c r="E3" s="9"/>
      <c r="F3" s="36">
        <v>5000</v>
      </c>
      <c r="G3" s="11">
        <f t="shared" ref="G3:G58" si="0">E3/C3</f>
        <v>0</v>
      </c>
      <c r="H3" s="1043"/>
      <c r="I3" s="1044"/>
      <c r="J3" s="1044"/>
      <c r="K3" s="1045"/>
      <c r="L3" s="2"/>
    </row>
    <row r="4" spans="1:12" ht="15" customHeight="1">
      <c r="A4" s="69">
        <v>1</v>
      </c>
      <c r="B4" s="8" t="s">
        <v>115</v>
      </c>
      <c r="C4" s="9">
        <v>10500</v>
      </c>
      <c r="D4" s="2">
        <v>2</v>
      </c>
      <c r="E4" s="9">
        <v>7833</v>
      </c>
      <c r="F4" s="36">
        <v>5000</v>
      </c>
      <c r="G4" s="11">
        <f t="shared" si="0"/>
        <v>0.746</v>
      </c>
      <c r="H4" s="1043"/>
      <c r="I4" s="1044"/>
      <c r="J4" s="1044"/>
      <c r="K4" s="1045"/>
      <c r="L4" s="2"/>
    </row>
    <row r="5" spans="1:12" ht="15" hidden="1" customHeight="1">
      <c r="A5" s="69">
        <v>1</v>
      </c>
      <c r="B5" s="8" t="s">
        <v>93</v>
      </c>
      <c r="C5" s="9">
        <v>8000</v>
      </c>
      <c r="D5" s="2">
        <v>2</v>
      </c>
      <c r="E5" s="9"/>
      <c r="F5" s="36">
        <v>5000</v>
      </c>
      <c r="G5" s="11">
        <f t="shared" si="0"/>
        <v>0</v>
      </c>
      <c r="H5" s="1043"/>
      <c r="I5" s="1044"/>
      <c r="J5" s="1044"/>
      <c r="K5" s="1045"/>
      <c r="L5" s="2"/>
    </row>
    <row r="6" spans="1:12" hidden="1">
      <c r="A6" s="992">
        <v>1</v>
      </c>
      <c r="B6" s="12" t="s">
        <v>80</v>
      </c>
      <c r="C6" s="9">
        <v>11000</v>
      </c>
      <c r="D6" s="2">
        <v>2</v>
      </c>
      <c r="E6" s="2"/>
      <c r="F6" s="36">
        <v>5000</v>
      </c>
      <c r="G6" s="11">
        <f t="shared" si="0"/>
        <v>0</v>
      </c>
      <c r="H6" s="1083"/>
      <c r="I6" s="1083"/>
      <c r="J6" s="1083"/>
      <c r="K6" s="1083"/>
      <c r="L6" s="2"/>
    </row>
    <row r="7" spans="1:12" hidden="1">
      <c r="A7" s="992">
        <v>1</v>
      </c>
      <c r="B7" s="12" t="s">
        <v>82</v>
      </c>
      <c r="C7" s="9">
        <v>4200</v>
      </c>
      <c r="D7" s="2">
        <v>3</v>
      </c>
      <c r="E7" s="2"/>
      <c r="F7" s="36">
        <v>5000</v>
      </c>
      <c r="G7" s="11">
        <f t="shared" si="0"/>
        <v>0</v>
      </c>
      <c r="H7" s="1083"/>
      <c r="I7" s="1083"/>
      <c r="J7" s="1083"/>
      <c r="K7" s="1083"/>
      <c r="L7" s="2"/>
    </row>
    <row r="8" spans="1:12" ht="15" hidden="1" customHeight="1">
      <c r="A8" s="992">
        <v>1</v>
      </c>
      <c r="B8" s="8" t="s">
        <v>95</v>
      </c>
      <c r="C8" s="9">
        <v>5000</v>
      </c>
      <c r="D8" s="2">
        <v>1</v>
      </c>
      <c r="E8" s="2"/>
      <c r="F8" s="36">
        <v>5000</v>
      </c>
      <c r="G8" s="11">
        <f t="shared" si="0"/>
        <v>0</v>
      </c>
      <c r="H8" s="1083"/>
      <c r="I8" s="1083"/>
      <c r="J8" s="1083"/>
      <c r="K8" s="1083"/>
      <c r="L8" s="2"/>
    </row>
    <row r="9" spans="1:12" ht="15" hidden="1" customHeight="1">
      <c r="A9" s="992">
        <v>1</v>
      </c>
      <c r="B9" s="71" t="s">
        <v>60</v>
      </c>
      <c r="C9" s="128">
        <v>1500</v>
      </c>
      <c r="D9" s="72">
        <v>1</v>
      </c>
      <c r="E9" s="73"/>
      <c r="F9" s="113">
        <v>5000</v>
      </c>
      <c r="G9" s="11">
        <f t="shared" si="0"/>
        <v>0</v>
      </c>
      <c r="H9" s="1090"/>
      <c r="I9" s="1090"/>
      <c r="J9" s="1090"/>
      <c r="K9" s="1090"/>
      <c r="L9" s="72"/>
    </row>
    <row r="10" spans="1:12" ht="15" hidden="1" customHeight="1">
      <c r="A10" s="69">
        <v>1</v>
      </c>
      <c r="B10" s="8" t="s">
        <v>98</v>
      </c>
      <c r="C10" s="9">
        <v>15000</v>
      </c>
      <c r="D10" s="2">
        <v>2</v>
      </c>
      <c r="E10" s="9"/>
      <c r="F10" s="36">
        <v>5000</v>
      </c>
      <c r="G10" s="11">
        <f t="shared" si="0"/>
        <v>0</v>
      </c>
      <c r="H10" s="1043"/>
      <c r="I10" s="1044"/>
      <c r="J10" s="1044"/>
      <c r="K10" s="1045"/>
      <c r="L10" s="2"/>
    </row>
    <row r="11" spans="1:12" ht="15" hidden="1" customHeight="1">
      <c r="A11" s="69">
        <v>1</v>
      </c>
      <c r="B11" s="12" t="s">
        <v>96</v>
      </c>
      <c r="C11" s="9">
        <v>5000</v>
      </c>
      <c r="D11" s="2">
        <v>1</v>
      </c>
      <c r="E11" s="9"/>
      <c r="F11" s="36">
        <v>5000</v>
      </c>
      <c r="G11" s="11">
        <f t="shared" si="0"/>
        <v>0</v>
      </c>
      <c r="H11" s="1083"/>
      <c r="I11" s="1083"/>
      <c r="J11" s="1083"/>
      <c r="K11" s="1083"/>
      <c r="L11" s="2"/>
    </row>
    <row r="12" spans="1:12" ht="15" hidden="1" customHeight="1">
      <c r="A12" s="992">
        <v>1</v>
      </c>
      <c r="B12" s="12" t="s">
        <v>97</v>
      </c>
      <c r="C12" s="9">
        <v>4550</v>
      </c>
      <c r="D12" s="2">
        <v>1</v>
      </c>
      <c r="E12" s="9"/>
      <c r="F12" s="36">
        <v>5000</v>
      </c>
      <c r="G12" s="11">
        <f t="shared" si="0"/>
        <v>0</v>
      </c>
      <c r="H12" s="1043"/>
      <c r="I12" s="1044"/>
      <c r="J12" s="1044"/>
      <c r="K12" s="1045"/>
      <c r="L12" s="2"/>
    </row>
    <row r="13" spans="1:12" ht="15" hidden="1" customHeight="1">
      <c r="A13" s="992">
        <v>1</v>
      </c>
      <c r="B13" s="12" t="s">
        <v>61</v>
      </c>
      <c r="C13" s="2">
        <v>3500</v>
      </c>
      <c r="D13" s="2">
        <v>1</v>
      </c>
      <c r="E13" s="2"/>
      <c r="F13" s="36">
        <v>5000</v>
      </c>
      <c r="G13" s="11">
        <f t="shared" si="0"/>
        <v>0</v>
      </c>
      <c r="H13" s="1083"/>
      <c r="I13" s="1083"/>
      <c r="J13" s="1083"/>
      <c r="K13" s="1083"/>
      <c r="L13" s="2"/>
    </row>
    <row r="14" spans="1:12">
      <c r="A14" s="1065" t="s">
        <v>10</v>
      </c>
      <c r="B14" s="1066"/>
      <c r="C14" s="991"/>
      <c r="D14" s="991"/>
      <c r="E14" s="991"/>
      <c r="F14" s="991"/>
      <c r="G14" s="991"/>
      <c r="H14" s="1065"/>
      <c r="I14" s="1073"/>
      <c r="J14" s="1073"/>
      <c r="K14" s="1066"/>
      <c r="L14" s="6"/>
    </row>
    <row r="15" spans="1:12" hidden="1">
      <c r="A15" s="7">
        <v>2</v>
      </c>
      <c r="B15" s="8" t="s">
        <v>101</v>
      </c>
      <c r="C15" s="9">
        <v>77300</v>
      </c>
      <c r="D15" s="2">
        <v>3</v>
      </c>
      <c r="E15" s="9"/>
      <c r="F15" s="36">
        <v>30000</v>
      </c>
      <c r="G15" s="11">
        <f t="shared" si="0"/>
        <v>0</v>
      </c>
      <c r="H15" s="1084"/>
      <c r="I15" s="1084"/>
      <c r="J15" s="1084"/>
      <c r="K15" s="1084"/>
      <c r="L15" s="37"/>
    </row>
    <row r="16" spans="1:12" hidden="1">
      <c r="A16" s="992">
        <v>2</v>
      </c>
      <c r="B16" s="8" t="s">
        <v>118</v>
      </c>
      <c r="C16" s="9">
        <v>9700</v>
      </c>
      <c r="D16" s="2">
        <v>1</v>
      </c>
      <c r="E16" s="9"/>
      <c r="F16" s="36">
        <v>30000</v>
      </c>
      <c r="G16" s="11">
        <f t="shared" si="0"/>
        <v>0</v>
      </c>
      <c r="H16" s="1084"/>
      <c r="I16" s="1084"/>
      <c r="J16" s="1084"/>
      <c r="K16" s="1084"/>
      <c r="L16" s="37"/>
    </row>
    <row r="17" spans="1:12" ht="15" hidden="1" customHeight="1">
      <c r="A17" s="1005">
        <v>2</v>
      </c>
      <c r="B17" s="115" t="s">
        <v>32</v>
      </c>
      <c r="C17" s="115">
        <v>27200</v>
      </c>
      <c r="D17" s="115">
        <v>2</v>
      </c>
      <c r="E17" s="115"/>
      <c r="F17" s="97">
        <v>25000</v>
      </c>
      <c r="G17" s="11">
        <f t="shared" si="0"/>
        <v>0</v>
      </c>
      <c r="H17" s="1131"/>
      <c r="I17" s="1131"/>
      <c r="J17" s="1131"/>
      <c r="K17" s="1131"/>
      <c r="L17" s="667"/>
    </row>
    <row r="18" spans="1:12" ht="15" hidden="1" customHeight="1">
      <c r="A18" s="69">
        <v>2</v>
      </c>
      <c r="B18" s="8" t="s">
        <v>100</v>
      </c>
      <c r="C18" s="9">
        <v>70000</v>
      </c>
      <c r="D18" s="1004">
        <v>3</v>
      </c>
      <c r="E18" s="144"/>
      <c r="F18" s="36">
        <v>30000</v>
      </c>
      <c r="G18" s="11">
        <f t="shared" si="0"/>
        <v>0</v>
      </c>
      <c r="H18" s="1097"/>
      <c r="I18" s="1098"/>
      <c r="J18" s="1098"/>
      <c r="K18" s="1099"/>
      <c r="L18" s="665"/>
    </row>
    <row r="19" spans="1:12" ht="15" hidden="1" customHeight="1">
      <c r="A19" s="69">
        <v>2</v>
      </c>
      <c r="B19" s="1004" t="s">
        <v>35</v>
      </c>
      <c r="C19" s="9">
        <v>50000</v>
      </c>
      <c r="D19" s="1004">
        <v>3</v>
      </c>
      <c r="E19" s="665"/>
      <c r="F19" s="36">
        <v>25000</v>
      </c>
      <c r="G19" s="11">
        <f t="shared" si="0"/>
        <v>0</v>
      </c>
      <c r="H19" s="1130"/>
      <c r="I19" s="1130"/>
      <c r="J19" s="1130"/>
      <c r="K19" s="1130"/>
      <c r="L19" s="665"/>
    </row>
    <row r="20" spans="1:12" ht="15" customHeight="1">
      <c r="A20" s="69">
        <v>2</v>
      </c>
      <c r="B20" s="8" t="s">
        <v>101</v>
      </c>
      <c r="C20" s="9">
        <v>90000</v>
      </c>
      <c r="D20" s="2">
        <v>1</v>
      </c>
      <c r="E20" s="9">
        <v>96386</v>
      </c>
      <c r="F20" s="36">
        <v>30000</v>
      </c>
      <c r="G20" s="11">
        <f t="shared" si="0"/>
        <v>1.0709555555555557</v>
      </c>
      <c r="H20" s="1085" t="s">
        <v>64</v>
      </c>
      <c r="I20" s="1085"/>
      <c r="J20" s="1085"/>
      <c r="K20" s="1085"/>
      <c r="L20" s="37"/>
    </row>
    <row r="21" spans="1:12" ht="15" hidden="1" customHeight="1">
      <c r="A21" s="69">
        <v>2</v>
      </c>
      <c r="B21" s="8" t="s">
        <v>81</v>
      </c>
      <c r="C21" s="144">
        <v>60000</v>
      </c>
      <c r="D21" s="1004">
        <v>2</v>
      </c>
      <c r="E21" s="144"/>
      <c r="F21" s="36">
        <v>25000</v>
      </c>
      <c r="G21" s="11">
        <f t="shared" si="0"/>
        <v>0</v>
      </c>
      <c r="H21" s="1078"/>
      <c r="I21" s="1078"/>
      <c r="J21" s="1078"/>
      <c r="K21" s="1078"/>
      <c r="L21" s="665"/>
    </row>
    <row r="22" spans="1:12">
      <c r="A22" s="1082" t="s">
        <v>12</v>
      </c>
      <c r="B22" s="1082"/>
      <c r="C22" s="991"/>
      <c r="D22" s="991"/>
      <c r="E22" s="991"/>
      <c r="F22" s="991"/>
      <c r="G22" s="991"/>
      <c r="H22" s="1086"/>
      <c r="I22" s="1086"/>
      <c r="J22" s="1086"/>
      <c r="K22" s="1086"/>
      <c r="L22" s="6"/>
    </row>
    <row r="23" spans="1:12" ht="15" hidden="1" customHeight="1">
      <c r="A23" s="69">
        <v>3</v>
      </c>
      <c r="B23" s="8" t="s">
        <v>13</v>
      </c>
      <c r="C23" s="9">
        <v>3600</v>
      </c>
      <c r="D23" s="2">
        <v>1</v>
      </c>
      <c r="E23" s="9"/>
      <c r="F23" s="36">
        <v>5999</v>
      </c>
      <c r="G23" s="11">
        <f t="shared" ref="G23" si="1">E23/C23</f>
        <v>0</v>
      </c>
      <c r="H23" s="1084"/>
      <c r="I23" s="1084"/>
      <c r="J23" s="1084"/>
      <c r="K23" s="1084"/>
      <c r="L23" s="665"/>
    </row>
    <row r="24" spans="1:12" ht="15" customHeight="1">
      <c r="A24" s="1005">
        <v>3</v>
      </c>
      <c r="B24" s="122" t="s">
        <v>120</v>
      </c>
      <c r="C24" s="147">
        <v>2000</v>
      </c>
      <c r="D24" s="95">
        <v>1</v>
      </c>
      <c r="E24" s="147">
        <v>2604</v>
      </c>
      <c r="F24" s="97">
        <v>6000</v>
      </c>
      <c r="G24" s="117">
        <f t="shared" si="0"/>
        <v>1.302</v>
      </c>
      <c r="H24" s="1109"/>
      <c r="I24" s="1110"/>
      <c r="J24" s="1110"/>
      <c r="K24" s="1111"/>
      <c r="L24" s="667"/>
    </row>
    <row r="25" spans="1:12" ht="15" customHeight="1">
      <c r="A25" s="69">
        <v>3</v>
      </c>
      <c r="B25" s="8" t="s">
        <v>127</v>
      </c>
      <c r="C25" s="9">
        <v>26000</v>
      </c>
      <c r="D25" s="2">
        <v>1</v>
      </c>
      <c r="E25" s="9">
        <v>21171</v>
      </c>
      <c r="F25" s="36"/>
      <c r="G25" s="11">
        <f t="shared" si="0"/>
        <v>0.81426923076923075</v>
      </c>
      <c r="H25" s="1064"/>
      <c r="I25" s="1053"/>
      <c r="J25" s="1053"/>
      <c r="K25" s="1054"/>
      <c r="L25" s="665"/>
    </row>
    <row r="26" spans="1:12" ht="15" customHeight="1">
      <c r="A26" s="992">
        <v>3</v>
      </c>
      <c r="B26" s="8" t="s">
        <v>129</v>
      </c>
      <c r="C26" s="9">
        <v>6700</v>
      </c>
      <c r="D26" s="2">
        <v>2</v>
      </c>
      <c r="E26" s="9"/>
      <c r="F26" s="36"/>
      <c r="G26" s="11">
        <f t="shared" si="0"/>
        <v>0</v>
      </c>
      <c r="H26" s="1064"/>
      <c r="I26" s="1053"/>
      <c r="J26" s="1053"/>
      <c r="K26" s="1054"/>
      <c r="L26" s="665"/>
    </row>
    <row r="27" spans="1:12" ht="15" hidden="1" customHeight="1">
      <c r="A27" s="69">
        <v>3</v>
      </c>
      <c r="B27" s="8" t="s">
        <v>116</v>
      </c>
      <c r="C27" s="9">
        <v>34800</v>
      </c>
      <c r="D27" s="2"/>
      <c r="E27" s="9"/>
      <c r="F27" s="36"/>
      <c r="G27" s="11"/>
      <c r="H27" s="1064"/>
      <c r="I27" s="1053"/>
      <c r="J27" s="1053"/>
      <c r="K27" s="1054"/>
      <c r="L27" s="665"/>
    </row>
    <row r="28" spans="1:12" ht="15" hidden="1" customHeight="1">
      <c r="A28" s="69">
        <v>3</v>
      </c>
      <c r="B28" s="8" t="s">
        <v>73</v>
      </c>
      <c r="C28" s="9">
        <v>18000</v>
      </c>
      <c r="D28" s="2">
        <v>2</v>
      </c>
      <c r="E28" s="9"/>
      <c r="F28" s="36">
        <v>6000</v>
      </c>
      <c r="G28" s="11">
        <f t="shared" ref="G28:G40" si="2">E28/C28</f>
        <v>0</v>
      </c>
      <c r="H28" s="1084"/>
      <c r="I28" s="1084"/>
      <c r="J28" s="1084"/>
      <c r="K28" s="1084"/>
      <c r="L28" s="665"/>
    </row>
    <row r="29" spans="1:12" ht="15" hidden="1" customHeight="1">
      <c r="A29" s="70">
        <v>3</v>
      </c>
      <c r="B29" s="71" t="s">
        <v>108</v>
      </c>
      <c r="C29" s="73">
        <v>4200</v>
      </c>
      <c r="D29" s="72">
        <v>1</v>
      </c>
      <c r="E29" s="73"/>
      <c r="F29" s="113">
        <v>6000</v>
      </c>
      <c r="G29" s="100">
        <f t="shared" si="2"/>
        <v>0</v>
      </c>
      <c r="H29" s="1112"/>
      <c r="I29" s="1113"/>
      <c r="J29" s="1113"/>
      <c r="K29" s="1114"/>
      <c r="L29" s="111"/>
    </row>
    <row r="30" spans="1:12" ht="15" hidden="1" customHeight="1">
      <c r="A30" s="69">
        <v>3</v>
      </c>
      <c r="B30" s="8" t="s">
        <v>91</v>
      </c>
      <c r="C30" s="9">
        <v>6800</v>
      </c>
      <c r="D30" s="2">
        <v>1</v>
      </c>
      <c r="E30" s="9"/>
      <c r="F30" s="36">
        <v>11600</v>
      </c>
      <c r="G30" s="11">
        <f t="shared" si="2"/>
        <v>0</v>
      </c>
      <c r="H30" s="1084"/>
      <c r="I30" s="1084"/>
      <c r="J30" s="1084"/>
      <c r="K30" s="1084"/>
      <c r="L30" s="37"/>
    </row>
    <row r="31" spans="1:12" ht="15" hidden="1" customHeight="1">
      <c r="A31" s="992">
        <v>3</v>
      </c>
      <c r="B31" s="8" t="s">
        <v>57</v>
      </c>
      <c r="C31" s="2">
        <v>9200</v>
      </c>
      <c r="D31" s="2">
        <v>1</v>
      </c>
      <c r="E31" s="2"/>
      <c r="F31" s="36">
        <v>11600</v>
      </c>
      <c r="G31" s="11">
        <f t="shared" si="2"/>
        <v>0</v>
      </c>
      <c r="H31" s="1084"/>
      <c r="I31" s="1084"/>
      <c r="J31" s="1084"/>
      <c r="K31" s="1084"/>
      <c r="L31" s="37"/>
    </row>
    <row r="32" spans="1:12" ht="15" hidden="1" customHeight="1">
      <c r="A32" s="992">
        <v>3</v>
      </c>
      <c r="B32" s="8" t="s">
        <v>63</v>
      </c>
      <c r="C32" s="2">
        <v>10000</v>
      </c>
      <c r="D32" s="2">
        <v>1</v>
      </c>
      <c r="E32" s="2"/>
      <c r="F32" s="36">
        <v>11600</v>
      </c>
      <c r="G32" s="11">
        <f t="shared" si="2"/>
        <v>0</v>
      </c>
      <c r="H32" s="1084"/>
      <c r="I32" s="1084"/>
      <c r="J32" s="1084"/>
      <c r="K32" s="1084"/>
      <c r="L32" s="37"/>
    </row>
    <row r="33" spans="1:12" ht="15" hidden="1" customHeight="1">
      <c r="A33" s="69">
        <v>3</v>
      </c>
      <c r="B33" s="124" t="s">
        <v>51</v>
      </c>
      <c r="C33" s="2">
        <v>16300</v>
      </c>
      <c r="D33" s="2">
        <v>1</v>
      </c>
      <c r="E33" s="9"/>
      <c r="F33" s="36">
        <v>11600</v>
      </c>
      <c r="G33" s="11">
        <f t="shared" si="2"/>
        <v>0</v>
      </c>
      <c r="H33" s="1084"/>
      <c r="I33" s="1084"/>
      <c r="J33" s="1084"/>
      <c r="K33" s="1084"/>
      <c r="L33" s="37" t="s">
        <v>52</v>
      </c>
    </row>
    <row r="34" spans="1:12" ht="15" hidden="1" customHeight="1">
      <c r="A34" s="70">
        <v>3</v>
      </c>
      <c r="B34" s="71" t="s">
        <v>44</v>
      </c>
      <c r="C34" s="72">
        <v>2300</v>
      </c>
      <c r="D34" s="72">
        <v>1</v>
      </c>
      <c r="E34" s="72"/>
      <c r="F34" s="36">
        <v>11600</v>
      </c>
      <c r="G34" s="11">
        <f t="shared" si="2"/>
        <v>0</v>
      </c>
      <c r="H34" s="1129"/>
      <c r="I34" s="1129"/>
      <c r="J34" s="1129"/>
      <c r="K34" s="1129"/>
      <c r="L34" s="111"/>
    </row>
    <row r="35" spans="1:12" ht="15" hidden="1" customHeight="1">
      <c r="A35" s="69">
        <v>3</v>
      </c>
      <c r="B35" s="8" t="s">
        <v>36</v>
      </c>
      <c r="C35" s="2">
        <v>34800</v>
      </c>
      <c r="D35" s="2">
        <v>3</v>
      </c>
      <c r="E35" s="2"/>
      <c r="F35" s="36">
        <v>11600</v>
      </c>
      <c r="G35" s="11">
        <f t="shared" si="2"/>
        <v>0</v>
      </c>
      <c r="H35" s="1084"/>
      <c r="I35" s="1084"/>
      <c r="J35" s="1084"/>
      <c r="K35" s="1084"/>
      <c r="L35" s="665"/>
    </row>
    <row r="36" spans="1:12" ht="15" hidden="1" customHeight="1">
      <c r="A36" s="992">
        <v>3</v>
      </c>
      <c r="B36" s="8" t="s">
        <v>46</v>
      </c>
      <c r="C36" s="2">
        <v>1000</v>
      </c>
      <c r="D36" s="2">
        <v>1</v>
      </c>
      <c r="E36" s="2"/>
      <c r="F36" s="36">
        <v>11600</v>
      </c>
      <c r="G36" s="11">
        <f t="shared" si="2"/>
        <v>0</v>
      </c>
      <c r="H36" s="1084"/>
      <c r="I36" s="1084"/>
      <c r="J36" s="1084"/>
      <c r="K36" s="1084"/>
      <c r="L36" s="37"/>
    </row>
    <row r="37" spans="1:12" ht="15" hidden="1" customHeight="1">
      <c r="A37" s="992">
        <v>3</v>
      </c>
      <c r="B37" s="8" t="s">
        <v>15</v>
      </c>
      <c r="C37" s="2">
        <v>30000</v>
      </c>
      <c r="D37" s="2">
        <v>3</v>
      </c>
      <c r="E37" s="2"/>
      <c r="F37" s="36">
        <v>11600</v>
      </c>
      <c r="G37" s="11">
        <f t="shared" si="2"/>
        <v>0</v>
      </c>
      <c r="H37" s="1084"/>
      <c r="I37" s="1084"/>
      <c r="J37" s="1084"/>
      <c r="K37" s="1084"/>
      <c r="L37" s="665"/>
    </row>
    <row r="38" spans="1:12" ht="15" hidden="1" customHeight="1">
      <c r="A38" s="992">
        <v>3</v>
      </c>
      <c r="B38" s="8" t="s">
        <v>16</v>
      </c>
      <c r="C38" s="2">
        <v>25400</v>
      </c>
      <c r="D38" s="2">
        <v>3</v>
      </c>
      <c r="E38" s="2"/>
      <c r="F38" s="36">
        <v>11600</v>
      </c>
      <c r="G38" s="11">
        <f t="shared" si="2"/>
        <v>0</v>
      </c>
      <c r="H38" s="1084"/>
      <c r="I38" s="1084"/>
      <c r="J38" s="1084"/>
      <c r="K38" s="1084"/>
      <c r="L38" s="665"/>
    </row>
    <row r="39" spans="1:12" ht="15" hidden="1" customHeight="1">
      <c r="A39" s="69">
        <v>3</v>
      </c>
      <c r="B39" s="8" t="s">
        <v>18</v>
      </c>
      <c r="C39" s="2">
        <v>5200</v>
      </c>
      <c r="D39" s="2">
        <v>1</v>
      </c>
      <c r="E39" s="2"/>
      <c r="F39" s="36">
        <v>11600</v>
      </c>
      <c r="G39" s="11">
        <f t="shared" si="2"/>
        <v>0</v>
      </c>
      <c r="H39" s="1084"/>
      <c r="I39" s="1084"/>
      <c r="J39" s="1084"/>
      <c r="K39" s="1084"/>
      <c r="L39" s="37"/>
    </row>
    <row r="40" spans="1:12" ht="15" hidden="1" customHeight="1">
      <c r="A40" s="992">
        <v>3</v>
      </c>
      <c r="B40" s="8" t="s">
        <v>58</v>
      </c>
      <c r="C40" s="2">
        <v>20000</v>
      </c>
      <c r="D40" s="2">
        <v>1</v>
      </c>
      <c r="E40" s="2"/>
      <c r="F40" s="36">
        <v>11600</v>
      </c>
      <c r="G40" s="11">
        <f t="shared" si="2"/>
        <v>0</v>
      </c>
      <c r="H40" s="1128"/>
      <c r="I40" s="1128"/>
      <c r="J40" s="1128"/>
      <c r="K40" s="1128"/>
      <c r="L40" s="37"/>
    </row>
    <row r="41" spans="1:12" ht="15" customHeight="1">
      <c r="A41" s="1082" t="s">
        <v>19</v>
      </c>
      <c r="B41" s="1082"/>
      <c r="C41" s="991"/>
      <c r="D41" s="991"/>
      <c r="E41" s="991"/>
      <c r="F41" s="991"/>
      <c r="G41" s="991"/>
      <c r="H41" s="1086"/>
      <c r="I41" s="1086"/>
      <c r="J41" s="1086"/>
      <c r="K41" s="1086"/>
      <c r="L41" s="6"/>
    </row>
    <row r="42" spans="1:12">
      <c r="A42" s="69">
        <v>4</v>
      </c>
      <c r="B42" s="209" t="s">
        <v>130</v>
      </c>
      <c r="C42" s="9">
        <v>7300</v>
      </c>
      <c r="D42" s="992">
        <v>1</v>
      </c>
      <c r="E42" s="9">
        <v>6481</v>
      </c>
      <c r="F42" s="36">
        <v>4000</v>
      </c>
      <c r="G42" s="11">
        <f>E42/C42</f>
        <v>0.88780821917808217</v>
      </c>
      <c r="H42" s="1043"/>
      <c r="I42" s="1044"/>
      <c r="J42" s="1044"/>
      <c r="K42" s="1045"/>
      <c r="L42" s="665"/>
    </row>
    <row r="43" spans="1:12">
      <c r="A43" s="992">
        <v>4</v>
      </c>
      <c r="B43" s="209" t="s">
        <v>124</v>
      </c>
      <c r="C43" s="9">
        <v>2600</v>
      </c>
      <c r="D43" s="992">
        <v>1</v>
      </c>
      <c r="E43" s="992"/>
      <c r="F43" s="36">
        <v>4000</v>
      </c>
      <c r="G43" s="11">
        <f>E43/C43</f>
        <v>0</v>
      </c>
      <c r="H43" s="1043"/>
      <c r="I43" s="1044"/>
      <c r="J43" s="1044"/>
      <c r="K43" s="1045"/>
      <c r="L43" s="665"/>
    </row>
    <row r="44" spans="1:12">
      <c r="A44" s="992">
        <v>4</v>
      </c>
      <c r="B44" s="209" t="s">
        <v>70</v>
      </c>
      <c r="C44" s="9">
        <v>4100</v>
      </c>
      <c r="D44" s="992">
        <v>1</v>
      </c>
      <c r="E44" s="992"/>
      <c r="F44" s="36"/>
      <c r="G44" s="11"/>
      <c r="H44" s="1043"/>
      <c r="I44" s="1044"/>
      <c r="J44" s="1044"/>
      <c r="K44" s="1045"/>
      <c r="L44" s="665"/>
    </row>
    <row r="45" spans="1:12" ht="15" hidden="1" customHeight="1">
      <c r="A45" s="69">
        <v>4</v>
      </c>
      <c r="B45" s="209" t="s">
        <v>37</v>
      </c>
      <c r="C45" s="2">
        <v>700</v>
      </c>
      <c r="D45" s="992">
        <v>1</v>
      </c>
      <c r="E45" s="992"/>
      <c r="F45" s="36">
        <v>4000</v>
      </c>
      <c r="G45" s="11">
        <f>E45/C45</f>
        <v>0</v>
      </c>
      <c r="H45" s="1083"/>
      <c r="I45" s="1083"/>
      <c r="J45" s="1083"/>
      <c r="K45" s="1083"/>
      <c r="L45" s="665"/>
    </row>
    <row r="46" spans="1:12" hidden="1">
      <c r="A46" s="69">
        <v>4</v>
      </c>
      <c r="B46" s="8" t="s">
        <v>70</v>
      </c>
      <c r="C46" s="48">
        <v>11000</v>
      </c>
      <c r="D46" s="47">
        <v>1</v>
      </c>
      <c r="E46" s="48"/>
      <c r="F46" s="36">
        <v>4000</v>
      </c>
      <c r="G46" s="11">
        <f>E46/C46</f>
        <v>0</v>
      </c>
      <c r="H46" s="1043"/>
      <c r="I46" s="1044"/>
      <c r="J46" s="1044"/>
      <c r="K46" s="1045"/>
      <c r="L46" s="37"/>
    </row>
    <row r="47" spans="1:12" hidden="1">
      <c r="A47" s="69">
        <v>4</v>
      </c>
      <c r="B47" s="8" t="s">
        <v>37</v>
      </c>
      <c r="C47" s="48">
        <v>10000</v>
      </c>
      <c r="D47" s="47">
        <v>1</v>
      </c>
      <c r="E47" s="48"/>
      <c r="F47" s="36">
        <v>4000</v>
      </c>
      <c r="G47" s="11">
        <f>E47/C47</f>
        <v>0</v>
      </c>
      <c r="H47" s="1043"/>
      <c r="I47" s="1044"/>
      <c r="J47" s="1044"/>
      <c r="K47" s="1045"/>
      <c r="L47" s="37"/>
    </row>
    <row r="48" spans="1:12" ht="15" hidden="1" customHeight="1">
      <c r="A48" s="70">
        <v>4</v>
      </c>
      <c r="B48" s="207" t="s">
        <v>38</v>
      </c>
      <c r="C48" s="72">
        <v>6000</v>
      </c>
      <c r="D48" s="70"/>
      <c r="E48" s="70"/>
      <c r="F48" s="113">
        <v>4000</v>
      </c>
      <c r="G48" s="11">
        <f t="shared" ref="G48:G53" si="3">E48/C48</f>
        <v>0</v>
      </c>
      <c r="H48" s="1090"/>
      <c r="I48" s="1090"/>
      <c r="J48" s="1090"/>
      <c r="K48" s="1090"/>
      <c r="L48" s="111"/>
    </row>
    <row r="49" spans="1:12" ht="15" hidden="1" customHeight="1">
      <c r="A49" s="70">
        <v>4</v>
      </c>
      <c r="B49" s="207" t="s">
        <v>39</v>
      </c>
      <c r="C49" s="72">
        <v>7500</v>
      </c>
      <c r="D49" s="70"/>
      <c r="E49" s="70"/>
      <c r="F49" s="113">
        <v>4000</v>
      </c>
      <c r="G49" s="11">
        <f t="shared" si="3"/>
        <v>0</v>
      </c>
      <c r="H49" s="1090" t="s">
        <v>47</v>
      </c>
      <c r="I49" s="1090"/>
      <c r="J49" s="1090"/>
      <c r="K49" s="1090"/>
      <c r="L49" s="111"/>
    </row>
    <row r="50" spans="1:12" ht="15" hidden="1" customHeight="1">
      <c r="A50" s="1005">
        <v>4</v>
      </c>
      <c r="B50" s="208" t="s">
        <v>48</v>
      </c>
      <c r="C50" s="95">
        <v>9000</v>
      </c>
      <c r="D50" s="1005">
        <v>2</v>
      </c>
      <c r="E50" s="1005"/>
      <c r="F50" s="97">
        <v>4000</v>
      </c>
      <c r="G50" s="11">
        <f t="shared" si="3"/>
        <v>0</v>
      </c>
      <c r="H50" s="1127"/>
      <c r="I50" s="1127"/>
      <c r="J50" s="1127"/>
      <c r="K50" s="1127"/>
      <c r="L50" s="667"/>
    </row>
    <row r="51" spans="1:12" ht="15" hidden="1" customHeight="1">
      <c r="A51" s="60">
        <v>4</v>
      </c>
      <c r="B51" s="8" t="s">
        <v>49</v>
      </c>
      <c r="C51" s="47">
        <v>9800</v>
      </c>
      <c r="D51" s="47">
        <v>1</v>
      </c>
      <c r="E51" s="48"/>
      <c r="F51" s="36">
        <v>4000</v>
      </c>
      <c r="G51" s="11">
        <f t="shared" si="3"/>
        <v>0</v>
      </c>
      <c r="H51" s="1083"/>
      <c r="I51" s="1083"/>
      <c r="J51" s="1083"/>
      <c r="K51" s="1083"/>
      <c r="L51" s="37"/>
    </row>
    <row r="52" spans="1:12" ht="15" hidden="1" customHeight="1">
      <c r="A52" s="60">
        <v>4</v>
      </c>
      <c r="B52" s="8" t="s">
        <v>53</v>
      </c>
      <c r="C52" s="47">
        <v>18700</v>
      </c>
      <c r="D52" s="47">
        <v>3</v>
      </c>
      <c r="E52" s="48"/>
      <c r="F52" s="78">
        <v>30000</v>
      </c>
      <c r="G52" s="11">
        <f t="shared" si="3"/>
        <v>0</v>
      </c>
      <c r="H52" s="1083"/>
      <c r="I52" s="1083"/>
      <c r="J52" s="1083"/>
      <c r="K52" s="1083"/>
      <c r="L52" s="37"/>
    </row>
    <row r="53" spans="1:12" ht="15" hidden="1" customHeight="1">
      <c r="A53" s="123">
        <v>4</v>
      </c>
      <c r="B53" s="8" t="s">
        <v>37</v>
      </c>
      <c r="C53" s="47">
        <v>4000</v>
      </c>
      <c r="D53" s="47">
        <v>2</v>
      </c>
      <c r="E53" s="48"/>
      <c r="F53" s="78">
        <v>4000</v>
      </c>
      <c r="G53" s="11">
        <f t="shared" si="3"/>
        <v>0</v>
      </c>
      <c r="H53" s="1083"/>
      <c r="I53" s="1083"/>
      <c r="J53" s="1083"/>
      <c r="K53" s="1083"/>
      <c r="L53" s="37"/>
    </row>
    <row r="54" spans="1:12">
      <c r="A54" s="1082" t="s">
        <v>24</v>
      </c>
      <c r="B54" s="1082"/>
      <c r="C54" s="991"/>
      <c r="D54" s="991"/>
      <c r="E54" s="991"/>
      <c r="F54" s="991"/>
      <c r="G54" s="991"/>
      <c r="H54" s="1086"/>
      <c r="I54" s="1086"/>
      <c r="J54" s="1086"/>
      <c r="K54" s="1086"/>
      <c r="L54" s="6"/>
    </row>
    <row r="55" spans="1:12" hidden="1">
      <c r="A55" s="123">
        <v>5</v>
      </c>
      <c r="B55" s="8" t="s">
        <v>106</v>
      </c>
      <c r="C55" s="48">
        <v>800</v>
      </c>
      <c r="D55" s="47">
        <v>1</v>
      </c>
      <c r="E55" s="48"/>
      <c r="F55" s="36">
        <v>6160</v>
      </c>
      <c r="G55" s="11">
        <f t="shared" ref="G55:G57" si="4">E55/C55</f>
        <v>0</v>
      </c>
      <c r="H55" s="1043"/>
      <c r="I55" s="1044"/>
      <c r="J55" s="1044"/>
      <c r="K55" s="1045"/>
      <c r="L55" s="37"/>
    </row>
    <row r="56" spans="1:12" hidden="1">
      <c r="A56" s="60">
        <v>5</v>
      </c>
      <c r="B56" s="8" t="s">
        <v>99</v>
      </c>
      <c r="C56" s="48">
        <v>11000</v>
      </c>
      <c r="D56" s="47">
        <v>1</v>
      </c>
      <c r="E56" s="48"/>
      <c r="F56" s="36">
        <v>6160</v>
      </c>
      <c r="G56" s="11">
        <f t="shared" si="4"/>
        <v>0</v>
      </c>
      <c r="H56" s="1043"/>
      <c r="I56" s="1044"/>
      <c r="J56" s="1044"/>
      <c r="K56" s="1045"/>
      <c r="L56" s="37"/>
    </row>
    <row r="57" spans="1:12" hidden="1">
      <c r="A57" s="123">
        <v>5</v>
      </c>
      <c r="B57" s="8" t="s">
        <v>103</v>
      </c>
      <c r="C57" s="48">
        <v>8000</v>
      </c>
      <c r="D57" s="47">
        <v>3</v>
      </c>
      <c r="E57" s="48"/>
      <c r="F57" s="36">
        <v>6160</v>
      </c>
      <c r="G57" s="11">
        <f t="shared" si="4"/>
        <v>0</v>
      </c>
      <c r="H57" s="1043"/>
      <c r="I57" s="1044"/>
      <c r="J57" s="1044"/>
      <c r="K57" s="1045"/>
      <c r="L57" s="37"/>
    </row>
    <row r="58" spans="1:12" hidden="1">
      <c r="A58" s="60">
        <v>5</v>
      </c>
      <c r="B58" s="8" t="s">
        <v>90</v>
      </c>
      <c r="C58" s="48">
        <v>15800</v>
      </c>
      <c r="D58" s="47">
        <v>3</v>
      </c>
      <c r="E58" s="48"/>
      <c r="F58" s="36">
        <v>6160</v>
      </c>
      <c r="G58" s="11">
        <f t="shared" si="0"/>
        <v>0</v>
      </c>
      <c r="H58" s="1083"/>
      <c r="I58" s="1083"/>
      <c r="J58" s="1083"/>
      <c r="K58" s="1083"/>
      <c r="L58" s="37"/>
    </row>
    <row r="59" spans="1:12">
      <c r="A59" s="221">
        <v>5</v>
      </c>
      <c r="B59" s="8" t="s">
        <v>73</v>
      </c>
      <c r="C59" s="48">
        <v>8400</v>
      </c>
      <c r="D59" s="47">
        <v>1</v>
      </c>
      <c r="E59" s="48">
        <v>6224</v>
      </c>
      <c r="F59" s="36">
        <v>6161</v>
      </c>
      <c r="G59" s="11">
        <f>E59/C59</f>
        <v>0.74095238095238092</v>
      </c>
      <c r="H59" s="1043"/>
      <c r="I59" s="1044"/>
      <c r="J59" s="1044"/>
      <c r="K59" s="1045"/>
      <c r="L59" s="37"/>
    </row>
    <row r="62" spans="1:12" ht="21">
      <c r="B62" s="224"/>
      <c r="C62" s="225"/>
      <c r="D62" s="225"/>
      <c r="E62" s="225"/>
      <c r="F62" s="225"/>
    </row>
    <row r="63" spans="1:12" ht="21">
      <c r="B63" s="226"/>
      <c r="C63" s="225"/>
      <c r="D63" s="225"/>
      <c r="E63" s="225"/>
      <c r="F63" s="225"/>
    </row>
    <row r="64" spans="1:12" ht="21">
      <c r="B64" s="224"/>
      <c r="C64" s="225"/>
      <c r="D64" s="225"/>
      <c r="E64" s="225"/>
      <c r="F64" s="225"/>
    </row>
    <row r="65" spans="2:2">
      <c r="B65" s="223" t="s">
        <v>114</v>
      </c>
    </row>
    <row r="66" spans="2:2">
      <c r="B66" s="223" t="s">
        <v>114</v>
      </c>
    </row>
  </sheetData>
  <mergeCells count="64">
    <mergeCell ref="H55:K55"/>
    <mergeCell ref="H56:K56"/>
    <mergeCell ref="H57:K57"/>
    <mergeCell ref="H58:K58"/>
    <mergeCell ref="H59:K59"/>
    <mergeCell ref="A54:B54"/>
    <mergeCell ref="H54:K54"/>
    <mergeCell ref="H42:K42"/>
    <mergeCell ref="H43:K43"/>
    <mergeCell ref="H45:K45"/>
    <mergeCell ref="H46:K46"/>
    <mergeCell ref="H47:K47"/>
    <mergeCell ref="H48:K48"/>
    <mergeCell ref="H49:K49"/>
    <mergeCell ref="H50:K50"/>
    <mergeCell ref="H51:K51"/>
    <mergeCell ref="H52:K52"/>
    <mergeCell ref="H53:K53"/>
    <mergeCell ref="H44:K44"/>
    <mergeCell ref="A41:B41"/>
    <mergeCell ref="H41:K41"/>
    <mergeCell ref="H30:K30"/>
    <mergeCell ref="H31:K31"/>
    <mergeCell ref="H32:K32"/>
    <mergeCell ref="H33:K33"/>
    <mergeCell ref="H34:K34"/>
    <mergeCell ref="H35:K35"/>
    <mergeCell ref="H36:K36"/>
    <mergeCell ref="H37:K37"/>
    <mergeCell ref="H38:K38"/>
    <mergeCell ref="H39:K39"/>
    <mergeCell ref="H40:K40"/>
    <mergeCell ref="H29:K29"/>
    <mergeCell ref="H17:K17"/>
    <mergeCell ref="H18:K18"/>
    <mergeCell ref="H19:K19"/>
    <mergeCell ref="H20:K20"/>
    <mergeCell ref="H21:K21"/>
    <mergeCell ref="H23:K23"/>
    <mergeCell ref="H24:K24"/>
    <mergeCell ref="H25:K25"/>
    <mergeCell ref="H27:K27"/>
    <mergeCell ref="H28:K28"/>
    <mergeCell ref="H26:K26"/>
    <mergeCell ref="A22:B22"/>
    <mergeCell ref="H22:K22"/>
    <mergeCell ref="H12:K12"/>
    <mergeCell ref="H13:K13"/>
    <mergeCell ref="A14:B14"/>
    <mergeCell ref="H14:K14"/>
    <mergeCell ref="H15:K15"/>
    <mergeCell ref="H16:K16"/>
    <mergeCell ref="H11:K11"/>
    <mergeCell ref="H1:K1"/>
    <mergeCell ref="A2:B2"/>
    <mergeCell ref="H2:K2"/>
    <mergeCell ref="H3:K3"/>
    <mergeCell ref="H4:K4"/>
    <mergeCell ref="H5:K5"/>
    <mergeCell ref="H6:K6"/>
    <mergeCell ref="H7:K7"/>
    <mergeCell ref="H8:K8"/>
    <mergeCell ref="H9:K9"/>
    <mergeCell ref="H10:K10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D18ED-2651-480E-8580-8474134D7095}">
  <dimension ref="A1:L66"/>
  <sheetViews>
    <sheetView workbookViewId="0">
      <selection activeCell="B25" sqref="B25"/>
    </sheetView>
  </sheetViews>
  <sheetFormatPr defaultRowHeight="15"/>
  <cols>
    <col min="2" max="2" width="48.28515625" customWidth="1"/>
    <col min="5" max="5" width="18.7109375" customWidth="1"/>
    <col min="6" max="6" width="14.140625" bestFit="1" customWidth="1"/>
    <col min="12" max="12" width="16" bestFit="1" customWidth="1"/>
  </cols>
  <sheetData>
    <row r="1" spans="1:12">
      <c r="A1" s="992"/>
      <c r="B1" s="106">
        <v>45925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3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6"/>
    </row>
    <row r="3" spans="1:12" ht="15" hidden="1" customHeight="1">
      <c r="A3" s="69">
        <v>1</v>
      </c>
      <c r="B3" s="8" t="s">
        <v>87</v>
      </c>
      <c r="C3" s="9">
        <v>50</v>
      </c>
      <c r="D3" s="2">
        <v>1</v>
      </c>
      <c r="E3" s="9"/>
      <c r="F3" s="36">
        <v>5000</v>
      </c>
      <c r="G3" s="11">
        <f t="shared" ref="G3:G58" si="0">E3/C3</f>
        <v>0</v>
      </c>
      <c r="H3" s="1043"/>
      <c r="I3" s="1044"/>
      <c r="J3" s="1044"/>
      <c r="K3" s="1045"/>
      <c r="L3" s="2"/>
    </row>
    <row r="4" spans="1:12" ht="15" customHeight="1">
      <c r="A4" s="69">
        <v>1</v>
      </c>
      <c r="B4" s="8" t="s">
        <v>115</v>
      </c>
      <c r="C4" s="9">
        <v>10500</v>
      </c>
      <c r="D4" s="2">
        <v>2</v>
      </c>
      <c r="E4" s="9">
        <v>5023</v>
      </c>
      <c r="F4" s="36">
        <v>5000</v>
      </c>
      <c r="G4" s="11">
        <f t="shared" si="0"/>
        <v>0.47838095238095241</v>
      </c>
      <c r="H4" s="1043"/>
      <c r="I4" s="1044"/>
      <c r="J4" s="1044"/>
      <c r="K4" s="1045"/>
      <c r="L4" s="2"/>
    </row>
    <row r="5" spans="1:12" ht="15" hidden="1" customHeight="1">
      <c r="A5" s="69">
        <v>1</v>
      </c>
      <c r="B5" s="8" t="s">
        <v>93</v>
      </c>
      <c r="C5" s="9">
        <v>8000</v>
      </c>
      <c r="D5" s="2">
        <v>2</v>
      </c>
      <c r="E5" s="9"/>
      <c r="F5" s="36">
        <v>5000</v>
      </c>
      <c r="G5" s="11">
        <f t="shared" si="0"/>
        <v>0</v>
      </c>
      <c r="H5" s="1043"/>
      <c r="I5" s="1044"/>
      <c r="J5" s="1044"/>
      <c r="K5" s="1045"/>
      <c r="L5" s="2"/>
    </row>
    <row r="6" spans="1:12" hidden="1">
      <c r="A6" s="992">
        <v>1</v>
      </c>
      <c r="B6" s="12" t="s">
        <v>80</v>
      </c>
      <c r="C6" s="9">
        <v>11000</v>
      </c>
      <c r="D6" s="2">
        <v>2</v>
      </c>
      <c r="E6" s="2"/>
      <c r="F6" s="36">
        <v>5000</v>
      </c>
      <c r="G6" s="11">
        <f t="shared" si="0"/>
        <v>0</v>
      </c>
      <c r="H6" s="1083"/>
      <c r="I6" s="1083"/>
      <c r="J6" s="1083"/>
      <c r="K6" s="1083"/>
      <c r="L6" s="2"/>
    </row>
    <row r="7" spans="1:12" hidden="1">
      <c r="A7" s="992">
        <v>1</v>
      </c>
      <c r="B7" s="12" t="s">
        <v>82</v>
      </c>
      <c r="C7" s="9">
        <v>4200</v>
      </c>
      <c r="D7" s="2">
        <v>3</v>
      </c>
      <c r="E7" s="2"/>
      <c r="F7" s="36">
        <v>5000</v>
      </c>
      <c r="G7" s="11">
        <f t="shared" si="0"/>
        <v>0</v>
      </c>
      <c r="H7" s="1083"/>
      <c r="I7" s="1083"/>
      <c r="J7" s="1083"/>
      <c r="K7" s="1083"/>
      <c r="L7" s="2"/>
    </row>
    <row r="8" spans="1:12" ht="15" hidden="1" customHeight="1">
      <c r="A8" s="992">
        <v>1</v>
      </c>
      <c r="B8" s="8" t="s">
        <v>95</v>
      </c>
      <c r="C8" s="9">
        <v>5000</v>
      </c>
      <c r="D8" s="2">
        <v>1</v>
      </c>
      <c r="E8" s="2"/>
      <c r="F8" s="36">
        <v>5000</v>
      </c>
      <c r="G8" s="11">
        <f t="shared" si="0"/>
        <v>0</v>
      </c>
      <c r="H8" s="1083"/>
      <c r="I8" s="1083"/>
      <c r="J8" s="1083"/>
      <c r="K8" s="1083"/>
      <c r="L8" s="2"/>
    </row>
    <row r="9" spans="1:12" ht="15" hidden="1" customHeight="1">
      <c r="A9" s="992">
        <v>1</v>
      </c>
      <c r="B9" s="71" t="s">
        <v>60</v>
      </c>
      <c r="C9" s="128">
        <v>1500</v>
      </c>
      <c r="D9" s="72">
        <v>1</v>
      </c>
      <c r="E9" s="73"/>
      <c r="F9" s="113">
        <v>5000</v>
      </c>
      <c r="G9" s="11">
        <f t="shared" si="0"/>
        <v>0</v>
      </c>
      <c r="H9" s="1090"/>
      <c r="I9" s="1090"/>
      <c r="J9" s="1090"/>
      <c r="K9" s="1090"/>
      <c r="L9" s="72"/>
    </row>
    <row r="10" spans="1:12" ht="15" hidden="1" customHeight="1">
      <c r="A10" s="69">
        <v>1</v>
      </c>
      <c r="B10" s="8" t="s">
        <v>98</v>
      </c>
      <c r="C10" s="9">
        <v>15000</v>
      </c>
      <c r="D10" s="2">
        <v>2</v>
      </c>
      <c r="E10" s="9"/>
      <c r="F10" s="36">
        <v>5000</v>
      </c>
      <c r="G10" s="11">
        <f t="shared" si="0"/>
        <v>0</v>
      </c>
      <c r="H10" s="1043"/>
      <c r="I10" s="1044"/>
      <c r="J10" s="1044"/>
      <c r="K10" s="1045"/>
      <c r="L10" s="2"/>
    </row>
    <row r="11" spans="1:12" ht="15" hidden="1" customHeight="1">
      <c r="A11" s="69">
        <v>1</v>
      </c>
      <c r="B11" s="12" t="s">
        <v>96</v>
      </c>
      <c r="C11" s="9">
        <v>5000</v>
      </c>
      <c r="D11" s="2">
        <v>1</v>
      </c>
      <c r="E11" s="9"/>
      <c r="F11" s="36">
        <v>5000</v>
      </c>
      <c r="G11" s="11">
        <f t="shared" si="0"/>
        <v>0</v>
      </c>
      <c r="H11" s="1083"/>
      <c r="I11" s="1083"/>
      <c r="J11" s="1083"/>
      <c r="K11" s="1083"/>
      <c r="L11" s="2"/>
    </row>
    <row r="12" spans="1:12" ht="15" hidden="1" customHeight="1">
      <c r="A12" s="992">
        <v>1</v>
      </c>
      <c r="B12" s="12" t="s">
        <v>97</v>
      </c>
      <c r="C12" s="9">
        <v>4550</v>
      </c>
      <c r="D12" s="2">
        <v>1</v>
      </c>
      <c r="E12" s="9"/>
      <c r="F12" s="36">
        <v>5000</v>
      </c>
      <c r="G12" s="11">
        <f t="shared" si="0"/>
        <v>0</v>
      </c>
      <c r="H12" s="1043"/>
      <c r="I12" s="1044"/>
      <c r="J12" s="1044"/>
      <c r="K12" s="1045"/>
      <c r="L12" s="2"/>
    </row>
    <row r="13" spans="1:12" ht="15" hidden="1" customHeight="1">
      <c r="A13" s="992">
        <v>1</v>
      </c>
      <c r="B13" s="12" t="s">
        <v>61</v>
      </c>
      <c r="C13" s="2">
        <v>3500</v>
      </c>
      <c r="D13" s="2">
        <v>1</v>
      </c>
      <c r="E13" s="2"/>
      <c r="F13" s="36">
        <v>5000</v>
      </c>
      <c r="G13" s="11">
        <f t="shared" si="0"/>
        <v>0</v>
      </c>
      <c r="H13" s="1083"/>
      <c r="I13" s="1083"/>
      <c r="J13" s="1083"/>
      <c r="K13" s="1083"/>
      <c r="L13" s="2"/>
    </row>
    <row r="14" spans="1:12">
      <c r="A14" s="1065" t="s">
        <v>10</v>
      </c>
      <c r="B14" s="1066"/>
      <c r="C14" s="991"/>
      <c r="D14" s="991"/>
      <c r="E14" s="991"/>
      <c r="F14" s="991"/>
      <c r="G14" s="991"/>
      <c r="H14" s="1065"/>
      <c r="I14" s="1073"/>
      <c r="J14" s="1073"/>
      <c r="K14" s="1066"/>
      <c r="L14" s="6"/>
    </row>
    <row r="15" spans="1:12" hidden="1">
      <c r="A15" s="7">
        <v>2</v>
      </c>
      <c r="B15" s="8" t="s">
        <v>101</v>
      </c>
      <c r="C15" s="9">
        <v>77300</v>
      </c>
      <c r="D15" s="2">
        <v>3</v>
      </c>
      <c r="E15" s="9"/>
      <c r="F15" s="36">
        <v>30000</v>
      </c>
      <c r="G15" s="11">
        <f t="shared" si="0"/>
        <v>0</v>
      </c>
      <c r="H15" s="1084"/>
      <c r="I15" s="1084"/>
      <c r="J15" s="1084"/>
      <c r="K15" s="1084"/>
      <c r="L15" s="37"/>
    </row>
    <row r="16" spans="1:12" hidden="1">
      <c r="A16" s="992">
        <v>2</v>
      </c>
      <c r="B16" s="8" t="s">
        <v>118</v>
      </c>
      <c r="C16" s="9">
        <v>9700</v>
      </c>
      <c r="D16" s="2">
        <v>1</v>
      </c>
      <c r="E16" s="9"/>
      <c r="F16" s="36">
        <v>30000</v>
      </c>
      <c r="G16" s="11">
        <f t="shared" si="0"/>
        <v>0</v>
      </c>
      <c r="H16" s="1084"/>
      <c r="I16" s="1084"/>
      <c r="J16" s="1084"/>
      <c r="K16" s="1084"/>
      <c r="L16" s="37"/>
    </row>
    <row r="17" spans="1:12" ht="15" hidden="1" customHeight="1">
      <c r="A17" s="1005">
        <v>2</v>
      </c>
      <c r="B17" s="115" t="s">
        <v>32</v>
      </c>
      <c r="C17" s="115">
        <v>27200</v>
      </c>
      <c r="D17" s="115">
        <v>2</v>
      </c>
      <c r="E17" s="115"/>
      <c r="F17" s="97">
        <v>25000</v>
      </c>
      <c r="G17" s="11">
        <f t="shared" si="0"/>
        <v>0</v>
      </c>
      <c r="H17" s="1131"/>
      <c r="I17" s="1131"/>
      <c r="J17" s="1131"/>
      <c r="K17" s="1131"/>
      <c r="L17" s="667"/>
    </row>
    <row r="18" spans="1:12" ht="15" hidden="1" customHeight="1">
      <c r="A18" s="69">
        <v>2</v>
      </c>
      <c r="B18" s="8" t="s">
        <v>100</v>
      </c>
      <c r="C18" s="9">
        <v>70000</v>
      </c>
      <c r="D18" s="1004">
        <v>3</v>
      </c>
      <c r="E18" s="144"/>
      <c r="F18" s="36">
        <v>30000</v>
      </c>
      <c r="G18" s="11">
        <f t="shared" si="0"/>
        <v>0</v>
      </c>
      <c r="H18" s="1097"/>
      <c r="I18" s="1098"/>
      <c r="J18" s="1098"/>
      <c r="K18" s="1099"/>
      <c r="L18" s="665"/>
    </row>
    <row r="19" spans="1:12" ht="15" hidden="1" customHeight="1">
      <c r="A19" s="69">
        <v>2</v>
      </c>
      <c r="B19" s="1004" t="s">
        <v>35</v>
      </c>
      <c r="C19" s="9">
        <v>50000</v>
      </c>
      <c r="D19" s="1004">
        <v>3</v>
      </c>
      <c r="E19" s="665"/>
      <c r="F19" s="36">
        <v>25000</v>
      </c>
      <c r="G19" s="11">
        <f t="shared" si="0"/>
        <v>0</v>
      </c>
      <c r="H19" s="1130"/>
      <c r="I19" s="1130"/>
      <c r="J19" s="1130"/>
      <c r="K19" s="1130"/>
      <c r="L19" s="665"/>
    </row>
    <row r="20" spans="1:12" ht="15" customHeight="1">
      <c r="A20" s="69">
        <v>2</v>
      </c>
      <c r="B20" s="8" t="s">
        <v>101</v>
      </c>
      <c r="C20" s="9">
        <v>90000</v>
      </c>
      <c r="D20" s="2">
        <v>3</v>
      </c>
      <c r="E20" s="9">
        <v>95097</v>
      </c>
      <c r="F20" s="36">
        <v>30000</v>
      </c>
      <c r="G20" s="11">
        <f t="shared" si="0"/>
        <v>1.0566333333333333</v>
      </c>
      <c r="H20" s="1085" t="s">
        <v>64</v>
      </c>
      <c r="I20" s="1085"/>
      <c r="J20" s="1085"/>
      <c r="K20" s="1085"/>
      <c r="L20" s="37"/>
    </row>
    <row r="21" spans="1:12" ht="15" hidden="1" customHeight="1">
      <c r="A21" s="69">
        <v>2</v>
      </c>
      <c r="B21" s="8" t="s">
        <v>81</v>
      </c>
      <c r="C21" s="144">
        <v>60000</v>
      </c>
      <c r="D21" s="1004">
        <v>2</v>
      </c>
      <c r="E21" s="144"/>
      <c r="F21" s="36">
        <v>25000</v>
      </c>
      <c r="G21" s="11">
        <f t="shared" si="0"/>
        <v>0</v>
      </c>
      <c r="H21" s="1078"/>
      <c r="I21" s="1078"/>
      <c r="J21" s="1078"/>
      <c r="K21" s="1078"/>
      <c r="L21" s="665"/>
    </row>
    <row r="22" spans="1:12">
      <c r="A22" s="1082" t="s">
        <v>12</v>
      </c>
      <c r="B22" s="1082"/>
      <c r="C22" s="991"/>
      <c r="D22" s="991"/>
      <c r="E22" s="991"/>
      <c r="F22" s="991"/>
      <c r="G22" s="991"/>
      <c r="H22" s="1086"/>
      <c r="I22" s="1086"/>
      <c r="J22" s="1086"/>
      <c r="K22" s="1086"/>
      <c r="L22" s="6"/>
    </row>
    <row r="23" spans="1:12" ht="15" hidden="1" customHeight="1">
      <c r="A23" s="69">
        <v>3</v>
      </c>
      <c r="B23" s="8" t="s">
        <v>13</v>
      </c>
      <c r="C23" s="9">
        <v>3600</v>
      </c>
      <c r="D23" s="2">
        <v>1</v>
      </c>
      <c r="E23" s="9"/>
      <c r="F23" s="36">
        <v>5999</v>
      </c>
      <c r="G23" s="11">
        <f t="shared" ref="G23:G40" si="1">E23/C23</f>
        <v>0</v>
      </c>
      <c r="H23" s="1084"/>
      <c r="I23" s="1084"/>
      <c r="J23" s="1084"/>
      <c r="K23" s="1084"/>
      <c r="L23" s="665"/>
    </row>
    <row r="24" spans="1:12" ht="15" customHeight="1">
      <c r="A24" s="70">
        <v>3</v>
      </c>
      <c r="B24" s="71" t="s">
        <v>127</v>
      </c>
      <c r="C24" s="73">
        <v>3375</v>
      </c>
      <c r="D24" s="72">
        <v>2</v>
      </c>
      <c r="E24" s="73">
        <v>5250</v>
      </c>
      <c r="F24" s="113"/>
      <c r="G24" s="100">
        <f t="shared" si="1"/>
        <v>1.5555555555555556</v>
      </c>
      <c r="H24" s="1112"/>
      <c r="I24" s="1113"/>
      <c r="J24" s="1113"/>
      <c r="K24" s="1114"/>
      <c r="L24" s="111"/>
    </row>
    <row r="25" spans="1:12" ht="15" customHeight="1">
      <c r="A25" s="69">
        <v>3</v>
      </c>
      <c r="B25" s="8" t="s">
        <v>131</v>
      </c>
      <c r="C25" s="9">
        <v>22000</v>
      </c>
      <c r="D25" s="2">
        <v>1</v>
      </c>
      <c r="E25" s="9">
        <v>13465</v>
      </c>
      <c r="F25" s="36"/>
      <c r="G25" s="11">
        <f t="shared" si="1"/>
        <v>0.61204545454545456</v>
      </c>
      <c r="H25" s="1064"/>
      <c r="I25" s="1053"/>
      <c r="J25" s="1053"/>
      <c r="K25" s="1054"/>
      <c r="L25" s="665"/>
    </row>
    <row r="26" spans="1:12" ht="15" customHeight="1">
      <c r="A26" s="992">
        <v>3</v>
      </c>
      <c r="B26" s="8" t="s">
        <v>71</v>
      </c>
      <c r="C26" s="9">
        <v>20800</v>
      </c>
      <c r="D26" s="2">
        <v>2</v>
      </c>
      <c r="E26" s="9">
        <v>0</v>
      </c>
      <c r="F26" s="36"/>
      <c r="G26" s="11">
        <f t="shared" si="1"/>
        <v>0</v>
      </c>
      <c r="H26" s="1064"/>
      <c r="I26" s="1053"/>
      <c r="J26" s="1053"/>
      <c r="K26" s="1054"/>
      <c r="L26" s="665"/>
    </row>
    <row r="27" spans="1:12" ht="15" hidden="1" customHeight="1">
      <c r="A27" s="69">
        <v>3</v>
      </c>
      <c r="B27" s="8" t="s">
        <v>116</v>
      </c>
      <c r="C27" s="9">
        <v>34800</v>
      </c>
      <c r="D27" s="2"/>
      <c r="E27" s="9"/>
      <c r="F27" s="36"/>
      <c r="G27" s="11">
        <f t="shared" si="1"/>
        <v>0</v>
      </c>
      <c r="H27" s="1064"/>
      <c r="I27" s="1053"/>
      <c r="J27" s="1053"/>
      <c r="K27" s="1054"/>
      <c r="L27" s="665"/>
    </row>
    <row r="28" spans="1:12" ht="15" hidden="1" customHeight="1">
      <c r="A28" s="69">
        <v>3</v>
      </c>
      <c r="B28" s="8" t="s">
        <v>73</v>
      </c>
      <c r="C28" s="9">
        <v>18000</v>
      </c>
      <c r="D28" s="2">
        <v>2</v>
      </c>
      <c r="E28" s="9"/>
      <c r="F28" s="36">
        <v>6000</v>
      </c>
      <c r="G28" s="11">
        <f t="shared" si="1"/>
        <v>0</v>
      </c>
      <c r="H28" s="1084"/>
      <c r="I28" s="1084"/>
      <c r="J28" s="1084"/>
      <c r="K28" s="1084"/>
      <c r="L28" s="665"/>
    </row>
    <row r="29" spans="1:12" ht="15" hidden="1" customHeight="1">
      <c r="A29" s="70">
        <v>3</v>
      </c>
      <c r="B29" s="71" t="s">
        <v>108</v>
      </c>
      <c r="C29" s="73">
        <v>4200</v>
      </c>
      <c r="D29" s="72">
        <v>1</v>
      </c>
      <c r="E29" s="73"/>
      <c r="F29" s="113">
        <v>6000</v>
      </c>
      <c r="G29" s="11">
        <f t="shared" si="1"/>
        <v>0</v>
      </c>
      <c r="H29" s="1112"/>
      <c r="I29" s="1113"/>
      <c r="J29" s="1113"/>
      <c r="K29" s="1114"/>
      <c r="L29" s="111"/>
    </row>
    <row r="30" spans="1:12" ht="15" hidden="1" customHeight="1">
      <c r="A30" s="69">
        <v>3</v>
      </c>
      <c r="B30" s="8" t="s">
        <v>91</v>
      </c>
      <c r="C30" s="9">
        <v>6800</v>
      </c>
      <c r="D30" s="2">
        <v>1</v>
      </c>
      <c r="E30" s="9"/>
      <c r="F30" s="36">
        <v>11600</v>
      </c>
      <c r="G30" s="11">
        <f t="shared" si="1"/>
        <v>0</v>
      </c>
      <c r="H30" s="1084"/>
      <c r="I30" s="1084"/>
      <c r="J30" s="1084"/>
      <c r="K30" s="1084"/>
      <c r="L30" s="37"/>
    </row>
    <row r="31" spans="1:12" ht="15" hidden="1" customHeight="1">
      <c r="A31" s="992">
        <v>3</v>
      </c>
      <c r="B31" s="8" t="s">
        <v>57</v>
      </c>
      <c r="C31" s="2">
        <v>9200</v>
      </c>
      <c r="D31" s="2">
        <v>1</v>
      </c>
      <c r="E31" s="2"/>
      <c r="F31" s="36">
        <v>11600</v>
      </c>
      <c r="G31" s="11">
        <f t="shared" si="1"/>
        <v>0</v>
      </c>
      <c r="H31" s="1084"/>
      <c r="I31" s="1084"/>
      <c r="J31" s="1084"/>
      <c r="K31" s="1084"/>
      <c r="L31" s="37"/>
    </row>
    <row r="32" spans="1:12" ht="15" hidden="1" customHeight="1">
      <c r="A32" s="992">
        <v>3</v>
      </c>
      <c r="B32" s="8" t="s">
        <v>63</v>
      </c>
      <c r="C32" s="2">
        <v>10000</v>
      </c>
      <c r="D32" s="2">
        <v>1</v>
      </c>
      <c r="E32" s="2"/>
      <c r="F32" s="36">
        <v>11600</v>
      </c>
      <c r="G32" s="11">
        <f t="shared" si="1"/>
        <v>0</v>
      </c>
      <c r="H32" s="1084"/>
      <c r="I32" s="1084"/>
      <c r="J32" s="1084"/>
      <c r="K32" s="1084"/>
      <c r="L32" s="37"/>
    </row>
    <row r="33" spans="1:12" ht="15" hidden="1" customHeight="1">
      <c r="A33" s="69">
        <v>3</v>
      </c>
      <c r="B33" s="124" t="s">
        <v>51</v>
      </c>
      <c r="C33" s="2">
        <v>16300</v>
      </c>
      <c r="D33" s="2">
        <v>1</v>
      </c>
      <c r="E33" s="9"/>
      <c r="F33" s="36">
        <v>11600</v>
      </c>
      <c r="G33" s="11">
        <f t="shared" si="1"/>
        <v>0</v>
      </c>
      <c r="H33" s="1084"/>
      <c r="I33" s="1084"/>
      <c r="J33" s="1084"/>
      <c r="K33" s="1084"/>
      <c r="L33" s="37" t="s">
        <v>52</v>
      </c>
    </row>
    <row r="34" spans="1:12" ht="15" hidden="1" customHeight="1">
      <c r="A34" s="70">
        <v>3</v>
      </c>
      <c r="B34" s="71" t="s">
        <v>44</v>
      </c>
      <c r="C34" s="72">
        <v>2300</v>
      </c>
      <c r="D34" s="72">
        <v>1</v>
      </c>
      <c r="E34" s="72"/>
      <c r="F34" s="36">
        <v>11600</v>
      </c>
      <c r="G34" s="11">
        <f t="shared" si="1"/>
        <v>0</v>
      </c>
      <c r="H34" s="1129"/>
      <c r="I34" s="1129"/>
      <c r="J34" s="1129"/>
      <c r="K34" s="1129"/>
      <c r="L34" s="111"/>
    </row>
    <row r="35" spans="1:12" ht="15" hidden="1" customHeight="1">
      <c r="A35" s="69">
        <v>3</v>
      </c>
      <c r="B35" s="8" t="s">
        <v>36</v>
      </c>
      <c r="C35" s="2">
        <v>34800</v>
      </c>
      <c r="D35" s="2">
        <v>3</v>
      </c>
      <c r="E35" s="2"/>
      <c r="F35" s="36">
        <v>11600</v>
      </c>
      <c r="G35" s="11">
        <f t="shared" si="1"/>
        <v>0</v>
      </c>
      <c r="H35" s="1084"/>
      <c r="I35" s="1084"/>
      <c r="J35" s="1084"/>
      <c r="K35" s="1084"/>
      <c r="L35" s="665"/>
    </row>
    <row r="36" spans="1:12" ht="15" hidden="1" customHeight="1">
      <c r="A36" s="992">
        <v>3</v>
      </c>
      <c r="B36" s="8" t="s">
        <v>46</v>
      </c>
      <c r="C36" s="2">
        <v>1000</v>
      </c>
      <c r="D36" s="2">
        <v>1</v>
      </c>
      <c r="E36" s="2"/>
      <c r="F36" s="36">
        <v>11600</v>
      </c>
      <c r="G36" s="11">
        <f t="shared" si="1"/>
        <v>0</v>
      </c>
      <c r="H36" s="1084"/>
      <c r="I36" s="1084"/>
      <c r="J36" s="1084"/>
      <c r="K36" s="1084"/>
      <c r="L36" s="37"/>
    </row>
    <row r="37" spans="1:12" ht="15" hidden="1" customHeight="1">
      <c r="A37" s="992">
        <v>3</v>
      </c>
      <c r="B37" s="8" t="s">
        <v>15</v>
      </c>
      <c r="C37" s="2">
        <v>30000</v>
      </c>
      <c r="D37" s="2">
        <v>3</v>
      </c>
      <c r="E37" s="2"/>
      <c r="F37" s="36">
        <v>11600</v>
      </c>
      <c r="G37" s="11">
        <f t="shared" si="1"/>
        <v>0</v>
      </c>
      <c r="H37" s="1084"/>
      <c r="I37" s="1084"/>
      <c r="J37" s="1084"/>
      <c r="K37" s="1084"/>
      <c r="L37" s="665"/>
    </row>
    <row r="38" spans="1:12" ht="15" hidden="1" customHeight="1">
      <c r="A38" s="992">
        <v>3</v>
      </c>
      <c r="B38" s="8" t="s">
        <v>16</v>
      </c>
      <c r="C38" s="2">
        <v>25400</v>
      </c>
      <c r="D38" s="2">
        <v>3</v>
      </c>
      <c r="E38" s="2"/>
      <c r="F38" s="36">
        <v>11600</v>
      </c>
      <c r="G38" s="11">
        <f t="shared" si="1"/>
        <v>0</v>
      </c>
      <c r="H38" s="1084"/>
      <c r="I38" s="1084"/>
      <c r="J38" s="1084"/>
      <c r="K38" s="1084"/>
      <c r="L38" s="665"/>
    </row>
    <row r="39" spans="1:12" ht="15" hidden="1" customHeight="1">
      <c r="A39" s="69">
        <v>3</v>
      </c>
      <c r="B39" s="8" t="s">
        <v>18</v>
      </c>
      <c r="C39" s="2">
        <v>5200</v>
      </c>
      <c r="D39" s="2">
        <v>1</v>
      </c>
      <c r="E39" s="2"/>
      <c r="F39" s="36">
        <v>11600</v>
      </c>
      <c r="G39" s="11">
        <f t="shared" si="1"/>
        <v>0</v>
      </c>
      <c r="H39" s="1084"/>
      <c r="I39" s="1084"/>
      <c r="J39" s="1084"/>
      <c r="K39" s="1084"/>
      <c r="L39" s="37"/>
    </row>
    <row r="40" spans="1:12" ht="15" hidden="1" customHeight="1">
      <c r="A40" s="992">
        <v>3</v>
      </c>
      <c r="B40" s="8" t="s">
        <v>58</v>
      </c>
      <c r="C40" s="2">
        <v>20000</v>
      </c>
      <c r="D40" s="2">
        <v>1</v>
      </c>
      <c r="E40" s="2"/>
      <c r="F40" s="36">
        <v>11600</v>
      </c>
      <c r="G40" s="11">
        <f t="shared" si="1"/>
        <v>0</v>
      </c>
      <c r="H40" s="1128"/>
      <c r="I40" s="1128"/>
      <c r="J40" s="1128"/>
      <c r="K40" s="1128"/>
      <c r="L40" s="37"/>
    </row>
    <row r="41" spans="1:12" ht="15" customHeight="1">
      <c r="A41" s="1082" t="s">
        <v>19</v>
      </c>
      <c r="B41" s="1082"/>
      <c r="C41" s="991"/>
      <c r="D41" s="991"/>
      <c r="E41" s="991"/>
      <c r="F41" s="991"/>
      <c r="G41" s="991"/>
      <c r="H41" s="1086"/>
      <c r="I41" s="1086"/>
      <c r="J41" s="1086"/>
      <c r="K41" s="1086"/>
      <c r="L41" s="6"/>
    </row>
    <row r="42" spans="1:12">
      <c r="A42" s="70">
        <v>4</v>
      </c>
      <c r="B42" s="207" t="s">
        <v>130</v>
      </c>
      <c r="C42" s="73">
        <v>800</v>
      </c>
      <c r="D42" s="72">
        <v>1</v>
      </c>
      <c r="E42" s="73">
        <v>237</v>
      </c>
      <c r="F42" s="113">
        <v>4000</v>
      </c>
      <c r="G42" s="100">
        <f t="shared" ref="G42:G47" si="2">E42/C42</f>
        <v>0.29625000000000001</v>
      </c>
      <c r="H42" s="1115"/>
      <c r="I42" s="1116"/>
      <c r="J42" s="1116"/>
      <c r="K42" s="1117"/>
      <c r="L42" s="111"/>
    </row>
    <row r="43" spans="1:12">
      <c r="A43" s="69">
        <v>4</v>
      </c>
      <c r="B43" s="209" t="s">
        <v>70</v>
      </c>
      <c r="C43" s="9">
        <v>12900</v>
      </c>
      <c r="D43" s="2">
        <v>1</v>
      </c>
      <c r="E43" s="2">
        <v>7654</v>
      </c>
      <c r="F43" s="36"/>
      <c r="G43" s="11">
        <f t="shared" si="2"/>
        <v>0.59333333333333338</v>
      </c>
      <c r="H43" s="1043"/>
      <c r="I43" s="1044"/>
      <c r="J43" s="1044"/>
      <c r="K43" s="1045"/>
      <c r="L43" s="665"/>
    </row>
    <row r="44" spans="1:12">
      <c r="A44" s="992">
        <v>4</v>
      </c>
      <c r="B44" s="209" t="s">
        <v>124</v>
      </c>
      <c r="C44" s="9">
        <v>13500</v>
      </c>
      <c r="D44" s="2">
        <v>1</v>
      </c>
      <c r="E44" s="2">
        <v>0</v>
      </c>
      <c r="F44" s="36">
        <v>4000</v>
      </c>
      <c r="G44" s="11">
        <f t="shared" si="2"/>
        <v>0</v>
      </c>
      <c r="H44" s="1043"/>
      <c r="I44" s="1044"/>
      <c r="J44" s="1044"/>
      <c r="K44" s="1045"/>
      <c r="L44" s="665"/>
    </row>
    <row r="45" spans="1:12" ht="15" hidden="1" customHeight="1">
      <c r="A45" s="69">
        <v>4</v>
      </c>
      <c r="B45" s="209" t="s">
        <v>37</v>
      </c>
      <c r="C45" s="2">
        <v>700</v>
      </c>
      <c r="D45" s="992">
        <v>1</v>
      </c>
      <c r="E45" s="992"/>
      <c r="F45" s="36">
        <v>4000</v>
      </c>
      <c r="G45" s="11">
        <f t="shared" si="2"/>
        <v>0</v>
      </c>
      <c r="H45" s="1083"/>
      <c r="I45" s="1083"/>
      <c r="J45" s="1083"/>
      <c r="K45" s="1083"/>
      <c r="L45" s="665"/>
    </row>
    <row r="46" spans="1:12" hidden="1">
      <c r="A46" s="69">
        <v>4</v>
      </c>
      <c r="B46" s="8" t="s">
        <v>70</v>
      </c>
      <c r="C46" s="48">
        <v>11000</v>
      </c>
      <c r="D46" s="47">
        <v>1</v>
      </c>
      <c r="E46" s="48"/>
      <c r="F46" s="36">
        <v>4000</v>
      </c>
      <c r="G46" s="11">
        <f t="shared" si="2"/>
        <v>0</v>
      </c>
      <c r="H46" s="1043"/>
      <c r="I46" s="1044"/>
      <c r="J46" s="1044"/>
      <c r="K46" s="1045"/>
      <c r="L46" s="37"/>
    </row>
    <row r="47" spans="1:12" hidden="1">
      <c r="A47" s="69">
        <v>4</v>
      </c>
      <c r="B47" s="8" t="s">
        <v>37</v>
      </c>
      <c r="C47" s="48">
        <v>10000</v>
      </c>
      <c r="D47" s="47">
        <v>1</v>
      </c>
      <c r="E47" s="48"/>
      <c r="F47" s="36">
        <v>4000</v>
      </c>
      <c r="G47" s="11">
        <f t="shared" si="2"/>
        <v>0</v>
      </c>
      <c r="H47" s="1043"/>
      <c r="I47" s="1044"/>
      <c r="J47" s="1044"/>
      <c r="K47" s="1045"/>
      <c r="L47" s="37"/>
    </row>
    <row r="48" spans="1:12" ht="15" hidden="1" customHeight="1">
      <c r="A48" s="70">
        <v>4</v>
      </c>
      <c r="B48" s="207" t="s">
        <v>38</v>
      </c>
      <c r="C48" s="72">
        <v>6000</v>
      </c>
      <c r="D48" s="70"/>
      <c r="E48" s="70"/>
      <c r="F48" s="113">
        <v>4000</v>
      </c>
      <c r="G48" s="11">
        <f t="shared" ref="G48:G53" si="3">E48/C48</f>
        <v>0</v>
      </c>
      <c r="H48" s="1090"/>
      <c r="I48" s="1090"/>
      <c r="J48" s="1090"/>
      <c r="K48" s="1090"/>
      <c r="L48" s="111"/>
    </row>
    <row r="49" spans="1:12" ht="15" hidden="1" customHeight="1">
      <c r="A49" s="70">
        <v>4</v>
      </c>
      <c r="B49" s="207" t="s">
        <v>39</v>
      </c>
      <c r="C49" s="72">
        <v>7500</v>
      </c>
      <c r="D49" s="70"/>
      <c r="E49" s="70"/>
      <c r="F49" s="113">
        <v>4000</v>
      </c>
      <c r="G49" s="11">
        <f t="shared" si="3"/>
        <v>0</v>
      </c>
      <c r="H49" s="1090" t="s">
        <v>47</v>
      </c>
      <c r="I49" s="1090"/>
      <c r="J49" s="1090"/>
      <c r="K49" s="1090"/>
      <c r="L49" s="111"/>
    </row>
    <row r="50" spans="1:12" ht="15" hidden="1" customHeight="1">
      <c r="A50" s="1005">
        <v>4</v>
      </c>
      <c r="B50" s="208" t="s">
        <v>48</v>
      </c>
      <c r="C50" s="95">
        <v>9000</v>
      </c>
      <c r="D50" s="1005">
        <v>2</v>
      </c>
      <c r="E50" s="1005"/>
      <c r="F50" s="97">
        <v>4000</v>
      </c>
      <c r="G50" s="11">
        <f t="shared" si="3"/>
        <v>0</v>
      </c>
      <c r="H50" s="1127"/>
      <c r="I50" s="1127"/>
      <c r="J50" s="1127"/>
      <c r="K50" s="1127"/>
      <c r="L50" s="667"/>
    </row>
    <row r="51" spans="1:12" ht="15" hidden="1" customHeight="1">
      <c r="A51" s="60">
        <v>4</v>
      </c>
      <c r="B51" s="8" t="s">
        <v>49</v>
      </c>
      <c r="C51" s="47">
        <v>9800</v>
      </c>
      <c r="D51" s="47">
        <v>1</v>
      </c>
      <c r="E51" s="48"/>
      <c r="F51" s="36">
        <v>4000</v>
      </c>
      <c r="G51" s="11">
        <f t="shared" si="3"/>
        <v>0</v>
      </c>
      <c r="H51" s="1083"/>
      <c r="I51" s="1083"/>
      <c r="J51" s="1083"/>
      <c r="K51" s="1083"/>
      <c r="L51" s="37"/>
    </row>
    <row r="52" spans="1:12" ht="15" hidden="1" customHeight="1">
      <c r="A52" s="60">
        <v>4</v>
      </c>
      <c r="B52" s="8" t="s">
        <v>53</v>
      </c>
      <c r="C52" s="47">
        <v>18700</v>
      </c>
      <c r="D52" s="47">
        <v>3</v>
      </c>
      <c r="E52" s="48"/>
      <c r="F52" s="78">
        <v>30000</v>
      </c>
      <c r="G52" s="11">
        <f t="shared" si="3"/>
        <v>0</v>
      </c>
      <c r="H52" s="1083"/>
      <c r="I52" s="1083"/>
      <c r="J52" s="1083"/>
      <c r="K52" s="1083"/>
      <c r="L52" s="37"/>
    </row>
    <row r="53" spans="1:12" ht="15" hidden="1" customHeight="1">
      <c r="A53" s="123">
        <v>4</v>
      </c>
      <c r="B53" s="8" t="s">
        <v>37</v>
      </c>
      <c r="C53" s="47">
        <v>4000</v>
      </c>
      <c r="D53" s="47">
        <v>2</v>
      </c>
      <c r="E53" s="48"/>
      <c r="F53" s="78">
        <v>4000</v>
      </c>
      <c r="G53" s="11">
        <f t="shared" si="3"/>
        <v>0</v>
      </c>
      <c r="H53" s="1083"/>
      <c r="I53" s="1083"/>
      <c r="J53" s="1083"/>
      <c r="K53" s="1083"/>
      <c r="L53" s="37"/>
    </row>
    <row r="54" spans="1:12">
      <c r="A54" s="1082" t="s">
        <v>24</v>
      </c>
      <c r="B54" s="1082"/>
      <c r="C54" s="991"/>
      <c r="D54" s="991"/>
      <c r="E54" s="991"/>
      <c r="F54" s="991"/>
      <c r="G54" s="991"/>
      <c r="H54" s="1086"/>
      <c r="I54" s="1086"/>
      <c r="J54" s="1086"/>
      <c r="K54" s="1086"/>
      <c r="L54" s="6"/>
    </row>
    <row r="55" spans="1:12" hidden="1">
      <c r="A55" s="123">
        <v>5</v>
      </c>
      <c r="B55" s="8" t="s">
        <v>106</v>
      </c>
      <c r="C55" s="48">
        <v>800</v>
      </c>
      <c r="D55" s="47">
        <v>1</v>
      </c>
      <c r="E55" s="48"/>
      <c r="F55" s="36">
        <v>6160</v>
      </c>
      <c r="G55" s="11">
        <f t="shared" ref="G55:G57" si="4">E55/C55</f>
        <v>0</v>
      </c>
      <c r="H55" s="1043"/>
      <c r="I55" s="1044"/>
      <c r="J55" s="1044"/>
      <c r="K55" s="1045"/>
      <c r="L55" s="37"/>
    </row>
    <row r="56" spans="1:12" hidden="1">
      <c r="A56" s="60">
        <v>5</v>
      </c>
      <c r="B56" s="8" t="s">
        <v>99</v>
      </c>
      <c r="C56" s="48">
        <v>11000</v>
      </c>
      <c r="D56" s="47">
        <v>1</v>
      </c>
      <c r="E56" s="48"/>
      <c r="F56" s="36">
        <v>6160</v>
      </c>
      <c r="G56" s="11">
        <f t="shared" si="4"/>
        <v>0</v>
      </c>
      <c r="H56" s="1043"/>
      <c r="I56" s="1044"/>
      <c r="J56" s="1044"/>
      <c r="K56" s="1045"/>
      <c r="L56" s="37"/>
    </row>
    <row r="57" spans="1:12" hidden="1">
      <c r="A57" s="123">
        <v>5</v>
      </c>
      <c r="B57" s="8" t="s">
        <v>103</v>
      </c>
      <c r="C57" s="48">
        <v>8000</v>
      </c>
      <c r="D57" s="47">
        <v>3</v>
      </c>
      <c r="E57" s="48"/>
      <c r="F57" s="36">
        <v>6160</v>
      </c>
      <c r="G57" s="11">
        <f t="shared" si="4"/>
        <v>0</v>
      </c>
      <c r="H57" s="1043"/>
      <c r="I57" s="1044"/>
      <c r="J57" s="1044"/>
      <c r="K57" s="1045"/>
      <c r="L57" s="37"/>
    </row>
    <row r="58" spans="1:12" hidden="1">
      <c r="A58" s="60">
        <v>5</v>
      </c>
      <c r="B58" s="8" t="s">
        <v>90</v>
      </c>
      <c r="C58" s="48">
        <v>15800</v>
      </c>
      <c r="D58" s="47">
        <v>3</v>
      </c>
      <c r="E58" s="48"/>
      <c r="F58" s="36">
        <v>6160</v>
      </c>
      <c r="G58" s="11">
        <f t="shared" si="0"/>
        <v>0</v>
      </c>
      <c r="H58" s="1083"/>
      <c r="I58" s="1083"/>
      <c r="J58" s="1083"/>
      <c r="K58" s="1083"/>
      <c r="L58" s="37"/>
    </row>
    <row r="59" spans="1:12">
      <c r="A59" s="221">
        <v>5</v>
      </c>
      <c r="B59" s="8" t="s">
        <v>73</v>
      </c>
      <c r="C59" s="48">
        <v>8400</v>
      </c>
      <c r="D59" s="47">
        <v>3</v>
      </c>
      <c r="E59" s="48">
        <v>7567</v>
      </c>
      <c r="F59" s="36">
        <v>6161</v>
      </c>
      <c r="G59" s="11">
        <f>E59/C59</f>
        <v>0.90083333333333337</v>
      </c>
      <c r="H59" s="1043"/>
      <c r="I59" s="1044"/>
      <c r="J59" s="1044"/>
      <c r="K59" s="1045"/>
      <c r="L59" s="37"/>
    </row>
    <row r="62" spans="1:12" ht="21">
      <c r="B62" s="224"/>
      <c r="C62" s="225"/>
      <c r="D62" s="225"/>
      <c r="E62" s="225"/>
      <c r="F62" s="225"/>
    </row>
    <row r="63" spans="1:12" ht="21">
      <c r="B63" s="226"/>
      <c r="C63" s="225"/>
      <c r="D63" s="225"/>
      <c r="E63" s="225"/>
      <c r="F63" s="225"/>
    </row>
    <row r="64" spans="1:12" ht="21">
      <c r="B64" s="224"/>
      <c r="C64" s="225"/>
      <c r="D64" s="225"/>
      <c r="E64" s="225"/>
      <c r="F64" s="225"/>
    </row>
    <row r="65" spans="2:2">
      <c r="B65" s="223" t="s">
        <v>114</v>
      </c>
    </row>
    <row r="66" spans="2:2">
      <c r="B66" s="223" t="s">
        <v>114</v>
      </c>
    </row>
  </sheetData>
  <mergeCells count="64">
    <mergeCell ref="H11:K11"/>
    <mergeCell ref="H1:K1"/>
    <mergeCell ref="A2:B2"/>
    <mergeCell ref="H2:K2"/>
    <mergeCell ref="H3:K3"/>
    <mergeCell ref="H4:K4"/>
    <mergeCell ref="H5:K5"/>
    <mergeCell ref="H6:K6"/>
    <mergeCell ref="H7:K7"/>
    <mergeCell ref="H8:K8"/>
    <mergeCell ref="H9:K9"/>
    <mergeCell ref="H10:K10"/>
    <mergeCell ref="A22:B22"/>
    <mergeCell ref="H22:K22"/>
    <mergeCell ref="H12:K12"/>
    <mergeCell ref="H13:K13"/>
    <mergeCell ref="A14:B14"/>
    <mergeCell ref="H14:K14"/>
    <mergeCell ref="H15:K15"/>
    <mergeCell ref="H16:K16"/>
    <mergeCell ref="H29:K29"/>
    <mergeCell ref="H17:K17"/>
    <mergeCell ref="H18:K18"/>
    <mergeCell ref="H19:K19"/>
    <mergeCell ref="H20:K20"/>
    <mergeCell ref="H21:K21"/>
    <mergeCell ref="H23:K23"/>
    <mergeCell ref="H27:K27"/>
    <mergeCell ref="H28:K28"/>
    <mergeCell ref="H24:K24"/>
    <mergeCell ref="H25:K25"/>
    <mergeCell ref="H26:K26"/>
    <mergeCell ref="A41:B41"/>
    <mergeCell ref="H41:K41"/>
    <mergeCell ref="H30:K30"/>
    <mergeCell ref="H31:K31"/>
    <mergeCell ref="H32:K32"/>
    <mergeCell ref="H33:K33"/>
    <mergeCell ref="H34:K34"/>
    <mergeCell ref="H35:K35"/>
    <mergeCell ref="H36:K36"/>
    <mergeCell ref="H37:K37"/>
    <mergeCell ref="H38:K38"/>
    <mergeCell ref="H39:K39"/>
    <mergeCell ref="H40:K40"/>
    <mergeCell ref="A54:B54"/>
    <mergeCell ref="H54:K54"/>
    <mergeCell ref="H42:K42"/>
    <mergeCell ref="H45:K45"/>
    <mergeCell ref="H46:K46"/>
    <mergeCell ref="H47:K47"/>
    <mergeCell ref="H48:K48"/>
    <mergeCell ref="H49:K49"/>
    <mergeCell ref="H44:K44"/>
    <mergeCell ref="H43:K43"/>
    <mergeCell ref="H59:K59"/>
    <mergeCell ref="H50:K50"/>
    <mergeCell ref="H51:K51"/>
    <mergeCell ref="H52:K52"/>
    <mergeCell ref="H53:K53"/>
    <mergeCell ref="H55:K55"/>
    <mergeCell ref="H56:K56"/>
    <mergeCell ref="H57:K57"/>
    <mergeCell ref="H58:K58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C8B67-83D2-4E9F-856F-147F1D361130}">
  <dimension ref="A1:L68"/>
  <sheetViews>
    <sheetView workbookViewId="0">
      <selection activeCell="G3" sqref="G3"/>
    </sheetView>
  </sheetViews>
  <sheetFormatPr defaultRowHeight="15"/>
  <cols>
    <col min="2" max="2" width="48.28515625" customWidth="1"/>
    <col min="5" max="5" width="18.7109375" customWidth="1"/>
    <col min="6" max="6" width="14.140625" bestFit="1" customWidth="1"/>
    <col min="12" max="12" width="16" style="237" bestFit="1" customWidth="1"/>
  </cols>
  <sheetData>
    <row r="1" spans="1:12">
      <c r="A1" s="992"/>
      <c r="B1" s="106">
        <v>45925</v>
      </c>
      <c r="C1" s="127" t="s">
        <v>1</v>
      </c>
      <c r="D1" s="127" t="s">
        <v>2</v>
      </c>
      <c r="E1" s="2" t="s">
        <v>3</v>
      </c>
      <c r="F1" s="2" t="s">
        <v>4</v>
      </c>
      <c r="G1" s="2" t="s">
        <v>5</v>
      </c>
      <c r="H1" s="1085" t="s">
        <v>6</v>
      </c>
      <c r="I1" s="1085"/>
      <c r="J1" s="1085"/>
      <c r="K1" s="1085"/>
      <c r="L1" s="229" t="s">
        <v>7</v>
      </c>
    </row>
    <row r="2" spans="1:12">
      <c r="A2" s="1082" t="s">
        <v>8</v>
      </c>
      <c r="B2" s="1082"/>
      <c r="C2" s="5"/>
      <c r="D2" s="5"/>
      <c r="E2" s="5"/>
      <c r="F2" s="5"/>
      <c r="G2" s="5"/>
      <c r="H2" s="1082"/>
      <c r="I2" s="1082"/>
      <c r="J2" s="1082"/>
      <c r="K2" s="1082"/>
      <c r="L2" s="230"/>
    </row>
    <row r="3" spans="1:12" ht="15" customHeight="1">
      <c r="A3" s="69">
        <v>1</v>
      </c>
      <c r="B3" s="8" t="s">
        <v>115</v>
      </c>
      <c r="C3" s="9">
        <v>10500</v>
      </c>
      <c r="D3" s="2">
        <v>2</v>
      </c>
      <c r="E3" s="9">
        <v>8104</v>
      </c>
      <c r="F3" s="36">
        <v>5000</v>
      </c>
      <c r="G3" s="11">
        <f t="shared" ref="G3:G60" si="0">E3/C3</f>
        <v>0.77180952380952383</v>
      </c>
      <c r="H3" s="1043"/>
      <c r="I3" s="1044"/>
      <c r="J3" s="1044"/>
      <c r="K3" s="1045"/>
      <c r="L3" s="231" t="s">
        <v>52</v>
      </c>
    </row>
    <row r="4" spans="1:12" ht="15" customHeight="1">
      <c r="A4" s="992">
        <v>1</v>
      </c>
      <c r="B4" s="12" t="s">
        <v>61</v>
      </c>
      <c r="C4" s="2">
        <v>3000</v>
      </c>
      <c r="D4" s="2">
        <v>1</v>
      </c>
      <c r="E4" s="2"/>
      <c r="F4" s="36">
        <v>5000</v>
      </c>
      <c r="G4" s="11">
        <f>E4/C4</f>
        <v>0</v>
      </c>
      <c r="H4" s="1083"/>
      <c r="I4" s="1083"/>
      <c r="J4" s="1083"/>
      <c r="K4" s="1083"/>
      <c r="L4" s="231"/>
    </row>
    <row r="5" spans="1:12" ht="15" hidden="1" customHeight="1">
      <c r="A5" s="69">
        <v>1</v>
      </c>
      <c r="B5" s="8" t="s">
        <v>87</v>
      </c>
      <c r="C5" s="9">
        <v>50</v>
      </c>
      <c r="D5" s="2">
        <v>1</v>
      </c>
      <c r="E5" s="9"/>
      <c r="F5" s="36">
        <v>5000</v>
      </c>
      <c r="G5" s="11">
        <f>E5/C5</f>
        <v>0</v>
      </c>
      <c r="H5" s="1043"/>
      <c r="I5" s="1044"/>
      <c r="J5" s="1044"/>
      <c r="K5" s="1045"/>
      <c r="L5" s="231"/>
    </row>
    <row r="6" spans="1:12" ht="15" hidden="1" customHeight="1">
      <c r="A6" s="69">
        <v>1</v>
      </c>
      <c r="B6" s="8" t="s">
        <v>93</v>
      </c>
      <c r="C6" s="9">
        <v>8000</v>
      </c>
      <c r="D6" s="2">
        <v>2</v>
      </c>
      <c r="E6" s="9"/>
      <c r="F6" s="36">
        <v>5000</v>
      </c>
      <c r="G6" s="11">
        <f t="shared" si="0"/>
        <v>0</v>
      </c>
      <c r="H6" s="1043"/>
      <c r="I6" s="1044"/>
      <c r="J6" s="1044"/>
      <c r="K6" s="1045"/>
      <c r="L6" s="231"/>
    </row>
    <row r="7" spans="1:12" hidden="1">
      <c r="A7" s="992">
        <v>1</v>
      </c>
      <c r="B7" s="12" t="s">
        <v>80</v>
      </c>
      <c r="C7" s="9">
        <v>11000</v>
      </c>
      <c r="D7" s="2">
        <v>2</v>
      </c>
      <c r="E7" s="2"/>
      <c r="F7" s="36">
        <v>5000</v>
      </c>
      <c r="G7" s="11">
        <f t="shared" si="0"/>
        <v>0</v>
      </c>
      <c r="H7" s="1083"/>
      <c r="I7" s="1083"/>
      <c r="J7" s="1083"/>
      <c r="K7" s="1083"/>
      <c r="L7" s="231"/>
    </row>
    <row r="8" spans="1:12" hidden="1">
      <c r="A8" s="992">
        <v>1</v>
      </c>
      <c r="B8" s="12" t="s">
        <v>82</v>
      </c>
      <c r="C8" s="9">
        <v>4200</v>
      </c>
      <c r="D8" s="2">
        <v>3</v>
      </c>
      <c r="E8" s="2"/>
      <c r="F8" s="36">
        <v>5000</v>
      </c>
      <c r="G8" s="11">
        <f t="shared" si="0"/>
        <v>0</v>
      </c>
      <c r="H8" s="1083"/>
      <c r="I8" s="1083"/>
      <c r="J8" s="1083"/>
      <c r="K8" s="1083"/>
      <c r="L8" s="231"/>
    </row>
    <row r="9" spans="1:12" ht="15" hidden="1" customHeight="1">
      <c r="A9" s="992">
        <v>1</v>
      </c>
      <c r="B9" s="8" t="s">
        <v>95</v>
      </c>
      <c r="C9" s="9">
        <v>5000</v>
      </c>
      <c r="D9" s="2">
        <v>1</v>
      </c>
      <c r="E9" s="2"/>
      <c r="F9" s="36">
        <v>5000</v>
      </c>
      <c r="G9" s="11">
        <f t="shared" si="0"/>
        <v>0</v>
      </c>
      <c r="H9" s="1083"/>
      <c r="I9" s="1083"/>
      <c r="J9" s="1083"/>
      <c r="K9" s="1083"/>
      <c r="L9" s="231"/>
    </row>
    <row r="10" spans="1:12" ht="15" hidden="1" customHeight="1">
      <c r="A10" s="992">
        <v>1</v>
      </c>
      <c r="B10" s="71" t="s">
        <v>60</v>
      </c>
      <c r="C10" s="128">
        <v>1500</v>
      </c>
      <c r="D10" s="72">
        <v>1</v>
      </c>
      <c r="E10" s="73"/>
      <c r="F10" s="113">
        <v>5000</v>
      </c>
      <c r="G10" s="11">
        <f t="shared" si="0"/>
        <v>0</v>
      </c>
      <c r="H10" s="1090"/>
      <c r="I10" s="1090"/>
      <c r="J10" s="1090"/>
      <c r="K10" s="1090"/>
      <c r="L10" s="232"/>
    </row>
    <row r="11" spans="1:12" ht="15" hidden="1" customHeight="1">
      <c r="A11" s="69">
        <v>1</v>
      </c>
      <c r="B11" s="8" t="s">
        <v>98</v>
      </c>
      <c r="C11" s="9">
        <v>15000</v>
      </c>
      <c r="D11" s="2">
        <v>2</v>
      </c>
      <c r="E11" s="9"/>
      <c r="F11" s="36">
        <v>5000</v>
      </c>
      <c r="G11" s="11">
        <f t="shared" si="0"/>
        <v>0</v>
      </c>
      <c r="H11" s="1043"/>
      <c r="I11" s="1044"/>
      <c r="J11" s="1044"/>
      <c r="K11" s="1045"/>
      <c r="L11" s="231"/>
    </row>
    <row r="12" spans="1:12" ht="15" hidden="1" customHeight="1">
      <c r="A12" s="69">
        <v>1</v>
      </c>
      <c r="B12" s="12" t="s">
        <v>96</v>
      </c>
      <c r="C12" s="9">
        <v>5000</v>
      </c>
      <c r="D12" s="2">
        <v>1</v>
      </c>
      <c r="E12" s="9"/>
      <c r="F12" s="36">
        <v>5000</v>
      </c>
      <c r="G12" s="11">
        <f t="shared" si="0"/>
        <v>0</v>
      </c>
      <c r="H12" s="1083"/>
      <c r="I12" s="1083"/>
      <c r="J12" s="1083"/>
      <c r="K12" s="1083"/>
      <c r="L12" s="231"/>
    </row>
    <row r="13" spans="1:12" ht="15" hidden="1" customHeight="1">
      <c r="A13" s="992">
        <v>1</v>
      </c>
      <c r="B13" s="12" t="s">
        <v>97</v>
      </c>
      <c r="C13" s="9">
        <v>4550</v>
      </c>
      <c r="D13" s="2">
        <v>1</v>
      </c>
      <c r="E13" s="9"/>
      <c r="F13" s="36">
        <v>5000</v>
      </c>
      <c r="G13" s="11">
        <f t="shared" si="0"/>
        <v>0</v>
      </c>
      <c r="H13" s="1043"/>
      <c r="I13" s="1044"/>
      <c r="J13" s="1044"/>
      <c r="K13" s="1045"/>
      <c r="L13" s="231"/>
    </row>
    <row r="14" spans="1:12">
      <c r="A14" s="1065" t="s">
        <v>10</v>
      </c>
      <c r="B14" s="1066"/>
      <c r="C14" s="991"/>
      <c r="D14" s="991"/>
      <c r="E14" s="991"/>
      <c r="F14" s="991"/>
      <c r="G14" s="991"/>
      <c r="H14" s="1065"/>
      <c r="I14" s="1073"/>
      <c r="J14" s="1073"/>
      <c r="K14" s="1066"/>
      <c r="L14" s="230"/>
    </row>
    <row r="15" spans="1:12" ht="15" customHeight="1">
      <c r="A15" s="1005">
        <v>2</v>
      </c>
      <c r="B15" s="122" t="s">
        <v>101</v>
      </c>
      <c r="C15" s="147">
        <v>45000</v>
      </c>
      <c r="D15" s="95">
        <v>1.5</v>
      </c>
      <c r="E15" s="147">
        <v>47579</v>
      </c>
      <c r="F15" s="97">
        <v>30000</v>
      </c>
      <c r="G15" s="117">
        <f>E15/C15</f>
        <v>1.0573111111111111</v>
      </c>
      <c r="H15" s="1135" t="s">
        <v>64</v>
      </c>
      <c r="I15" s="1135"/>
      <c r="J15" s="1135"/>
      <c r="K15" s="1135"/>
      <c r="L15" s="238" t="s">
        <v>52</v>
      </c>
    </row>
    <row r="16" spans="1:12">
      <c r="A16" s="69">
        <v>2</v>
      </c>
      <c r="B16" s="8" t="s">
        <v>28</v>
      </c>
      <c r="C16" s="9">
        <v>40000</v>
      </c>
      <c r="D16" s="2">
        <v>1.5</v>
      </c>
      <c r="E16" s="9"/>
      <c r="F16" s="36">
        <v>30000</v>
      </c>
      <c r="G16" s="11">
        <f t="shared" si="0"/>
        <v>0</v>
      </c>
      <c r="H16" s="1084"/>
      <c r="I16" s="1084"/>
      <c r="J16" s="1084"/>
      <c r="K16" s="1084"/>
      <c r="L16" s="233" t="s">
        <v>132</v>
      </c>
    </row>
    <row r="17" spans="1:12" hidden="1">
      <c r="A17" s="992">
        <v>2</v>
      </c>
      <c r="B17" s="8" t="s">
        <v>118</v>
      </c>
      <c r="C17" s="9">
        <v>9700</v>
      </c>
      <c r="D17" s="2">
        <v>1</v>
      </c>
      <c r="E17" s="9"/>
      <c r="F17" s="36">
        <v>30000</v>
      </c>
      <c r="G17" s="11">
        <f t="shared" si="0"/>
        <v>0</v>
      </c>
      <c r="H17" s="1084"/>
      <c r="I17" s="1084"/>
      <c r="J17" s="1084"/>
      <c r="K17" s="1084"/>
      <c r="L17" s="233"/>
    </row>
    <row r="18" spans="1:12" ht="15" hidden="1" customHeight="1">
      <c r="A18" s="1005">
        <v>2</v>
      </c>
      <c r="B18" s="115" t="s">
        <v>32</v>
      </c>
      <c r="C18" s="115">
        <v>27200</v>
      </c>
      <c r="D18" s="115">
        <v>2</v>
      </c>
      <c r="E18" s="115"/>
      <c r="F18" s="97">
        <v>25000</v>
      </c>
      <c r="G18" s="11">
        <f t="shared" si="0"/>
        <v>0</v>
      </c>
      <c r="H18" s="1131"/>
      <c r="I18" s="1131"/>
      <c r="J18" s="1131"/>
      <c r="K18" s="1131"/>
      <c r="L18" s="234"/>
    </row>
    <row r="19" spans="1:12" ht="15" hidden="1" customHeight="1">
      <c r="A19" s="69">
        <v>2</v>
      </c>
      <c r="B19" s="8" t="s">
        <v>100</v>
      </c>
      <c r="C19" s="9">
        <v>70000</v>
      </c>
      <c r="D19" s="1004">
        <v>3</v>
      </c>
      <c r="E19" s="144"/>
      <c r="F19" s="36">
        <v>30000</v>
      </c>
      <c r="G19" s="11">
        <f t="shared" si="0"/>
        <v>0</v>
      </c>
      <c r="H19" s="1097"/>
      <c r="I19" s="1098"/>
      <c r="J19" s="1098"/>
      <c r="K19" s="1099"/>
      <c r="L19" s="235"/>
    </row>
    <row r="20" spans="1:12" ht="15" hidden="1" customHeight="1">
      <c r="A20" s="69">
        <v>2</v>
      </c>
      <c r="B20" s="1004" t="s">
        <v>35</v>
      </c>
      <c r="C20" s="9">
        <v>50000</v>
      </c>
      <c r="D20" s="1004">
        <v>3</v>
      </c>
      <c r="E20" s="665"/>
      <c r="F20" s="36">
        <v>25000</v>
      </c>
      <c r="G20" s="11">
        <f t="shared" si="0"/>
        <v>0</v>
      </c>
      <c r="H20" s="1130"/>
      <c r="I20" s="1130"/>
      <c r="J20" s="1130"/>
      <c r="K20" s="1130"/>
      <c r="L20" s="235"/>
    </row>
    <row r="21" spans="1:12" ht="15" hidden="1" customHeight="1">
      <c r="A21" s="69">
        <v>2</v>
      </c>
      <c r="B21" s="8" t="s">
        <v>81</v>
      </c>
      <c r="C21" s="144">
        <v>60000</v>
      </c>
      <c r="D21" s="1004">
        <v>2</v>
      </c>
      <c r="E21" s="144"/>
      <c r="F21" s="36">
        <v>25000</v>
      </c>
      <c r="G21" s="11">
        <f t="shared" si="0"/>
        <v>0</v>
      </c>
      <c r="H21" s="1078"/>
      <c r="I21" s="1078"/>
      <c r="J21" s="1078"/>
      <c r="K21" s="1078"/>
      <c r="L21" s="235"/>
    </row>
    <row r="22" spans="1:12">
      <c r="A22" s="1082" t="s">
        <v>12</v>
      </c>
      <c r="B22" s="1082"/>
      <c r="C22" s="991"/>
      <c r="D22" s="991"/>
      <c r="E22" s="991"/>
      <c r="F22" s="991"/>
      <c r="G22" s="991"/>
      <c r="H22" s="1086"/>
      <c r="I22" s="1086"/>
      <c r="J22" s="1086"/>
      <c r="K22" s="1086"/>
      <c r="L22" s="230"/>
    </row>
    <row r="23" spans="1:12">
      <c r="A23" s="228">
        <v>3</v>
      </c>
      <c r="B23" s="71" t="s">
        <v>131</v>
      </c>
      <c r="C23" s="70">
        <v>8500</v>
      </c>
      <c r="D23" s="70">
        <v>1</v>
      </c>
      <c r="E23" s="70">
        <v>7869</v>
      </c>
      <c r="F23" s="113">
        <v>11600</v>
      </c>
      <c r="G23" s="100">
        <f>E23/C23</f>
        <v>0.92576470588235293</v>
      </c>
      <c r="H23" s="1115" t="s">
        <v>133</v>
      </c>
      <c r="I23" s="1116"/>
      <c r="J23" s="1116"/>
      <c r="K23" s="1117"/>
      <c r="L23" s="236" t="s">
        <v>52</v>
      </c>
    </row>
    <row r="24" spans="1:12" ht="15" customHeight="1">
      <c r="A24" s="69">
        <v>3</v>
      </c>
      <c r="B24" s="8" t="s">
        <v>71</v>
      </c>
      <c r="C24" s="9">
        <v>25600</v>
      </c>
      <c r="D24" s="2">
        <v>2</v>
      </c>
      <c r="E24" s="9">
        <v>19454</v>
      </c>
      <c r="F24" s="36">
        <v>11600</v>
      </c>
      <c r="G24" s="11">
        <f>E24/C24</f>
        <v>0.75992187499999997</v>
      </c>
      <c r="H24" s="1064"/>
      <c r="I24" s="1053"/>
      <c r="J24" s="1053"/>
      <c r="K24" s="1054"/>
      <c r="L24" s="235" t="s">
        <v>52</v>
      </c>
    </row>
    <row r="25" spans="1:12" ht="15" customHeight="1">
      <c r="A25" s="992">
        <v>3</v>
      </c>
      <c r="B25" s="8" t="s">
        <v>134</v>
      </c>
      <c r="C25" s="2">
        <v>13000</v>
      </c>
      <c r="D25" s="2">
        <v>1</v>
      </c>
      <c r="E25" s="2"/>
      <c r="F25" s="36">
        <v>11600</v>
      </c>
      <c r="G25" s="11">
        <f>E25/C25</f>
        <v>0</v>
      </c>
      <c r="H25" s="1084"/>
      <c r="I25" s="1084"/>
      <c r="J25" s="1084"/>
      <c r="K25" s="1084"/>
      <c r="L25" s="233"/>
    </row>
    <row r="26" spans="1:12" ht="15" hidden="1" customHeight="1">
      <c r="A26" s="69">
        <v>3</v>
      </c>
      <c r="B26" s="8" t="s">
        <v>13</v>
      </c>
      <c r="C26" s="9">
        <v>3600</v>
      </c>
      <c r="D26" s="2">
        <v>1</v>
      </c>
      <c r="E26" s="9"/>
      <c r="F26" s="36">
        <v>5999</v>
      </c>
      <c r="G26" s="11">
        <f t="shared" ref="G26:G41" si="1">E26/C26</f>
        <v>0</v>
      </c>
      <c r="H26" s="1084"/>
      <c r="I26" s="1084"/>
      <c r="J26" s="1084"/>
      <c r="K26" s="1084"/>
      <c r="L26" s="235"/>
    </row>
    <row r="27" spans="1:12" ht="15" hidden="1" customHeight="1">
      <c r="A27" s="70">
        <v>3</v>
      </c>
      <c r="B27" s="71" t="s">
        <v>127</v>
      </c>
      <c r="C27" s="73">
        <v>3375</v>
      </c>
      <c r="D27" s="72">
        <v>2</v>
      </c>
      <c r="E27" s="73"/>
      <c r="F27" s="113"/>
      <c r="G27" s="100">
        <f t="shared" si="1"/>
        <v>0</v>
      </c>
      <c r="H27" s="1112"/>
      <c r="I27" s="1113"/>
      <c r="J27" s="1113"/>
      <c r="K27" s="1114"/>
      <c r="L27" s="236"/>
    </row>
    <row r="28" spans="1:12" ht="15" hidden="1" customHeight="1">
      <c r="A28" s="69">
        <v>3</v>
      </c>
      <c r="B28" s="8" t="s">
        <v>131</v>
      </c>
      <c r="C28" s="9">
        <v>22000</v>
      </c>
      <c r="D28" s="2">
        <v>1</v>
      </c>
      <c r="E28" s="9"/>
      <c r="F28" s="36"/>
      <c r="G28" s="11">
        <f t="shared" si="1"/>
        <v>0</v>
      </c>
      <c r="H28" s="1064"/>
      <c r="I28" s="1053"/>
      <c r="J28" s="1053"/>
      <c r="K28" s="1054"/>
      <c r="L28" s="235"/>
    </row>
    <row r="29" spans="1:12" ht="15" hidden="1" customHeight="1">
      <c r="A29" s="69">
        <v>3</v>
      </c>
      <c r="B29" s="8" t="s">
        <v>116</v>
      </c>
      <c r="C29" s="9">
        <v>34800</v>
      </c>
      <c r="D29" s="2"/>
      <c r="E29" s="9"/>
      <c r="F29" s="36"/>
      <c r="G29" s="11">
        <f t="shared" si="1"/>
        <v>0</v>
      </c>
      <c r="H29" s="1064"/>
      <c r="I29" s="1053"/>
      <c r="J29" s="1053"/>
      <c r="K29" s="1054"/>
      <c r="L29" s="235"/>
    </row>
    <row r="30" spans="1:12" ht="15" hidden="1" customHeight="1">
      <c r="A30" s="69">
        <v>3</v>
      </c>
      <c r="B30" s="8" t="s">
        <v>73</v>
      </c>
      <c r="C30" s="9">
        <v>18000</v>
      </c>
      <c r="D30" s="2">
        <v>2</v>
      </c>
      <c r="E30" s="9"/>
      <c r="F30" s="36">
        <v>6000</v>
      </c>
      <c r="G30" s="11">
        <f t="shared" si="1"/>
        <v>0</v>
      </c>
      <c r="H30" s="1084"/>
      <c r="I30" s="1084"/>
      <c r="J30" s="1084"/>
      <c r="K30" s="1084"/>
      <c r="L30" s="235"/>
    </row>
    <row r="31" spans="1:12" ht="15" hidden="1" customHeight="1">
      <c r="A31" s="70">
        <v>3</v>
      </c>
      <c r="B31" s="71" t="s">
        <v>108</v>
      </c>
      <c r="C31" s="73">
        <v>4200</v>
      </c>
      <c r="D31" s="72">
        <v>1</v>
      </c>
      <c r="E31" s="73"/>
      <c r="F31" s="113">
        <v>6000</v>
      </c>
      <c r="G31" s="11">
        <f t="shared" si="1"/>
        <v>0</v>
      </c>
      <c r="H31" s="1112"/>
      <c r="I31" s="1113"/>
      <c r="J31" s="1113"/>
      <c r="K31" s="1114"/>
      <c r="L31" s="236"/>
    </row>
    <row r="32" spans="1:12" ht="15" hidden="1" customHeight="1">
      <c r="A32" s="69">
        <v>3</v>
      </c>
      <c r="B32" s="8" t="s">
        <v>91</v>
      </c>
      <c r="C32" s="9">
        <v>6800</v>
      </c>
      <c r="D32" s="2">
        <v>1</v>
      </c>
      <c r="E32" s="9"/>
      <c r="F32" s="36">
        <v>11600</v>
      </c>
      <c r="G32" s="11">
        <f t="shared" si="1"/>
        <v>0</v>
      </c>
      <c r="H32" s="1084"/>
      <c r="I32" s="1084"/>
      <c r="J32" s="1084"/>
      <c r="K32" s="1084"/>
      <c r="L32" s="233"/>
    </row>
    <row r="33" spans="1:12" ht="15" hidden="1" customHeight="1">
      <c r="A33" s="992">
        <v>3</v>
      </c>
      <c r="B33" s="8" t="s">
        <v>57</v>
      </c>
      <c r="C33" s="2">
        <v>9200</v>
      </c>
      <c r="D33" s="2">
        <v>1</v>
      </c>
      <c r="E33" s="2"/>
      <c r="F33" s="36">
        <v>11600</v>
      </c>
      <c r="G33" s="11">
        <f t="shared" si="1"/>
        <v>0</v>
      </c>
      <c r="H33" s="1084"/>
      <c r="I33" s="1084"/>
      <c r="J33" s="1084"/>
      <c r="K33" s="1084"/>
      <c r="L33" s="233"/>
    </row>
    <row r="34" spans="1:12" ht="15" hidden="1" customHeight="1">
      <c r="A34" s="992">
        <v>3</v>
      </c>
      <c r="B34" s="8" t="s">
        <v>63</v>
      </c>
      <c r="C34" s="2">
        <v>10000</v>
      </c>
      <c r="D34" s="2">
        <v>1</v>
      </c>
      <c r="E34" s="2"/>
      <c r="F34" s="36">
        <v>11600</v>
      </c>
      <c r="G34" s="11">
        <f t="shared" si="1"/>
        <v>0</v>
      </c>
      <c r="H34" s="1084"/>
      <c r="I34" s="1084"/>
      <c r="J34" s="1084"/>
      <c r="K34" s="1084"/>
      <c r="L34" s="233"/>
    </row>
    <row r="35" spans="1:12" ht="15" hidden="1" customHeight="1">
      <c r="A35" s="69">
        <v>3</v>
      </c>
      <c r="B35" s="124" t="s">
        <v>51</v>
      </c>
      <c r="C35" s="2">
        <v>16300</v>
      </c>
      <c r="D35" s="2">
        <v>1</v>
      </c>
      <c r="E35" s="9"/>
      <c r="F35" s="36">
        <v>11600</v>
      </c>
      <c r="G35" s="11">
        <f t="shared" si="1"/>
        <v>0</v>
      </c>
      <c r="H35" s="1084"/>
      <c r="I35" s="1084"/>
      <c r="J35" s="1084"/>
      <c r="K35" s="1084"/>
      <c r="L35" s="233" t="s">
        <v>52</v>
      </c>
    </row>
    <row r="36" spans="1:12" ht="15" hidden="1" customHeight="1">
      <c r="A36" s="70">
        <v>3</v>
      </c>
      <c r="B36" s="71" t="s">
        <v>44</v>
      </c>
      <c r="C36" s="72">
        <v>2300</v>
      </c>
      <c r="D36" s="72">
        <v>1</v>
      </c>
      <c r="E36" s="72"/>
      <c r="F36" s="36">
        <v>11600</v>
      </c>
      <c r="G36" s="11">
        <f t="shared" si="1"/>
        <v>0</v>
      </c>
      <c r="H36" s="1129"/>
      <c r="I36" s="1129"/>
      <c r="J36" s="1129"/>
      <c r="K36" s="1129"/>
      <c r="L36" s="236"/>
    </row>
    <row r="37" spans="1:12" ht="15" hidden="1" customHeight="1">
      <c r="A37" s="69">
        <v>3</v>
      </c>
      <c r="B37" s="8" t="s">
        <v>36</v>
      </c>
      <c r="C37" s="2">
        <v>34800</v>
      </c>
      <c r="D37" s="2">
        <v>3</v>
      </c>
      <c r="E37" s="2"/>
      <c r="F37" s="36">
        <v>11600</v>
      </c>
      <c r="G37" s="11">
        <f t="shared" si="1"/>
        <v>0</v>
      </c>
      <c r="H37" s="1084"/>
      <c r="I37" s="1084"/>
      <c r="J37" s="1084"/>
      <c r="K37" s="1084"/>
      <c r="L37" s="235"/>
    </row>
    <row r="38" spans="1:12" ht="15" hidden="1" customHeight="1">
      <c r="A38" s="992">
        <v>3</v>
      </c>
      <c r="B38" s="8" t="s">
        <v>15</v>
      </c>
      <c r="C38" s="2">
        <v>30000</v>
      </c>
      <c r="D38" s="2">
        <v>3</v>
      </c>
      <c r="E38" s="2"/>
      <c r="F38" s="36">
        <v>11600</v>
      </c>
      <c r="G38" s="11">
        <f t="shared" si="1"/>
        <v>0</v>
      </c>
      <c r="H38" s="1084"/>
      <c r="I38" s="1084"/>
      <c r="J38" s="1084"/>
      <c r="K38" s="1084"/>
      <c r="L38" s="235"/>
    </row>
    <row r="39" spans="1:12" ht="15" hidden="1" customHeight="1">
      <c r="A39" s="992">
        <v>3</v>
      </c>
      <c r="B39" s="8" t="s">
        <v>16</v>
      </c>
      <c r="C39" s="2">
        <v>25400</v>
      </c>
      <c r="D39" s="2">
        <v>3</v>
      </c>
      <c r="E39" s="2"/>
      <c r="F39" s="36">
        <v>11600</v>
      </c>
      <c r="G39" s="11">
        <f t="shared" si="1"/>
        <v>0</v>
      </c>
      <c r="H39" s="1084"/>
      <c r="I39" s="1084"/>
      <c r="J39" s="1084"/>
      <c r="K39" s="1084"/>
      <c r="L39" s="235"/>
    </row>
    <row r="40" spans="1:12" ht="15" hidden="1" customHeight="1">
      <c r="A40" s="69">
        <v>3</v>
      </c>
      <c r="B40" s="8" t="s">
        <v>18</v>
      </c>
      <c r="C40" s="2">
        <v>5200</v>
      </c>
      <c r="D40" s="2">
        <v>1</v>
      </c>
      <c r="E40" s="2"/>
      <c r="F40" s="36">
        <v>11600</v>
      </c>
      <c r="G40" s="11">
        <f t="shared" si="1"/>
        <v>0</v>
      </c>
      <c r="H40" s="1084"/>
      <c r="I40" s="1084"/>
      <c r="J40" s="1084"/>
      <c r="K40" s="1084"/>
      <c r="L40" s="233"/>
    </row>
    <row r="41" spans="1:12" ht="15" hidden="1" customHeight="1">
      <c r="A41" s="992">
        <v>3</v>
      </c>
      <c r="B41" s="8" t="s">
        <v>58</v>
      </c>
      <c r="C41" s="2">
        <v>20000</v>
      </c>
      <c r="D41" s="2">
        <v>1</v>
      </c>
      <c r="E41" s="2"/>
      <c r="F41" s="36">
        <v>11600</v>
      </c>
      <c r="G41" s="11">
        <f t="shared" si="1"/>
        <v>0</v>
      </c>
      <c r="H41" s="1128"/>
      <c r="I41" s="1128"/>
      <c r="J41" s="1128"/>
      <c r="K41" s="1128"/>
      <c r="L41" s="233"/>
    </row>
    <row r="42" spans="1:12" ht="15" customHeight="1">
      <c r="A42" s="1082" t="s">
        <v>19</v>
      </c>
      <c r="B42" s="1082"/>
      <c r="C42" s="991"/>
      <c r="D42" s="991"/>
      <c r="E42" s="991"/>
      <c r="F42" s="991"/>
      <c r="G42" s="991"/>
      <c r="H42" s="1086"/>
      <c r="I42" s="1086"/>
      <c r="J42" s="1086"/>
      <c r="K42" s="1086"/>
      <c r="L42" s="230"/>
    </row>
    <row r="43" spans="1:12">
      <c r="A43" s="70">
        <v>4</v>
      </c>
      <c r="B43" s="207" t="s">
        <v>130</v>
      </c>
      <c r="C43" s="73">
        <v>800</v>
      </c>
      <c r="D43" s="72">
        <v>1</v>
      </c>
      <c r="E43" s="73"/>
      <c r="F43" s="113">
        <v>4000</v>
      </c>
      <c r="G43" s="100">
        <f>E43/C43</f>
        <v>0</v>
      </c>
      <c r="H43" s="1115"/>
      <c r="I43" s="1116"/>
      <c r="J43" s="1116"/>
      <c r="K43" s="1117"/>
      <c r="L43" s="236"/>
    </row>
    <row r="44" spans="1:12">
      <c r="A44" s="69">
        <v>4</v>
      </c>
      <c r="B44" s="209" t="s">
        <v>70</v>
      </c>
      <c r="C44" s="9">
        <v>10100</v>
      </c>
      <c r="D44" s="2">
        <v>1</v>
      </c>
      <c r="E44" s="2">
        <v>8278</v>
      </c>
      <c r="F44" s="36">
        <v>4000</v>
      </c>
      <c r="G44" s="11">
        <f>E44/C44</f>
        <v>0.81960396039603955</v>
      </c>
      <c r="H44" s="1043"/>
      <c r="I44" s="1044"/>
      <c r="J44" s="1044"/>
      <c r="K44" s="1045"/>
      <c r="L44" s="235" t="s">
        <v>52</v>
      </c>
    </row>
    <row r="45" spans="1:12">
      <c r="A45" s="992">
        <v>4</v>
      </c>
      <c r="B45" s="209" t="s">
        <v>124</v>
      </c>
      <c r="C45" s="9">
        <v>2600</v>
      </c>
      <c r="D45" s="2">
        <v>1</v>
      </c>
      <c r="E45" s="2"/>
      <c r="F45" s="36">
        <v>4000</v>
      </c>
      <c r="G45" s="11">
        <f>E45/C45</f>
        <v>0</v>
      </c>
      <c r="H45" s="1043"/>
      <c r="I45" s="1044"/>
      <c r="J45" s="1044"/>
      <c r="K45" s="1045"/>
      <c r="L45" s="235" t="s">
        <v>52</v>
      </c>
    </row>
    <row r="46" spans="1:12">
      <c r="A46" s="992">
        <v>4</v>
      </c>
      <c r="B46" s="8" t="s">
        <v>102</v>
      </c>
      <c r="C46" s="9">
        <v>1700</v>
      </c>
      <c r="D46" s="2">
        <v>1</v>
      </c>
      <c r="E46" s="2"/>
      <c r="F46" s="36">
        <v>4000</v>
      </c>
      <c r="G46" s="11">
        <f t="shared" ref="G46:G55" si="2">E46/C46</f>
        <v>0</v>
      </c>
      <c r="H46" s="984"/>
      <c r="I46" s="985"/>
      <c r="J46" s="985"/>
      <c r="K46" s="986"/>
      <c r="L46" s="235"/>
    </row>
    <row r="47" spans="1:12" ht="15" hidden="1" customHeight="1">
      <c r="A47" s="69">
        <v>4</v>
      </c>
      <c r="B47" s="209" t="s">
        <v>37</v>
      </c>
      <c r="C47" s="2">
        <v>700</v>
      </c>
      <c r="D47" s="992">
        <v>1</v>
      </c>
      <c r="E47" s="992"/>
      <c r="F47" s="36">
        <v>4000</v>
      </c>
      <c r="G47" s="11">
        <f t="shared" si="2"/>
        <v>0</v>
      </c>
      <c r="H47" s="1083"/>
      <c r="I47" s="1083"/>
      <c r="J47" s="1083"/>
      <c r="K47" s="1083"/>
      <c r="L47" s="235"/>
    </row>
    <row r="48" spans="1:12" hidden="1">
      <c r="A48" s="69">
        <v>4</v>
      </c>
      <c r="B48" s="8" t="s">
        <v>70</v>
      </c>
      <c r="C48" s="48">
        <v>11000</v>
      </c>
      <c r="D48" s="47">
        <v>1</v>
      </c>
      <c r="E48" s="48"/>
      <c r="F48" s="36">
        <v>4000</v>
      </c>
      <c r="G48" s="11">
        <f t="shared" si="2"/>
        <v>0</v>
      </c>
      <c r="H48" s="1043"/>
      <c r="I48" s="1044"/>
      <c r="J48" s="1044"/>
      <c r="K48" s="1045"/>
      <c r="L48" s="233"/>
    </row>
    <row r="49" spans="1:12" hidden="1">
      <c r="A49" s="69">
        <v>4</v>
      </c>
      <c r="B49" s="8" t="s">
        <v>37</v>
      </c>
      <c r="C49" s="48">
        <v>10000</v>
      </c>
      <c r="D49" s="47">
        <v>1</v>
      </c>
      <c r="E49" s="48"/>
      <c r="F49" s="36">
        <v>4000</v>
      </c>
      <c r="G49" s="11">
        <f t="shared" si="2"/>
        <v>0</v>
      </c>
      <c r="H49" s="1043"/>
      <c r="I49" s="1044"/>
      <c r="J49" s="1044"/>
      <c r="K49" s="1045"/>
      <c r="L49" s="233"/>
    </row>
    <row r="50" spans="1:12" ht="15" hidden="1" customHeight="1">
      <c r="A50" s="70">
        <v>4</v>
      </c>
      <c r="B50" s="207" t="s">
        <v>38</v>
      </c>
      <c r="C50" s="72">
        <v>6000</v>
      </c>
      <c r="D50" s="70"/>
      <c r="E50" s="70"/>
      <c r="F50" s="113">
        <v>4000</v>
      </c>
      <c r="G50" s="11">
        <f t="shared" si="2"/>
        <v>0</v>
      </c>
      <c r="H50" s="1090"/>
      <c r="I50" s="1090"/>
      <c r="J50" s="1090"/>
      <c r="K50" s="1090"/>
      <c r="L50" s="236"/>
    </row>
    <row r="51" spans="1:12" ht="15" hidden="1" customHeight="1">
      <c r="A51" s="70">
        <v>4</v>
      </c>
      <c r="B51" s="207" t="s">
        <v>39</v>
      </c>
      <c r="C51" s="72">
        <v>7500</v>
      </c>
      <c r="D51" s="70"/>
      <c r="E51" s="70"/>
      <c r="F51" s="113">
        <v>4000</v>
      </c>
      <c r="G51" s="11">
        <f t="shared" si="2"/>
        <v>0</v>
      </c>
      <c r="H51" s="1090" t="s">
        <v>47</v>
      </c>
      <c r="I51" s="1090"/>
      <c r="J51" s="1090"/>
      <c r="K51" s="1090"/>
      <c r="L51" s="236"/>
    </row>
    <row r="52" spans="1:12" ht="15" hidden="1" customHeight="1">
      <c r="A52" s="1005">
        <v>4</v>
      </c>
      <c r="B52" s="208" t="s">
        <v>48</v>
      </c>
      <c r="C52" s="95">
        <v>9000</v>
      </c>
      <c r="D52" s="1005">
        <v>2</v>
      </c>
      <c r="E52" s="1005"/>
      <c r="F52" s="97">
        <v>4000</v>
      </c>
      <c r="G52" s="11">
        <f t="shared" si="2"/>
        <v>0</v>
      </c>
      <c r="H52" s="1127"/>
      <c r="I52" s="1127"/>
      <c r="J52" s="1127"/>
      <c r="K52" s="1127"/>
      <c r="L52" s="234"/>
    </row>
    <row r="53" spans="1:12" ht="15" hidden="1" customHeight="1">
      <c r="A53" s="60">
        <v>4</v>
      </c>
      <c r="B53" s="8" t="s">
        <v>49</v>
      </c>
      <c r="C53" s="47">
        <v>9800</v>
      </c>
      <c r="D53" s="47">
        <v>1</v>
      </c>
      <c r="E53" s="48"/>
      <c r="F53" s="36">
        <v>4000</v>
      </c>
      <c r="G53" s="11">
        <f t="shared" si="2"/>
        <v>0</v>
      </c>
      <c r="H53" s="1083"/>
      <c r="I53" s="1083"/>
      <c r="J53" s="1083"/>
      <c r="K53" s="1083"/>
      <c r="L53" s="233"/>
    </row>
    <row r="54" spans="1:12" ht="15" hidden="1" customHeight="1">
      <c r="A54" s="60">
        <v>4</v>
      </c>
      <c r="B54" s="8" t="s">
        <v>53</v>
      </c>
      <c r="C54" s="47">
        <v>18700</v>
      </c>
      <c r="D54" s="47">
        <v>3</v>
      </c>
      <c r="E54" s="48"/>
      <c r="F54" s="78">
        <v>30000</v>
      </c>
      <c r="G54" s="11">
        <f t="shared" si="2"/>
        <v>0</v>
      </c>
      <c r="H54" s="1083"/>
      <c r="I54" s="1083"/>
      <c r="J54" s="1083"/>
      <c r="K54" s="1083"/>
      <c r="L54" s="233"/>
    </row>
    <row r="55" spans="1:12" ht="15" hidden="1" customHeight="1">
      <c r="A55" s="123">
        <v>4</v>
      </c>
      <c r="B55" s="8" t="s">
        <v>37</v>
      </c>
      <c r="C55" s="47">
        <v>4000</v>
      </c>
      <c r="D55" s="47">
        <v>2</v>
      </c>
      <c r="E55" s="48"/>
      <c r="F55" s="78">
        <v>4000</v>
      </c>
      <c r="G55" s="11">
        <f t="shared" si="2"/>
        <v>0</v>
      </c>
      <c r="H55" s="1083"/>
      <c r="I55" s="1083"/>
      <c r="J55" s="1083"/>
      <c r="K55" s="1083"/>
      <c r="L55" s="233"/>
    </row>
    <row r="56" spans="1:12">
      <c r="A56" s="1082" t="s">
        <v>24</v>
      </c>
      <c r="B56" s="1082"/>
      <c r="C56" s="991"/>
      <c r="D56" s="991"/>
      <c r="E56" s="991"/>
      <c r="F56" s="991"/>
      <c r="G56" s="991"/>
      <c r="H56" s="1086"/>
      <c r="I56" s="1086"/>
      <c r="J56" s="1086"/>
      <c r="K56" s="1086"/>
      <c r="L56" s="230"/>
    </row>
    <row r="57" spans="1:12" hidden="1">
      <c r="A57" s="123">
        <v>5</v>
      </c>
      <c r="B57" s="8" t="s">
        <v>106</v>
      </c>
      <c r="C57" s="48">
        <v>800</v>
      </c>
      <c r="D57" s="47">
        <v>1</v>
      </c>
      <c r="E57" s="48"/>
      <c r="F57" s="36">
        <v>6160</v>
      </c>
      <c r="G57" s="11">
        <f t="shared" ref="G57:G59" si="3">E57/C57</f>
        <v>0</v>
      </c>
      <c r="H57" s="1043"/>
      <c r="I57" s="1044"/>
      <c r="J57" s="1044"/>
      <c r="K57" s="1045"/>
      <c r="L57" s="233"/>
    </row>
    <row r="58" spans="1:12" hidden="1">
      <c r="A58" s="60">
        <v>5</v>
      </c>
      <c r="B58" s="8" t="s">
        <v>99</v>
      </c>
      <c r="C58" s="48">
        <v>11000</v>
      </c>
      <c r="D58" s="47">
        <v>1</v>
      </c>
      <c r="E58" s="48"/>
      <c r="F58" s="36">
        <v>6160</v>
      </c>
      <c r="G58" s="11">
        <f t="shared" si="3"/>
        <v>0</v>
      </c>
      <c r="H58" s="1043"/>
      <c r="I58" s="1044"/>
      <c r="J58" s="1044"/>
      <c r="K58" s="1045"/>
      <c r="L58" s="233"/>
    </row>
    <row r="59" spans="1:12" hidden="1">
      <c r="A59" s="123">
        <v>5</v>
      </c>
      <c r="B59" s="8" t="s">
        <v>103</v>
      </c>
      <c r="C59" s="48">
        <v>8000</v>
      </c>
      <c r="D59" s="47">
        <v>3</v>
      </c>
      <c r="E59" s="48"/>
      <c r="F59" s="36">
        <v>6160</v>
      </c>
      <c r="G59" s="11">
        <f t="shared" si="3"/>
        <v>0</v>
      </c>
      <c r="H59" s="1043"/>
      <c r="I59" s="1044"/>
      <c r="J59" s="1044"/>
      <c r="K59" s="1045"/>
      <c r="L59" s="233"/>
    </row>
    <row r="60" spans="1:12" hidden="1">
      <c r="A60" s="60">
        <v>5</v>
      </c>
      <c r="B60" s="8" t="s">
        <v>90</v>
      </c>
      <c r="C60" s="48">
        <v>15800</v>
      </c>
      <c r="D60" s="47">
        <v>3</v>
      </c>
      <c r="E60" s="48"/>
      <c r="F60" s="36">
        <v>6160</v>
      </c>
      <c r="G60" s="11">
        <f t="shared" si="0"/>
        <v>0</v>
      </c>
      <c r="H60" s="1083"/>
      <c r="I60" s="1083"/>
      <c r="J60" s="1083"/>
      <c r="K60" s="1083"/>
      <c r="L60" s="233"/>
    </row>
    <row r="61" spans="1:12">
      <c r="A61" s="221">
        <v>5</v>
      </c>
      <c r="B61" s="8" t="s">
        <v>73</v>
      </c>
      <c r="C61" s="48">
        <v>8400</v>
      </c>
      <c r="D61" s="47">
        <v>3</v>
      </c>
      <c r="E61" s="48">
        <v>7120</v>
      </c>
      <c r="F61" s="36">
        <v>6161</v>
      </c>
      <c r="G61" s="11">
        <f>E61/C61</f>
        <v>0.84761904761904761</v>
      </c>
      <c r="H61" s="1043"/>
      <c r="I61" s="1044"/>
      <c r="J61" s="1044"/>
      <c r="K61" s="1045"/>
      <c r="L61" s="233" t="s">
        <v>52</v>
      </c>
    </row>
    <row r="64" spans="1:12" ht="21">
      <c r="B64" s="224"/>
      <c r="C64" s="225"/>
      <c r="D64" s="225"/>
      <c r="E64" s="225"/>
      <c r="F64" s="225"/>
    </row>
    <row r="65" spans="2:6" ht="21">
      <c r="B65" s="226"/>
      <c r="C65" s="225"/>
      <c r="D65" s="225"/>
      <c r="E65" s="225"/>
      <c r="F65" s="225"/>
    </row>
    <row r="66" spans="2:6" ht="21">
      <c r="B66" s="224"/>
      <c r="C66" s="225"/>
      <c r="D66" s="225"/>
      <c r="E66" s="225"/>
      <c r="F66" s="225"/>
    </row>
    <row r="67" spans="2:6">
      <c r="B67" s="223" t="s">
        <v>114</v>
      </c>
    </row>
    <row r="68" spans="2:6">
      <c r="B68" s="223" t="s">
        <v>114</v>
      </c>
    </row>
  </sheetData>
  <mergeCells count="65">
    <mergeCell ref="H1:K1"/>
    <mergeCell ref="A2:B2"/>
    <mergeCell ref="H2:K2"/>
    <mergeCell ref="H5:K5"/>
    <mergeCell ref="H3:K3"/>
    <mergeCell ref="H4:K4"/>
    <mergeCell ref="H6:K6"/>
    <mergeCell ref="H15:K15"/>
    <mergeCell ref="H21:K21"/>
    <mergeCell ref="A22:B22"/>
    <mergeCell ref="H22:K22"/>
    <mergeCell ref="H13:K13"/>
    <mergeCell ref="A14:B14"/>
    <mergeCell ref="H14:K14"/>
    <mergeCell ref="H16:K16"/>
    <mergeCell ref="H17:K17"/>
    <mergeCell ref="H7:K7"/>
    <mergeCell ref="H8:K8"/>
    <mergeCell ref="H9:K9"/>
    <mergeCell ref="H10:K10"/>
    <mergeCell ref="H11:K11"/>
    <mergeCell ref="H12:K12"/>
    <mergeCell ref="H24:K24"/>
    <mergeCell ref="H29:K29"/>
    <mergeCell ref="H30:K30"/>
    <mergeCell ref="H18:K18"/>
    <mergeCell ref="H19:K19"/>
    <mergeCell ref="H20:K20"/>
    <mergeCell ref="H23:K23"/>
    <mergeCell ref="H47:K47"/>
    <mergeCell ref="H37:K37"/>
    <mergeCell ref="H25:K25"/>
    <mergeCell ref="H38:K38"/>
    <mergeCell ref="H39:K39"/>
    <mergeCell ref="H40:K40"/>
    <mergeCell ref="H41:K41"/>
    <mergeCell ref="H31:K31"/>
    <mergeCell ref="H32:K32"/>
    <mergeCell ref="H33:K33"/>
    <mergeCell ref="H34:K34"/>
    <mergeCell ref="H35:K35"/>
    <mergeCell ref="H36:K36"/>
    <mergeCell ref="H26:K26"/>
    <mergeCell ref="H27:K27"/>
    <mergeCell ref="H28:K28"/>
    <mergeCell ref="A42:B42"/>
    <mergeCell ref="H42:K42"/>
    <mergeCell ref="H43:K43"/>
    <mergeCell ref="H44:K44"/>
    <mergeCell ref="H45:K45"/>
    <mergeCell ref="A56:B56"/>
    <mergeCell ref="H56:K56"/>
    <mergeCell ref="H57:K57"/>
    <mergeCell ref="H58:K58"/>
    <mergeCell ref="H48:K48"/>
    <mergeCell ref="H49:K49"/>
    <mergeCell ref="H50:K50"/>
    <mergeCell ref="H51:K51"/>
    <mergeCell ref="H52:K52"/>
    <mergeCell ref="H53:K53"/>
    <mergeCell ref="H59:K59"/>
    <mergeCell ref="H60:K60"/>
    <mergeCell ref="H61:K61"/>
    <mergeCell ref="H54:K54"/>
    <mergeCell ref="H55:K55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E80D3-1E1E-4812-B7B9-FFAC8E36D759}">
  <dimension ref="A1:M41"/>
  <sheetViews>
    <sheetView workbookViewId="0">
      <selection activeCell="L6" sqref="L6"/>
    </sheetView>
  </sheetViews>
  <sheetFormatPr defaultRowHeight="15"/>
  <cols>
    <col min="1" max="1" width="12.28515625" style="249" customWidth="1"/>
    <col min="2" max="2" width="48.5703125" style="237" customWidth="1"/>
    <col min="3" max="4" width="9.140625" style="249"/>
    <col min="5" max="5" width="17.28515625" customWidth="1"/>
    <col min="6" max="6" width="17.140625" style="249" customWidth="1"/>
  </cols>
  <sheetData>
    <row r="1" spans="1:13">
      <c r="A1" s="245"/>
      <c r="B1" s="256"/>
      <c r="C1" s="245"/>
      <c r="D1" s="245"/>
      <c r="E1" s="239"/>
      <c r="F1" s="245"/>
      <c r="G1" s="239"/>
      <c r="H1" s="239"/>
      <c r="I1" s="239"/>
      <c r="J1" s="239"/>
      <c r="K1" s="239"/>
      <c r="L1" s="239"/>
      <c r="M1" s="239"/>
    </row>
    <row r="2" spans="1:13">
      <c r="A2" s="246" t="s">
        <v>114</v>
      </c>
      <c r="B2" s="257">
        <v>45933</v>
      </c>
      <c r="C2" s="250" t="s">
        <v>1</v>
      </c>
      <c r="D2" s="250" t="s">
        <v>2</v>
      </c>
      <c r="E2" s="683" t="s">
        <v>3</v>
      </c>
      <c r="F2" s="250" t="s">
        <v>4</v>
      </c>
      <c r="G2" s="683" t="s">
        <v>5</v>
      </c>
      <c r="H2" s="1147" t="s">
        <v>6</v>
      </c>
      <c r="I2" s="1147"/>
      <c r="J2" s="1147"/>
      <c r="K2" s="1148"/>
      <c r="L2" s="240" t="s">
        <v>7</v>
      </c>
      <c r="M2" s="239"/>
    </row>
    <row r="3" spans="1:13">
      <c r="A3" s="1149" t="s">
        <v>8</v>
      </c>
      <c r="B3" s="1150"/>
      <c r="C3" s="251" t="s">
        <v>114</v>
      </c>
      <c r="D3" s="251" t="s">
        <v>114</v>
      </c>
      <c r="E3" s="670" t="s">
        <v>114</v>
      </c>
      <c r="F3" s="251" t="s">
        <v>114</v>
      </c>
      <c r="G3" s="670" t="s">
        <v>114</v>
      </c>
      <c r="H3" s="1151" t="s">
        <v>114</v>
      </c>
      <c r="I3" s="1151"/>
      <c r="J3" s="1151"/>
      <c r="K3" s="1150"/>
      <c r="L3" s="241" t="s">
        <v>114</v>
      </c>
      <c r="M3" s="239"/>
    </row>
    <row r="4" spans="1:13">
      <c r="A4" s="265">
        <v>1</v>
      </c>
      <c r="B4" s="266" t="s">
        <v>115</v>
      </c>
      <c r="C4" s="267">
        <v>3800</v>
      </c>
      <c r="D4" s="268">
        <v>1</v>
      </c>
      <c r="E4" s="269">
        <v>3041</v>
      </c>
      <c r="F4" s="270">
        <v>5000</v>
      </c>
      <c r="G4" s="271">
        <v>0</v>
      </c>
      <c r="H4" s="1152" t="s">
        <v>114</v>
      </c>
      <c r="I4" s="1152"/>
      <c r="J4" s="1152"/>
      <c r="K4" s="1153"/>
      <c r="L4" s="272" t="s">
        <v>52</v>
      </c>
      <c r="M4" s="239"/>
    </row>
    <row r="5" spans="1:13">
      <c r="A5" s="273">
        <v>1</v>
      </c>
      <c r="B5" s="259" t="s">
        <v>135</v>
      </c>
      <c r="C5" s="253">
        <v>3500</v>
      </c>
      <c r="D5" s="253">
        <v>1</v>
      </c>
      <c r="E5" s="242">
        <v>748</v>
      </c>
      <c r="F5" s="263">
        <v>5000</v>
      </c>
      <c r="G5" s="243">
        <v>0</v>
      </c>
      <c r="H5" s="1154" t="s">
        <v>114</v>
      </c>
      <c r="I5" s="1154"/>
      <c r="J5" s="1154"/>
      <c r="K5" s="1155"/>
      <c r="L5" s="242" t="s">
        <v>52</v>
      </c>
      <c r="M5" s="239"/>
    </row>
    <row r="6" spans="1:13">
      <c r="A6" s="248">
        <v>1</v>
      </c>
      <c r="B6" s="260" t="s">
        <v>136</v>
      </c>
      <c r="C6" s="253">
        <v>2500</v>
      </c>
      <c r="D6" s="253">
        <v>1</v>
      </c>
      <c r="E6" s="242" t="s">
        <v>114</v>
      </c>
      <c r="F6" s="263">
        <v>5000</v>
      </c>
      <c r="G6" s="243">
        <v>0</v>
      </c>
      <c r="H6" s="1163" t="s">
        <v>137</v>
      </c>
      <c r="I6" s="1164"/>
      <c r="J6" s="1164"/>
      <c r="K6" s="1165"/>
      <c r="L6" s="242" t="s">
        <v>52</v>
      </c>
      <c r="M6" s="239"/>
    </row>
    <row r="7" spans="1:13">
      <c r="A7" s="1143" t="s">
        <v>10</v>
      </c>
      <c r="B7" s="1144"/>
      <c r="C7" s="251" t="s">
        <v>114</v>
      </c>
      <c r="D7" s="251" t="s">
        <v>114</v>
      </c>
      <c r="E7" s="670" t="s">
        <v>114</v>
      </c>
      <c r="F7" s="251" t="s">
        <v>114</v>
      </c>
      <c r="G7" s="670" t="s">
        <v>114</v>
      </c>
      <c r="H7" s="1151" t="s">
        <v>114</v>
      </c>
      <c r="I7" s="1151"/>
      <c r="J7" s="1151"/>
      <c r="K7" s="1150"/>
      <c r="L7" s="241" t="s">
        <v>114</v>
      </c>
      <c r="M7" s="239"/>
    </row>
    <row r="8" spans="1:13">
      <c r="A8" s="274">
        <v>2</v>
      </c>
      <c r="B8" s="258" t="s">
        <v>28</v>
      </c>
      <c r="C8" s="252">
        <v>90000</v>
      </c>
      <c r="D8" s="253">
        <v>3</v>
      </c>
      <c r="E8" s="264">
        <v>77644</v>
      </c>
      <c r="F8" s="263">
        <v>30000</v>
      </c>
      <c r="G8" s="243">
        <v>0</v>
      </c>
      <c r="H8" s="1156" t="s">
        <v>114</v>
      </c>
      <c r="I8" s="1156"/>
      <c r="J8" s="1156"/>
      <c r="K8" s="1157"/>
      <c r="L8" s="242" t="s">
        <v>52</v>
      </c>
      <c r="M8" s="239"/>
    </row>
    <row r="9" spans="1:13">
      <c r="A9" s="1149" t="s">
        <v>12</v>
      </c>
      <c r="B9" s="1150"/>
      <c r="C9" s="251" t="s">
        <v>114</v>
      </c>
      <c r="D9" s="251" t="s">
        <v>114</v>
      </c>
      <c r="E9" s="670" t="s">
        <v>114</v>
      </c>
      <c r="F9" s="251" t="s">
        <v>114</v>
      </c>
      <c r="G9" s="670" t="s">
        <v>114</v>
      </c>
      <c r="H9" s="1145" t="s">
        <v>114</v>
      </c>
      <c r="I9" s="1145"/>
      <c r="J9" s="1145"/>
      <c r="K9" s="1146"/>
      <c r="L9" s="241" t="s">
        <v>114</v>
      </c>
      <c r="M9" s="239"/>
    </row>
    <row r="10" spans="1:13">
      <c r="A10" s="265">
        <v>3</v>
      </c>
      <c r="B10" s="266" t="s">
        <v>71</v>
      </c>
      <c r="C10" s="267">
        <v>8000</v>
      </c>
      <c r="D10" s="268">
        <v>2</v>
      </c>
      <c r="E10" s="269">
        <v>6930</v>
      </c>
      <c r="F10" s="270">
        <v>11600</v>
      </c>
      <c r="G10" s="271">
        <v>0</v>
      </c>
      <c r="H10" s="1158" t="s">
        <v>114</v>
      </c>
      <c r="I10" s="1158"/>
      <c r="J10" s="1158"/>
      <c r="K10" s="1159"/>
      <c r="L10" s="272" t="s">
        <v>52</v>
      </c>
      <c r="M10" s="239"/>
    </row>
    <row r="11" spans="1:13">
      <c r="A11" s="273">
        <v>3</v>
      </c>
      <c r="B11" s="261" t="s">
        <v>134</v>
      </c>
      <c r="C11" s="253">
        <v>20000</v>
      </c>
      <c r="D11" s="253">
        <v>1</v>
      </c>
      <c r="E11" s="264">
        <v>10065</v>
      </c>
      <c r="F11" s="263">
        <v>11600</v>
      </c>
      <c r="G11" s="243">
        <v>0</v>
      </c>
      <c r="H11" s="1156" t="s">
        <v>114</v>
      </c>
      <c r="I11" s="1156"/>
      <c r="J11" s="1156"/>
      <c r="K11" s="1157"/>
      <c r="L11" s="242" t="s">
        <v>52</v>
      </c>
      <c r="M11" s="239"/>
    </row>
    <row r="12" spans="1:13">
      <c r="A12" s="248">
        <v>3</v>
      </c>
      <c r="B12" s="262" t="s">
        <v>16</v>
      </c>
      <c r="C12" s="253">
        <v>5400</v>
      </c>
      <c r="D12" s="253" t="s">
        <v>114</v>
      </c>
      <c r="E12" s="242" t="s">
        <v>114</v>
      </c>
      <c r="F12" s="263">
        <v>11600</v>
      </c>
      <c r="G12" s="243">
        <v>0</v>
      </c>
      <c r="H12" s="1160" t="s">
        <v>137</v>
      </c>
      <c r="I12" s="1161"/>
      <c r="J12" s="1161"/>
      <c r="K12" s="1162"/>
      <c r="L12" s="242" t="s">
        <v>114</v>
      </c>
      <c r="M12" s="239"/>
    </row>
    <row r="13" spans="1:13">
      <c r="A13" s="1143" t="s">
        <v>19</v>
      </c>
      <c r="B13" s="1144"/>
      <c r="C13" s="251" t="s">
        <v>114</v>
      </c>
      <c r="D13" s="251" t="s">
        <v>114</v>
      </c>
      <c r="E13" s="670" t="s">
        <v>114</v>
      </c>
      <c r="F13" s="251" t="s">
        <v>114</v>
      </c>
      <c r="G13" s="670" t="s">
        <v>114</v>
      </c>
      <c r="H13" s="1145" t="s">
        <v>114</v>
      </c>
      <c r="I13" s="1145"/>
      <c r="J13" s="1145"/>
      <c r="K13" s="1146"/>
      <c r="L13" s="241" t="s">
        <v>114</v>
      </c>
      <c r="M13" s="239"/>
    </row>
    <row r="14" spans="1:13">
      <c r="A14" s="265">
        <v>4</v>
      </c>
      <c r="B14" s="275" t="s">
        <v>70</v>
      </c>
      <c r="C14" s="267">
        <v>7000</v>
      </c>
      <c r="D14" s="268">
        <v>1</v>
      </c>
      <c r="E14" s="269">
        <v>1381</v>
      </c>
      <c r="F14" s="270">
        <v>4000</v>
      </c>
      <c r="G14" s="271">
        <v>0.4</v>
      </c>
      <c r="H14" s="1152" t="s">
        <v>114</v>
      </c>
      <c r="I14" s="1152"/>
      <c r="J14" s="1152"/>
      <c r="K14" s="1153"/>
      <c r="L14" s="272" t="s">
        <v>52</v>
      </c>
      <c r="M14" s="239"/>
    </row>
    <row r="15" spans="1:13">
      <c r="A15" s="265">
        <v>4</v>
      </c>
      <c r="B15" s="275" t="s">
        <v>124</v>
      </c>
      <c r="C15" s="267">
        <v>2600</v>
      </c>
      <c r="D15" s="268">
        <v>1</v>
      </c>
      <c r="E15" s="269">
        <v>4210</v>
      </c>
      <c r="F15" s="270">
        <v>4000</v>
      </c>
      <c r="G15" s="271">
        <v>0</v>
      </c>
      <c r="H15" s="1152" t="s">
        <v>114</v>
      </c>
      <c r="I15" s="1152"/>
      <c r="J15" s="1152"/>
      <c r="K15" s="1153"/>
      <c r="L15" s="272" t="s">
        <v>52</v>
      </c>
      <c r="M15" s="239"/>
    </row>
    <row r="16" spans="1:13">
      <c r="A16" s="274">
        <v>4</v>
      </c>
      <c r="B16" s="258" t="s">
        <v>102</v>
      </c>
      <c r="C16" s="252">
        <v>10100</v>
      </c>
      <c r="D16" s="253">
        <v>3</v>
      </c>
      <c r="E16" s="264">
        <v>2749</v>
      </c>
      <c r="F16" s="263">
        <v>4000</v>
      </c>
      <c r="G16" s="243">
        <v>0</v>
      </c>
      <c r="H16" s="1163" t="s">
        <v>114</v>
      </c>
      <c r="I16" s="1164"/>
      <c r="J16" s="1164"/>
      <c r="K16" s="1165"/>
      <c r="L16" s="242" t="s">
        <v>52</v>
      </c>
      <c r="M16" s="239"/>
    </row>
    <row r="17" spans="1:13">
      <c r="A17" s="1149" t="s">
        <v>24</v>
      </c>
      <c r="B17" s="1150"/>
      <c r="C17" s="251" t="s">
        <v>114</v>
      </c>
      <c r="D17" s="251" t="s">
        <v>114</v>
      </c>
      <c r="E17" s="670" t="s">
        <v>114</v>
      </c>
      <c r="F17" s="251" t="s">
        <v>114</v>
      </c>
      <c r="G17" s="670" t="s">
        <v>114</v>
      </c>
      <c r="H17" s="1145" t="s">
        <v>114</v>
      </c>
      <c r="I17" s="1145"/>
      <c r="J17" s="1145"/>
      <c r="K17" s="1146"/>
      <c r="L17" s="241" t="s">
        <v>114</v>
      </c>
      <c r="M17" s="239"/>
    </row>
    <row r="18" spans="1:13">
      <c r="A18" s="247">
        <v>5</v>
      </c>
      <c r="B18" s="258" t="s">
        <v>73</v>
      </c>
      <c r="C18" s="254">
        <v>8400</v>
      </c>
      <c r="D18" s="255">
        <v>3</v>
      </c>
      <c r="E18" s="276">
        <v>8388</v>
      </c>
      <c r="F18" s="263">
        <v>6161</v>
      </c>
      <c r="G18" s="243">
        <v>0</v>
      </c>
      <c r="H18" s="1154" t="s">
        <v>114</v>
      </c>
      <c r="I18" s="1154"/>
      <c r="J18" s="1154"/>
      <c r="K18" s="1155"/>
      <c r="L18" s="242" t="s">
        <v>52</v>
      </c>
      <c r="M18" s="239"/>
    </row>
    <row r="19" spans="1:13">
      <c r="A19" s="245"/>
      <c r="B19" s="256"/>
      <c r="C19" s="245"/>
      <c r="D19" s="245"/>
      <c r="E19" s="239"/>
      <c r="F19" s="245"/>
      <c r="G19" s="239"/>
      <c r="H19" s="239"/>
      <c r="I19" s="239"/>
      <c r="J19" s="239"/>
      <c r="K19" s="239"/>
      <c r="L19" s="239"/>
      <c r="M19" s="239"/>
    </row>
    <row r="20" spans="1:13">
      <c r="A20" s="245"/>
      <c r="B20" s="256"/>
      <c r="C20" s="245"/>
      <c r="D20" s="245"/>
      <c r="E20" s="239"/>
      <c r="F20" s="245"/>
      <c r="G20" s="239"/>
      <c r="H20" s="239"/>
      <c r="I20" s="239"/>
      <c r="J20" s="239"/>
      <c r="K20" s="239"/>
      <c r="L20" s="239"/>
      <c r="M20" s="239"/>
    </row>
    <row r="21" spans="1:13">
      <c r="A21" s="245"/>
      <c r="B21" s="256"/>
      <c r="C21" s="245"/>
      <c r="D21" s="245"/>
      <c r="E21" s="239"/>
      <c r="F21" s="245"/>
      <c r="G21" s="239"/>
      <c r="H21" s="239"/>
      <c r="I21" s="239"/>
      <c r="J21" s="239"/>
      <c r="K21" s="239"/>
      <c r="L21" s="239"/>
      <c r="M21" s="239"/>
    </row>
    <row r="22" spans="1:13">
      <c r="A22" s="245"/>
      <c r="B22" s="256"/>
      <c r="C22" s="245"/>
      <c r="D22" s="245"/>
      <c r="E22" s="239"/>
      <c r="F22" s="245"/>
      <c r="G22" s="239"/>
      <c r="H22" s="239"/>
      <c r="I22" s="239"/>
      <c r="J22" s="239"/>
      <c r="K22" s="239"/>
      <c r="L22" s="239"/>
      <c r="M22" s="239"/>
    </row>
    <row r="23" spans="1:13">
      <c r="A23" s="245"/>
      <c r="B23" s="256"/>
      <c r="C23" s="245"/>
      <c r="D23" s="245"/>
      <c r="E23" s="239"/>
      <c r="F23" s="245"/>
      <c r="G23" s="239"/>
      <c r="H23" s="239"/>
      <c r="I23" s="239"/>
      <c r="J23" s="239"/>
      <c r="K23" s="239"/>
      <c r="L23" s="239"/>
      <c r="M23" s="239"/>
    </row>
    <row r="24" spans="1:13">
      <c r="A24" s="245"/>
      <c r="B24" s="256"/>
      <c r="C24" s="245"/>
      <c r="D24" s="245"/>
      <c r="E24" s="239"/>
      <c r="F24" s="245"/>
      <c r="G24" s="239"/>
      <c r="H24" s="239"/>
      <c r="I24" s="239"/>
      <c r="J24" s="239"/>
      <c r="K24" s="239"/>
      <c r="L24" s="239"/>
      <c r="M24" s="239"/>
    </row>
    <row r="25" spans="1:13">
      <c r="A25" s="245"/>
      <c r="B25" s="256"/>
      <c r="C25" s="245"/>
      <c r="D25" s="245"/>
      <c r="E25" s="239"/>
      <c r="F25" s="245"/>
      <c r="G25" s="239"/>
      <c r="H25" s="239"/>
      <c r="I25" s="239"/>
      <c r="J25" s="239"/>
      <c r="K25" s="239"/>
      <c r="L25" s="239"/>
      <c r="M25" s="239"/>
    </row>
    <row r="26" spans="1:13">
      <c r="A26" s="245"/>
      <c r="B26" s="256"/>
      <c r="C26" s="245"/>
      <c r="D26" s="245"/>
      <c r="E26" s="239"/>
      <c r="F26" s="245"/>
      <c r="G26" s="239"/>
      <c r="H26" s="239"/>
      <c r="I26" s="239"/>
      <c r="J26" s="239"/>
      <c r="K26" s="239"/>
      <c r="L26" s="239"/>
      <c r="M26" s="239"/>
    </row>
    <row r="27" spans="1:13">
      <c r="A27" s="245"/>
      <c r="B27" s="256"/>
      <c r="C27" s="245"/>
      <c r="D27" s="245"/>
      <c r="E27" s="239"/>
      <c r="F27" s="245"/>
      <c r="G27" s="239"/>
      <c r="H27" s="239"/>
      <c r="I27" s="239"/>
      <c r="J27" s="239"/>
      <c r="K27" s="239"/>
      <c r="L27" s="239"/>
      <c r="M27" s="239"/>
    </row>
    <row r="28" spans="1:13">
      <c r="A28" s="245"/>
      <c r="B28" s="256"/>
      <c r="C28" s="245"/>
      <c r="D28" s="245"/>
      <c r="E28" s="239"/>
      <c r="F28" s="245"/>
      <c r="G28" s="239"/>
      <c r="H28" s="239"/>
      <c r="I28" s="239"/>
      <c r="J28" s="239"/>
      <c r="K28" s="239"/>
      <c r="L28" s="239"/>
      <c r="M28" s="239"/>
    </row>
    <row r="29" spans="1:13">
      <c r="A29" s="245"/>
      <c r="B29" s="256"/>
      <c r="C29" s="245"/>
      <c r="D29" s="245"/>
      <c r="E29" s="239"/>
      <c r="F29" s="245"/>
      <c r="G29" s="239"/>
      <c r="H29" s="239"/>
      <c r="I29" s="239"/>
      <c r="J29" s="239"/>
      <c r="K29" s="239"/>
      <c r="L29" s="239"/>
      <c r="M29" s="239"/>
    </row>
    <row r="30" spans="1:13">
      <c r="A30" s="245"/>
      <c r="B30" s="256"/>
      <c r="C30" s="245"/>
      <c r="D30" s="245"/>
      <c r="E30" s="239"/>
      <c r="F30" s="245"/>
      <c r="G30" s="239"/>
      <c r="H30" s="239"/>
      <c r="I30" s="239"/>
      <c r="J30" s="239"/>
      <c r="K30" s="239"/>
      <c r="L30" s="239"/>
      <c r="M30" s="239"/>
    </row>
    <row r="31" spans="1:13">
      <c r="A31" s="245"/>
      <c r="B31" s="256"/>
      <c r="C31" s="245"/>
      <c r="D31" s="245"/>
      <c r="E31" s="239"/>
      <c r="F31" s="245"/>
      <c r="G31" s="239"/>
      <c r="H31" s="239"/>
      <c r="I31" s="239"/>
      <c r="J31" s="239"/>
      <c r="K31" s="239"/>
      <c r="L31" s="239"/>
      <c r="M31" s="239"/>
    </row>
    <row r="32" spans="1:13">
      <c r="A32" s="245"/>
      <c r="B32" s="256"/>
      <c r="C32" s="245"/>
      <c r="D32" s="245"/>
      <c r="E32" s="239"/>
      <c r="F32" s="245"/>
      <c r="G32" s="239"/>
      <c r="H32" s="239"/>
      <c r="I32" s="239"/>
      <c r="J32" s="239"/>
      <c r="K32" s="239"/>
      <c r="L32" s="239"/>
      <c r="M32" s="239"/>
    </row>
    <row r="33" spans="1:13">
      <c r="A33" s="245"/>
      <c r="B33" s="256"/>
      <c r="C33" s="245"/>
      <c r="D33" s="245"/>
      <c r="E33" s="239"/>
      <c r="F33" s="245"/>
      <c r="G33" s="239"/>
      <c r="H33" s="239"/>
      <c r="I33" s="239"/>
      <c r="J33" s="239"/>
      <c r="K33" s="239"/>
      <c r="L33" s="239"/>
      <c r="M33" s="239"/>
    </row>
    <row r="34" spans="1:13">
      <c r="A34" s="245"/>
      <c r="B34" s="256"/>
      <c r="C34" s="245"/>
      <c r="D34" s="245"/>
      <c r="E34" s="239"/>
      <c r="F34" s="245"/>
      <c r="G34" s="239"/>
      <c r="H34" s="239"/>
      <c r="I34" s="239"/>
      <c r="J34" s="239"/>
      <c r="K34" s="239"/>
      <c r="L34" s="239"/>
      <c r="M34" s="239"/>
    </row>
    <row r="35" spans="1:13">
      <c r="A35" s="245"/>
      <c r="B35" s="256"/>
      <c r="C35" s="245"/>
      <c r="D35" s="245"/>
      <c r="E35" s="239"/>
      <c r="F35" s="245"/>
      <c r="G35" s="239"/>
      <c r="H35" s="239"/>
      <c r="I35" s="239"/>
      <c r="J35" s="239"/>
      <c r="K35" s="239"/>
      <c r="L35" s="239"/>
      <c r="M35" s="239"/>
    </row>
    <row r="36" spans="1:13">
      <c r="A36" s="245"/>
      <c r="B36" s="256"/>
      <c r="C36" s="245"/>
      <c r="D36" s="245"/>
      <c r="E36" s="239"/>
      <c r="F36" s="245"/>
      <c r="G36" s="239"/>
      <c r="H36" s="239"/>
      <c r="I36" s="239"/>
      <c r="J36" s="239"/>
      <c r="K36" s="239"/>
      <c r="L36" s="239"/>
      <c r="M36" s="239"/>
    </row>
    <row r="37" spans="1:13">
      <c r="A37" s="245"/>
      <c r="B37" s="256"/>
      <c r="C37" s="245"/>
      <c r="D37" s="245"/>
      <c r="E37" s="239"/>
      <c r="F37" s="245"/>
      <c r="G37" s="239"/>
      <c r="H37" s="239"/>
      <c r="I37" s="239"/>
      <c r="J37" s="239"/>
      <c r="K37" s="239"/>
      <c r="L37" s="239"/>
      <c r="M37" s="239"/>
    </row>
    <row r="38" spans="1:13">
      <c r="A38" s="245"/>
      <c r="B38" s="256"/>
      <c r="C38" s="245"/>
      <c r="D38" s="245"/>
      <c r="E38" s="239"/>
      <c r="F38" s="245"/>
      <c r="G38" s="239"/>
      <c r="H38" s="239"/>
      <c r="I38" s="239"/>
      <c r="J38" s="239"/>
      <c r="K38" s="239"/>
      <c r="L38" s="239"/>
      <c r="M38" s="239"/>
    </row>
    <row r="39" spans="1:13">
      <c r="A39" s="245"/>
      <c r="B39" s="256"/>
      <c r="C39" s="245"/>
      <c r="D39" s="245"/>
      <c r="E39" s="239"/>
      <c r="F39" s="245"/>
      <c r="G39" s="239"/>
      <c r="H39" s="239"/>
      <c r="I39" s="239"/>
      <c r="J39" s="239"/>
      <c r="K39" s="239"/>
      <c r="L39" s="239"/>
      <c r="M39" s="239"/>
    </row>
    <row r="40" spans="1:13">
      <c r="A40" s="245"/>
      <c r="B40" s="256"/>
      <c r="C40" s="245"/>
      <c r="D40" s="245"/>
      <c r="E40" s="239"/>
      <c r="F40" s="245"/>
      <c r="G40" s="239"/>
      <c r="H40" s="239"/>
      <c r="I40" s="239"/>
      <c r="J40" s="239"/>
      <c r="K40" s="239"/>
      <c r="L40" s="239"/>
      <c r="M40" s="239"/>
    </row>
    <row r="41" spans="1:13">
      <c r="A41" s="245"/>
      <c r="B41" s="256"/>
      <c r="C41" s="245"/>
      <c r="D41" s="245"/>
      <c r="E41" s="239"/>
      <c r="F41" s="245"/>
      <c r="G41" s="239"/>
      <c r="H41" s="239"/>
      <c r="I41" s="239"/>
      <c r="J41" s="239"/>
      <c r="K41" s="239"/>
      <c r="L41" s="239"/>
      <c r="M41" s="239"/>
    </row>
  </sheetData>
  <mergeCells count="22">
    <mergeCell ref="H14:K14"/>
    <mergeCell ref="H15:K15"/>
    <mergeCell ref="A17:B17"/>
    <mergeCell ref="H17:K17"/>
    <mergeCell ref="H18:K18"/>
    <mergeCell ref="H16:K16"/>
    <mergeCell ref="A13:B13"/>
    <mergeCell ref="H13:K13"/>
    <mergeCell ref="H2:K2"/>
    <mergeCell ref="A3:B3"/>
    <mergeCell ref="H3:K3"/>
    <mergeCell ref="H4:K4"/>
    <mergeCell ref="H5:K5"/>
    <mergeCell ref="A7:B7"/>
    <mergeCell ref="H7:K7"/>
    <mergeCell ref="H8:K8"/>
    <mergeCell ref="A9:B9"/>
    <mergeCell ref="H9:K9"/>
    <mergeCell ref="H10:K10"/>
    <mergeCell ref="H11:K11"/>
    <mergeCell ref="H12:K12"/>
    <mergeCell ref="H6:K6"/>
  </mergeCell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B75E6-BFEF-471D-8CCC-FA30926369FB}">
  <dimension ref="A2:L14"/>
  <sheetViews>
    <sheetView workbookViewId="0">
      <selection activeCell="G10" sqref="G10"/>
    </sheetView>
  </sheetViews>
  <sheetFormatPr defaultRowHeight="15"/>
  <cols>
    <col min="2" max="2" width="47.5703125" customWidth="1"/>
    <col min="4" max="4" width="12.85546875" customWidth="1"/>
    <col min="5" max="5" width="21" customWidth="1"/>
    <col min="6" max="6" width="17.28515625" customWidth="1"/>
    <col min="7" max="7" width="18.42578125" customWidth="1"/>
    <col min="12" max="12" width="27.140625" customWidth="1"/>
  </cols>
  <sheetData>
    <row r="2" spans="1:12">
      <c r="A2" s="246" t="s">
        <v>114</v>
      </c>
      <c r="B2" s="257">
        <v>45934</v>
      </c>
      <c r="C2" s="250" t="s">
        <v>1</v>
      </c>
      <c r="D2" s="250" t="s">
        <v>2</v>
      </c>
      <c r="E2" s="683" t="s">
        <v>3</v>
      </c>
      <c r="F2" s="250" t="s">
        <v>4</v>
      </c>
      <c r="G2" s="683" t="s">
        <v>5</v>
      </c>
      <c r="H2" s="1147" t="s">
        <v>6</v>
      </c>
      <c r="I2" s="1147"/>
      <c r="J2" s="1147"/>
      <c r="K2" s="1148"/>
      <c r="L2" s="240" t="s">
        <v>7</v>
      </c>
    </row>
    <row r="3" spans="1:12">
      <c r="A3" s="1149" t="s">
        <v>8</v>
      </c>
      <c r="B3" s="1150"/>
      <c r="C3" s="251" t="s">
        <v>114</v>
      </c>
      <c r="D3" s="251" t="s">
        <v>114</v>
      </c>
      <c r="E3" s="670" t="s">
        <v>114</v>
      </c>
      <c r="F3" s="251" t="s">
        <v>114</v>
      </c>
      <c r="G3" s="670" t="s">
        <v>114</v>
      </c>
      <c r="H3" s="1151" t="s">
        <v>114</v>
      </c>
      <c r="I3" s="1151"/>
      <c r="J3" s="1151"/>
      <c r="K3" s="1150"/>
      <c r="L3" s="241" t="s">
        <v>114</v>
      </c>
    </row>
    <row r="4" spans="1:12">
      <c r="A4" s="277">
        <v>1</v>
      </c>
      <c r="B4" s="278" t="s">
        <v>135</v>
      </c>
      <c r="C4" s="268">
        <v>2750</v>
      </c>
      <c r="D4" s="268">
        <v>1</v>
      </c>
      <c r="E4" s="269">
        <v>3252</v>
      </c>
      <c r="F4" s="270">
        <v>5000</v>
      </c>
      <c r="G4" s="271">
        <v>0</v>
      </c>
      <c r="H4" s="1152" t="s">
        <v>114</v>
      </c>
      <c r="I4" s="1152"/>
      <c r="J4" s="1152"/>
      <c r="K4" s="1153"/>
      <c r="L4" s="272" t="s">
        <v>52</v>
      </c>
    </row>
    <row r="5" spans="1:12">
      <c r="A5" s="279">
        <v>1</v>
      </c>
      <c r="B5" s="260" t="s">
        <v>136</v>
      </c>
      <c r="C5" s="253">
        <v>4000</v>
      </c>
      <c r="D5" s="253">
        <v>1</v>
      </c>
      <c r="E5" s="264">
        <v>3738</v>
      </c>
      <c r="F5" s="263">
        <v>5000</v>
      </c>
      <c r="G5" s="243">
        <v>0</v>
      </c>
      <c r="H5" s="1163" t="s">
        <v>114</v>
      </c>
      <c r="I5" s="1164"/>
      <c r="J5" s="1164"/>
      <c r="K5" s="1165"/>
      <c r="L5" s="242" t="s">
        <v>52</v>
      </c>
    </row>
    <row r="6" spans="1:12">
      <c r="A6" s="1143" t="s">
        <v>10</v>
      </c>
      <c r="B6" s="1144"/>
      <c r="C6" s="251" t="s">
        <v>114</v>
      </c>
      <c r="D6" s="251" t="s">
        <v>114</v>
      </c>
      <c r="E6" s="670" t="s">
        <v>114</v>
      </c>
      <c r="F6" s="251" t="s">
        <v>114</v>
      </c>
      <c r="G6" s="670" t="s">
        <v>114</v>
      </c>
      <c r="H6" s="1151" t="s">
        <v>114</v>
      </c>
      <c r="I6" s="1151"/>
      <c r="J6" s="1151"/>
      <c r="K6" s="1150"/>
      <c r="L6" s="241" t="s">
        <v>114</v>
      </c>
    </row>
    <row r="7" spans="1:12">
      <c r="A7" s="274">
        <v>2</v>
      </c>
      <c r="B7" s="258" t="s">
        <v>28</v>
      </c>
      <c r="C7" s="252">
        <v>90000</v>
      </c>
      <c r="D7" s="253">
        <v>3</v>
      </c>
      <c r="E7" s="264">
        <v>78992</v>
      </c>
      <c r="F7" s="263">
        <v>30000</v>
      </c>
      <c r="G7" s="243">
        <v>0</v>
      </c>
      <c r="H7" s="1156" t="s">
        <v>114</v>
      </c>
      <c r="I7" s="1156"/>
      <c r="J7" s="1156"/>
      <c r="K7" s="1157"/>
      <c r="L7" s="244" t="s">
        <v>52</v>
      </c>
    </row>
    <row r="8" spans="1:12">
      <c r="A8" s="1149" t="s">
        <v>12</v>
      </c>
      <c r="B8" s="1150"/>
      <c r="C8" s="251" t="s">
        <v>114</v>
      </c>
      <c r="D8" s="251" t="s">
        <v>114</v>
      </c>
      <c r="E8" s="670" t="s">
        <v>114</v>
      </c>
      <c r="F8" s="251" t="s">
        <v>114</v>
      </c>
      <c r="G8" s="670" t="s">
        <v>114</v>
      </c>
      <c r="H8" s="1145" t="s">
        <v>114</v>
      </c>
      <c r="I8" s="1145"/>
      <c r="J8" s="1145"/>
      <c r="K8" s="1146"/>
      <c r="L8" s="241" t="s">
        <v>114</v>
      </c>
    </row>
    <row r="9" spans="1:12">
      <c r="A9" s="277">
        <v>3</v>
      </c>
      <c r="B9" s="278" t="s">
        <v>134</v>
      </c>
      <c r="C9" s="268">
        <v>10000</v>
      </c>
      <c r="D9" s="268">
        <v>1</v>
      </c>
      <c r="E9" s="269">
        <v>10066</v>
      </c>
      <c r="F9" s="270">
        <v>11600</v>
      </c>
      <c r="G9" s="271">
        <v>0</v>
      </c>
      <c r="H9" s="1158" t="s">
        <v>114</v>
      </c>
      <c r="I9" s="1158"/>
      <c r="J9" s="1158"/>
      <c r="K9" s="1159"/>
      <c r="L9" s="272" t="s">
        <v>52</v>
      </c>
    </row>
    <row r="10" spans="1:12">
      <c r="A10" s="279">
        <v>3</v>
      </c>
      <c r="B10" s="262" t="s">
        <v>16</v>
      </c>
      <c r="C10" s="253">
        <v>24000</v>
      </c>
      <c r="D10" s="253" t="s">
        <v>114</v>
      </c>
      <c r="E10" s="264">
        <v>8573</v>
      </c>
      <c r="F10" s="263">
        <v>11600</v>
      </c>
      <c r="G10" s="243">
        <v>0</v>
      </c>
      <c r="H10" s="1160" t="s">
        <v>114</v>
      </c>
      <c r="I10" s="1161"/>
      <c r="J10" s="1161"/>
      <c r="K10" s="1162"/>
      <c r="L10" s="244" t="s">
        <v>52</v>
      </c>
    </row>
    <row r="11" spans="1:12">
      <c r="A11" s="1143" t="s">
        <v>19</v>
      </c>
      <c r="B11" s="1144"/>
      <c r="C11" s="251" t="s">
        <v>114</v>
      </c>
      <c r="D11" s="251" t="s">
        <v>114</v>
      </c>
      <c r="E11" s="670" t="s">
        <v>114</v>
      </c>
      <c r="F11" s="251" t="s">
        <v>114</v>
      </c>
      <c r="G11" s="670" t="s">
        <v>114</v>
      </c>
      <c r="H11" s="1145" t="s">
        <v>114</v>
      </c>
      <c r="I11" s="1145"/>
      <c r="J11" s="1145"/>
      <c r="K11" s="1146"/>
      <c r="L11" s="241" t="s">
        <v>114</v>
      </c>
    </row>
    <row r="12" spans="1:12">
      <c r="A12" s="274">
        <v>4</v>
      </c>
      <c r="B12" s="258" t="s">
        <v>102</v>
      </c>
      <c r="C12" s="252">
        <v>9700</v>
      </c>
      <c r="D12" s="253">
        <v>3</v>
      </c>
      <c r="E12" s="264">
        <v>6526</v>
      </c>
      <c r="F12" s="263">
        <v>4000</v>
      </c>
      <c r="G12" s="243">
        <v>0</v>
      </c>
      <c r="H12" s="1163" t="s">
        <v>114</v>
      </c>
      <c r="I12" s="1164"/>
      <c r="J12" s="1164"/>
      <c r="K12" s="1165"/>
      <c r="L12" s="242" t="s">
        <v>52</v>
      </c>
    </row>
    <row r="13" spans="1:12">
      <c r="A13" s="1149" t="s">
        <v>24</v>
      </c>
      <c r="B13" s="1150"/>
      <c r="C13" s="251" t="s">
        <v>114</v>
      </c>
      <c r="D13" s="251" t="s">
        <v>114</v>
      </c>
      <c r="E13" s="670" t="s">
        <v>114</v>
      </c>
      <c r="F13" s="251" t="s">
        <v>114</v>
      </c>
      <c r="G13" s="670" t="s">
        <v>114</v>
      </c>
      <c r="H13" s="1145" t="s">
        <v>114</v>
      </c>
      <c r="I13" s="1145"/>
      <c r="J13" s="1145"/>
      <c r="K13" s="1146"/>
      <c r="L13" s="241" t="s">
        <v>114</v>
      </c>
    </row>
    <row r="14" spans="1:12">
      <c r="A14" s="274">
        <v>5</v>
      </c>
      <c r="B14" s="258" t="s">
        <v>73</v>
      </c>
      <c r="C14" s="254">
        <v>5600</v>
      </c>
      <c r="D14" s="255">
        <v>3</v>
      </c>
      <c r="E14" s="276">
        <v>3875</v>
      </c>
      <c r="F14" s="263">
        <v>6161</v>
      </c>
      <c r="G14" s="243">
        <v>0</v>
      </c>
      <c r="H14" s="1154" t="s">
        <v>114</v>
      </c>
      <c r="I14" s="1154"/>
      <c r="J14" s="1154"/>
      <c r="K14" s="1155"/>
      <c r="L14" s="244" t="s">
        <v>52</v>
      </c>
    </row>
  </sheetData>
  <mergeCells count="18">
    <mergeCell ref="H12:K12"/>
    <mergeCell ref="A13:B13"/>
    <mergeCell ref="H13:K13"/>
    <mergeCell ref="H14:K14"/>
    <mergeCell ref="H7:K7"/>
    <mergeCell ref="A8:B8"/>
    <mergeCell ref="H8:K8"/>
    <mergeCell ref="H9:K9"/>
    <mergeCell ref="H10:K10"/>
    <mergeCell ref="A11:B11"/>
    <mergeCell ref="H11:K11"/>
    <mergeCell ref="A6:B6"/>
    <mergeCell ref="H6:K6"/>
    <mergeCell ref="H2:K2"/>
    <mergeCell ref="A3:B3"/>
    <mergeCell ref="H3:K3"/>
    <mergeCell ref="H4:K4"/>
    <mergeCell ref="H5:K5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6660F-46F4-4BEA-BBBF-BBB3AFB858EE}">
  <dimension ref="A2:L13"/>
  <sheetViews>
    <sheetView workbookViewId="0">
      <selection activeCell="F7" sqref="F7"/>
    </sheetView>
  </sheetViews>
  <sheetFormatPr defaultRowHeight="15"/>
  <cols>
    <col min="2" max="2" width="46.85546875" customWidth="1"/>
    <col min="5" max="5" width="17.42578125" customWidth="1"/>
    <col min="6" max="6" width="12.28515625" customWidth="1"/>
    <col min="7" max="7" width="12.42578125" customWidth="1"/>
    <col min="12" max="12" width="27.42578125" customWidth="1"/>
  </cols>
  <sheetData>
    <row r="2" spans="1:12">
      <c r="A2" s="246" t="s">
        <v>114</v>
      </c>
      <c r="B2" s="257">
        <v>45935</v>
      </c>
      <c r="C2" s="250" t="s">
        <v>1</v>
      </c>
      <c r="D2" s="250" t="s">
        <v>2</v>
      </c>
      <c r="E2" s="683" t="s">
        <v>3</v>
      </c>
      <c r="F2" s="250" t="s">
        <v>4</v>
      </c>
      <c r="G2" s="683" t="s">
        <v>5</v>
      </c>
      <c r="H2" s="1147" t="s">
        <v>6</v>
      </c>
      <c r="I2" s="1147"/>
      <c r="J2" s="1147"/>
      <c r="K2" s="1148"/>
      <c r="L2" s="240" t="s">
        <v>7</v>
      </c>
    </row>
    <row r="3" spans="1:12">
      <c r="A3" s="1149" t="s">
        <v>8</v>
      </c>
      <c r="B3" s="1150"/>
      <c r="C3" s="251" t="s">
        <v>114</v>
      </c>
      <c r="D3" s="251" t="s">
        <v>114</v>
      </c>
      <c r="E3" s="670" t="s">
        <v>114</v>
      </c>
      <c r="F3" s="251" t="s">
        <v>114</v>
      </c>
      <c r="G3" s="670" t="s">
        <v>114</v>
      </c>
      <c r="H3" s="1151" t="s">
        <v>114</v>
      </c>
      <c r="I3" s="1151"/>
      <c r="J3" s="1151"/>
      <c r="K3" s="1150"/>
      <c r="L3" s="241" t="s">
        <v>114</v>
      </c>
    </row>
    <row r="4" spans="1:12">
      <c r="A4" s="279">
        <v>1</v>
      </c>
      <c r="B4" s="260" t="s">
        <v>136</v>
      </c>
      <c r="C4" s="253">
        <v>3500</v>
      </c>
      <c r="D4" s="253">
        <v>1</v>
      </c>
      <c r="E4" s="264">
        <v>920</v>
      </c>
      <c r="F4" s="263">
        <v>5000</v>
      </c>
      <c r="G4" s="243">
        <v>0</v>
      </c>
      <c r="H4" s="1163" t="s">
        <v>114</v>
      </c>
      <c r="I4" s="1164"/>
      <c r="J4" s="1164"/>
      <c r="K4" s="1165"/>
      <c r="L4" s="242" t="s">
        <v>52</v>
      </c>
    </row>
    <row r="5" spans="1:12">
      <c r="A5" s="1143" t="s">
        <v>10</v>
      </c>
      <c r="B5" s="1144"/>
      <c r="C5" s="251" t="s">
        <v>114</v>
      </c>
      <c r="D5" s="251" t="s">
        <v>114</v>
      </c>
      <c r="E5" s="670" t="s">
        <v>114</v>
      </c>
      <c r="F5" s="251" t="s">
        <v>114</v>
      </c>
      <c r="G5" s="670" t="s">
        <v>114</v>
      </c>
      <c r="H5" s="1151" t="s">
        <v>114</v>
      </c>
      <c r="I5" s="1151"/>
      <c r="J5" s="1151"/>
      <c r="K5" s="1150"/>
      <c r="L5" s="241" t="s">
        <v>114</v>
      </c>
    </row>
    <row r="6" spans="1:12">
      <c r="A6" s="274">
        <v>2</v>
      </c>
      <c r="B6" s="258" t="s">
        <v>28</v>
      </c>
      <c r="C6" s="252">
        <v>90000</v>
      </c>
      <c r="D6" s="253">
        <v>3</v>
      </c>
      <c r="E6" s="264">
        <v>99402</v>
      </c>
      <c r="F6" s="263">
        <v>30000</v>
      </c>
      <c r="G6" s="243">
        <v>0</v>
      </c>
      <c r="H6" s="1156" t="s">
        <v>114</v>
      </c>
      <c r="I6" s="1156"/>
      <c r="J6" s="1156"/>
      <c r="K6" s="1157"/>
      <c r="L6" s="244" t="s">
        <v>52</v>
      </c>
    </row>
    <row r="7" spans="1:12">
      <c r="A7" s="1166" t="s">
        <v>12</v>
      </c>
      <c r="B7" s="1167"/>
      <c r="C7" s="297" t="s">
        <v>114</v>
      </c>
      <c r="D7" s="297" t="s">
        <v>114</v>
      </c>
      <c r="E7" s="298" t="s">
        <v>114</v>
      </c>
      <c r="F7" s="297" t="s">
        <v>114</v>
      </c>
      <c r="G7" s="298" t="s">
        <v>114</v>
      </c>
      <c r="H7" s="1168" t="s">
        <v>114</v>
      </c>
      <c r="I7" s="1168"/>
      <c r="J7" s="1168"/>
      <c r="K7" s="1169"/>
      <c r="L7" s="299" t="s">
        <v>114</v>
      </c>
    </row>
    <row r="8" spans="1:12">
      <c r="A8" s="296">
        <v>3</v>
      </c>
      <c r="B8" s="280" t="s">
        <v>16</v>
      </c>
      <c r="C8" s="281">
        <v>11500</v>
      </c>
      <c r="D8" s="281">
        <v>1</v>
      </c>
      <c r="E8" s="288">
        <v>5728</v>
      </c>
      <c r="F8" s="289">
        <v>11600</v>
      </c>
      <c r="G8" s="290">
        <v>0</v>
      </c>
      <c r="H8" s="1170" t="s">
        <v>114</v>
      </c>
      <c r="I8" s="1170"/>
      <c r="J8" s="1170"/>
      <c r="K8" s="1170"/>
      <c r="L8" s="676" t="s">
        <v>52</v>
      </c>
    </row>
    <row r="9" spans="1:12">
      <c r="A9" s="246">
        <v>3</v>
      </c>
      <c r="B9" s="280" t="s">
        <v>138</v>
      </c>
      <c r="C9" s="281">
        <v>8000</v>
      </c>
      <c r="D9" s="281">
        <v>1</v>
      </c>
      <c r="E9" s="282"/>
      <c r="F9" s="289">
        <v>11600</v>
      </c>
      <c r="G9" s="290">
        <v>0</v>
      </c>
      <c r="H9" s="1160"/>
      <c r="I9" s="1161"/>
      <c r="J9" s="1161"/>
      <c r="K9" s="1162"/>
      <c r="L9" s="676"/>
    </row>
    <row r="10" spans="1:12">
      <c r="A10" s="1143" t="s">
        <v>19</v>
      </c>
      <c r="B10" s="1144"/>
      <c r="C10" s="251" t="s">
        <v>114</v>
      </c>
      <c r="D10" s="251" t="s">
        <v>114</v>
      </c>
      <c r="E10" s="670" t="s">
        <v>114</v>
      </c>
      <c r="F10" s="251" t="s">
        <v>114</v>
      </c>
      <c r="G10" s="670" t="s">
        <v>114</v>
      </c>
      <c r="H10" s="1171" t="s">
        <v>114</v>
      </c>
      <c r="I10" s="1171"/>
      <c r="J10" s="1171"/>
      <c r="K10" s="1172"/>
      <c r="L10" s="241" t="s">
        <v>114</v>
      </c>
    </row>
    <row r="11" spans="1:12">
      <c r="A11" s="274">
        <v>4</v>
      </c>
      <c r="B11" s="258" t="s">
        <v>102</v>
      </c>
      <c r="C11" s="252">
        <v>4700</v>
      </c>
      <c r="D11" s="253">
        <v>1</v>
      </c>
      <c r="E11" s="264">
        <v>1454</v>
      </c>
      <c r="F11" s="263">
        <v>4000</v>
      </c>
      <c r="G11" s="243">
        <v>0</v>
      </c>
      <c r="H11" s="1163" t="s">
        <v>114</v>
      </c>
      <c r="I11" s="1164"/>
      <c r="J11" s="1164"/>
      <c r="K11" s="1165"/>
      <c r="L11" s="242" t="s">
        <v>52</v>
      </c>
    </row>
    <row r="12" spans="1:12">
      <c r="A12" s="1149" t="s">
        <v>24</v>
      </c>
      <c r="B12" s="1150"/>
      <c r="C12" s="251" t="s">
        <v>114</v>
      </c>
      <c r="D12" s="251" t="s">
        <v>114</v>
      </c>
      <c r="E12" s="670" t="s">
        <v>114</v>
      </c>
      <c r="F12" s="251" t="s">
        <v>114</v>
      </c>
      <c r="G12" s="670" t="s">
        <v>114</v>
      </c>
      <c r="H12" s="1145" t="s">
        <v>114</v>
      </c>
      <c r="I12" s="1145"/>
      <c r="J12" s="1145"/>
      <c r="K12" s="1146"/>
      <c r="L12" s="241" t="s">
        <v>114</v>
      </c>
    </row>
    <row r="13" spans="1:12">
      <c r="A13" s="274">
        <v>5</v>
      </c>
      <c r="B13" s="258" t="s">
        <v>73</v>
      </c>
      <c r="C13" s="254">
        <v>2800</v>
      </c>
      <c r="D13" s="255">
        <v>1</v>
      </c>
      <c r="E13" s="276">
        <v>432</v>
      </c>
      <c r="F13" s="263">
        <v>6161</v>
      </c>
      <c r="G13" s="243">
        <v>0</v>
      </c>
      <c r="H13" s="1154" t="s">
        <v>114</v>
      </c>
      <c r="I13" s="1154"/>
      <c r="J13" s="1154"/>
      <c r="K13" s="1155"/>
      <c r="L13" s="244" t="s">
        <v>52</v>
      </c>
    </row>
  </sheetData>
  <mergeCells count="17">
    <mergeCell ref="H2:K2"/>
    <mergeCell ref="A3:B3"/>
    <mergeCell ref="H3:K3"/>
    <mergeCell ref="H4:K4"/>
    <mergeCell ref="A5:B5"/>
    <mergeCell ref="H5:K5"/>
    <mergeCell ref="H11:K11"/>
    <mergeCell ref="A12:B12"/>
    <mergeCell ref="H12:K12"/>
    <mergeCell ref="H13:K13"/>
    <mergeCell ref="H6:K6"/>
    <mergeCell ref="A7:B7"/>
    <mergeCell ref="H7:K7"/>
    <mergeCell ref="H8:K8"/>
    <mergeCell ref="A10:B10"/>
    <mergeCell ref="H10:K10"/>
    <mergeCell ref="H9:K9"/>
  </mergeCells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8E2F3-EA16-428B-9F01-9FF461758636}">
  <dimension ref="A2:L16"/>
  <sheetViews>
    <sheetView workbookViewId="0">
      <selection activeCell="N20" sqref="N20"/>
    </sheetView>
  </sheetViews>
  <sheetFormatPr defaultRowHeight="15"/>
  <cols>
    <col min="2" max="2" width="46.5703125" customWidth="1"/>
    <col min="5" max="5" width="12.42578125" customWidth="1"/>
  </cols>
  <sheetData>
    <row r="2" spans="1:12">
      <c r="A2" s="246" t="s">
        <v>114</v>
      </c>
      <c r="B2" s="284">
        <v>45936</v>
      </c>
      <c r="C2" s="281" t="s">
        <v>1</v>
      </c>
      <c r="D2" s="281" t="s">
        <v>2</v>
      </c>
      <c r="E2" s="282" t="s">
        <v>3</v>
      </c>
      <c r="F2" s="281" t="s">
        <v>4</v>
      </c>
      <c r="G2" s="282" t="s">
        <v>5</v>
      </c>
      <c r="H2" s="1173" t="s">
        <v>6</v>
      </c>
      <c r="I2" s="1173"/>
      <c r="J2" s="1173"/>
      <c r="K2" s="1173"/>
      <c r="L2" s="285" t="s">
        <v>7</v>
      </c>
    </row>
    <row r="3" spans="1:12">
      <c r="A3" s="1174" t="s">
        <v>8</v>
      </c>
      <c r="B3" s="1174"/>
      <c r="C3" s="286" t="s">
        <v>114</v>
      </c>
      <c r="D3" s="286" t="s">
        <v>114</v>
      </c>
      <c r="E3" s="674" t="s">
        <v>114</v>
      </c>
      <c r="F3" s="286" t="s">
        <v>114</v>
      </c>
      <c r="G3" s="674" t="s">
        <v>114</v>
      </c>
      <c r="H3" s="1174" t="s">
        <v>114</v>
      </c>
      <c r="I3" s="1174"/>
      <c r="J3" s="1174"/>
      <c r="K3" s="1174"/>
      <c r="L3" s="287" t="s">
        <v>114</v>
      </c>
    </row>
    <row r="4" spans="1:12">
      <c r="A4" s="246">
        <v>1</v>
      </c>
      <c r="B4" s="283" t="s">
        <v>136</v>
      </c>
      <c r="C4" s="281">
        <v>10900</v>
      </c>
      <c r="D4" s="281">
        <v>2</v>
      </c>
      <c r="E4" s="288">
        <v>9877</v>
      </c>
      <c r="F4" s="289">
        <v>5000</v>
      </c>
      <c r="G4" s="290">
        <f>E4/C4</f>
        <v>0.90614678899082568</v>
      </c>
      <c r="H4" s="1175" t="s">
        <v>114</v>
      </c>
      <c r="I4" s="1175"/>
      <c r="J4" s="1175"/>
      <c r="K4" s="1175"/>
      <c r="L4" s="282" t="s">
        <v>52</v>
      </c>
    </row>
    <row r="5" spans="1:12">
      <c r="A5" s="246">
        <v>1</v>
      </c>
      <c r="B5" s="283" t="s">
        <v>139</v>
      </c>
      <c r="C5" s="281">
        <v>850</v>
      </c>
      <c r="D5" s="281">
        <v>1</v>
      </c>
      <c r="E5" s="288"/>
      <c r="F5" s="289">
        <v>5000</v>
      </c>
      <c r="G5" s="290">
        <f t="shared" ref="G5:G16" si="0">E5/C5</f>
        <v>0</v>
      </c>
      <c r="H5" s="1175"/>
      <c r="I5" s="1175"/>
      <c r="J5" s="1175"/>
      <c r="K5" s="1175"/>
      <c r="L5" s="282"/>
    </row>
    <row r="6" spans="1:12">
      <c r="A6" s="1174" t="s">
        <v>10</v>
      </c>
      <c r="B6" s="1174"/>
      <c r="C6" s="286" t="s">
        <v>114</v>
      </c>
      <c r="D6" s="286" t="s">
        <v>114</v>
      </c>
      <c r="E6" s="674" t="s">
        <v>114</v>
      </c>
      <c r="F6" s="286" t="s">
        <v>114</v>
      </c>
      <c r="G6" s="286" t="s">
        <v>114</v>
      </c>
      <c r="H6" s="1174" t="s">
        <v>114</v>
      </c>
      <c r="I6" s="1174"/>
      <c r="J6" s="1174"/>
      <c r="K6" s="1174"/>
      <c r="L6" s="287" t="s">
        <v>114</v>
      </c>
    </row>
    <row r="7" spans="1:12">
      <c r="A7" s="291">
        <v>2</v>
      </c>
      <c r="B7" s="280" t="s">
        <v>140</v>
      </c>
      <c r="C7" s="292">
        <v>85000</v>
      </c>
      <c r="D7" s="281">
        <v>3</v>
      </c>
      <c r="E7" s="288">
        <v>74603</v>
      </c>
      <c r="F7" s="289">
        <v>30000</v>
      </c>
      <c r="G7" s="290">
        <f t="shared" si="0"/>
        <v>0.87768235294117647</v>
      </c>
      <c r="H7" s="1178" t="s">
        <v>114</v>
      </c>
      <c r="I7" s="1178"/>
      <c r="J7" s="1178"/>
      <c r="K7" s="1178"/>
      <c r="L7" s="676" t="s">
        <v>52</v>
      </c>
    </row>
    <row r="8" spans="1:12">
      <c r="A8" s="1174" t="s">
        <v>12</v>
      </c>
      <c r="B8" s="1174"/>
      <c r="C8" s="286" t="s">
        <v>114</v>
      </c>
      <c r="D8" s="286" t="s">
        <v>114</v>
      </c>
      <c r="E8" s="674" t="s">
        <v>114</v>
      </c>
      <c r="F8" s="286" t="s">
        <v>114</v>
      </c>
      <c r="G8" s="286" t="s">
        <v>114</v>
      </c>
      <c r="H8" s="1176" t="s">
        <v>114</v>
      </c>
      <c r="I8" s="1176"/>
      <c r="J8" s="1176"/>
      <c r="K8" s="1176"/>
      <c r="L8" s="287" t="s">
        <v>114</v>
      </c>
    </row>
    <row r="9" spans="1:12">
      <c r="A9" s="300">
        <v>3</v>
      </c>
      <c r="B9" s="301" t="s">
        <v>16</v>
      </c>
      <c r="C9" s="302">
        <v>4000</v>
      </c>
      <c r="D9" s="303">
        <v>1</v>
      </c>
      <c r="E9" s="300">
        <v>4403</v>
      </c>
      <c r="F9" s="304">
        <v>11600</v>
      </c>
      <c r="G9" s="305">
        <f t="shared" si="0"/>
        <v>1.1007499999999999</v>
      </c>
      <c r="H9" s="1180"/>
      <c r="I9" s="1181"/>
      <c r="J9" s="1181"/>
      <c r="K9" s="1182"/>
      <c r="L9" s="306" t="s">
        <v>52</v>
      </c>
    </row>
    <row r="10" spans="1:12">
      <c r="A10" s="303">
        <v>3</v>
      </c>
      <c r="B10" s="314" t="s">
        <v>138</v>
      </c>
      <c r="C10" s="315">
        <v>8000</v>
      </c>
      <c r="D10" s="315">
        <v>1</v>
      </c>
      <c r="E10" s="306">
        <v>8083</v>
      </c>
      <c r="F10" s="316">
        <v>11600</v>
      </c>
      <c r="G10" s="305">
        <f t="shared" si="0"/>
        <v>1.010375</v>
      </c>
      <c r="H10" s="1179" t="s">
        <v>114</v>
      </c>
      <c r="I10" s="1179"/>
      <c r="J10" s="1179"/>
      <c r="K10" s="1179"/>
      <c r="L10" s="300" t="s">
        <v>52</v>
      </c>
    </row>
    <row r="11" spans="1:12">
      <c r="A11" s="296">
        <v>3</v>
      </c>
      <c r="B11" s="280" t="s">
        <v>141</v>
      </c>
      <c r="C11" s="281">
        <v>21400</v>
      </c>
      <c r="D11" s="281">
        <v>2</v>
      </c>
      <c r="E11" s="282">
        <v>19122</v>
      </c>
      <c r="F11" s="289">
        <v>11600</v>
      </c>
      <c r="G11" s="290">
        <f t="shared" si="0"/>
        <v>0.89355140186915882</v>
      </c>
      <c r="H11" s="1170"/>
      <c r="I11" s="1170"/>
      <c r="J11" s="1170"/>
      <c r="K11" s="1170"/>
      <c r="L11" s="676" t="s">
        <v>52</v>
      </c>
    </row>
    <row r="12" spans="1:12">
      <c r="A12" s="1174" t="s">
        <v>19</v>
      </c>
      <c r="B12" s="1174"/>
      <c r="C12" s="286" t="s">
        <v>114</v>
      </c>
      <c r="D12" s="286" t="s">
        <v>114</v>
      </c>
      <c r="E12" s="674" t="s">
        <v>114</v>
      </c>
      <c r="F12" s="286" t="s">
        <v>114</v>
      </c>
      <c r="G12" s="286" t="s">
        <v>114</v>
      </c>
      <c r="H12" s="1176" t="s">
        <v>114</v>
      </c>
      <c r="I12" s="1176"/>
      <c r="J12" s="1176"/>
      <c r="K12" s="1176"/>
      <c r="L12" s="287" t="s">
        <v>114</v>
      </c>
    </row>
    <row r="13" spans="1:12">
      <c r="A13" s="307">
        <v>4</v>
      </c>
      <c r="B13" s="308" t="s">
        <v>102</v>
      </c>
      <c r="C13" s="309">
        <v>2700</v>
      </c>
      <c r="D13" s="310">
        <v>1</v>
      </c>
      <c r="E13" s="311">
        <v>2583</v>
      </c>
      <c r="F13" s="312">
        <v>4000</v>
      </c>
      <c r="G13" s="305">
        <f t="shared" si="0"/>
        <v>0.95666666666666667</v>
      </c>
      <c r="H13" s="1180" t="s">
        <v>114</v>
      </c>
      <c r="I13" s="1181"/>
      <c r="J13" s="1181"/>
      <c r="K13" s="1182"/>
      <c r="L13" s="313" t="s">
        <v>52</v>
      </c>
    </row>
    <row r="14" spans="1:12">
      <c r="A14" s="296">
        <v>4</v>
      </c>
      <c r="B14" s="280" t="s">
        <v>142</v>
      </c>
      <c r="C14" s="292">
        <v>11400</v>
      </c>
      <c r="D14" s="281">
        <v>3</v>
      </c>
      <c r="E14" s="288">
        <v>2225</v>
      </c>
      <c r="F14" s="289">
        <v>4000</v>
      </c>
      <c r="G14" s="290">
        <f t="shared" si="0"/>
        <v>0.19517543859649122</v>
      </c>
      <c r="H14" s="1175" t="s">
        <v>114</v>
      </c>
      <c r="I14" s="1175"/>
      <c r="J14" s="1175"/>
      <c r="K14" s="1175"/>
      <c r="L14" s="282" t="s">
        <v>52</v>
      </c>
    </row>
    <row r="15" spans="1:12">
      <c r="A15" s="1174" t="s">
        <v>24</v>
      </c>
      <c r="B15" s="1174"/>
      <c r="C15" s="286" t="s">
        <v>114</v>
      </c>
      <c r="D15" s="286" t="s">
        <v>114</v>
      </c>
      <c r="E15" s="674" t="s">
        <v>114</v>
      </c>
      <c r="F15" s="286" t="s">
        <v>114</v>
      </c>
      <c r="G15" s="286" t="s">
        <v>114</v>
      </c>
      <c r="H15" s="1176" t="s">
        <v>114</v>
      </c>
      <c r="I15" s="1176"/>
      <c r="J15" s="1176"/>
      <c r="K15" s="1176"/>
      <c r="L15" s="287" t="s">
        <v>114</v>
      </c>
    </row>
    <row r="16" spans="1:12">
      <c r="A16" s="246">
        <v>5</v>
      </c>
      <c r="B16" s="280" t="s">
        <v>73</v>
      </c>
      <c r="C16" s="293">
        <v>8400</v>
      </c>
      <c r="D16" s="294">
        <v>2</v>
      </c>
      <c r="E16" s="295">
        <v>7846</v>
      </c>
      <c r="F16" s="289">
        <v>6161</v>
      </c>
      <c r="G16" s="290">
        <f t="shared" si="0"/>
        <v>0.93404761904761902</v>
      </c>
      <c r="H16" s="1177" t="s">
        <v>114</v>
      </c>
      <c r="I16" s="1177"/>
      <c r="J16" s="1177"/>
      <c r="K16" s="1177"/>
      <c r="L16" s="676" t="s">
        <v>52</v>
      </c>
    </row>
  </sheetData>
  <mergeCells count="20">
    <mergeCell ref="H14:K14"/>
    <mergeCell ref="A15:B15"/>
    <mergeCell ref="H15:K15"/>
    <mergeCell ref="H16:K16"/>
    <mergeCell ref="H7:K7"/>
    <mergeCell ref="A8:B8"/>
    <mergeCell ref="H8:K8"/>
    <mergeCell ref="H10:K10"/>
    <mergeCell ref="H11:K11"/>
    <mergeCell ref="A12:B12"/>
    <mergeCell ref="H12:K12"/>
    <mergeCell ref="H9:K9"/>
    <mergeCell ref="H13:K13"/>
    <mergeCell ref="H2:K2"/>
    <mergeCell ref="A3:B3"/>
    <mergeCell ref="H3:K3"/>
    <mergeCell ref="H4:K4"/>
    <mergeCell ref="A6:B6"/>
    <mergeCell ref="H6:K6"/>
    <mergeCell ref="H5:K5"/>
  </mergeCell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3BF62-EF68-4C9C-BDA0-62506BC43B57}">
  <dimension ref="A2:L31"/>
  <sheetViews>
    <sheetView workbookViewId="0">
      <selection activeCell="E16" sqref="E16"/>
    </sheetView>
  </sheetViews>
  <sheetFormatPr defaultRowHeight="15"/>
  <cols>
    <col min="2" max="2" width="46.5703125" customWidth="1"/>
    <col min="5" max="5" width="12.42578125" customWidth="1"/>
  </cols>
  <sheetData>
    <row r="2" spans="1:12">
      <c r="A2" s="246" t="s">
        <v>114</v>
      </c>
      <c r="B2" s="284">
        <v>45937</v>
      </c>
      <c r="C2" s="281" t="s">
        <v>1</v>
      </c>
      <c r="D2" s="281" t="s">
        <v>2</v>
      </c>
      <c r="E2" s="282" t="s">
        <v>3</v>
      </c>
      <c r="F2" s="281" t="s">
        <v>4</v>
      </c>
      <c r="G2" s="282" t="s">
        <v>5</v>
      </c>
      <c r="H2" s="1173" t="s">
        <v>6</v>
      </c>
      <c r="I2" s="1173"/>
      <c r="J2" s="1173"/>
      <c r="K2" s="1173"/>
      <c r="L2" s="285" t="s">
        <v>7</v>
      </c>
    </row>
    <row r="3" spans="1:12">
      <c r="A3" s="1174" t="s">
        <v>8</v>
      </c>
      <c r="B3" s="1174"/>
      <c r="C3" s="286" t="s">
        <v>114</v>
      </c>
      <c r="D3" s="286" t="s">
        <v>114</v>
      </c>
      <c r="E3" s="674" t="s">
        <v>114</v>
      </c>
      <c r="F3" s="286" t="s">
        <v>114</v>
      </c>
      <c r="G3" s="674" t="s">
        <v>114</v>
      </c>
      <c r="H3" s="1174" t="s">
        <v>114</v>
      </c>
      <c r="I3" s="1174"/>
      <c r="J3" s="1174"/>
      <c r="K3" s="1174"/>
      <c r="L3" s="287" t="s">
        <v>114</v>
      </c>
    </row>
    <row r="4" spans="1:12">
      <c r="A4" s="303">
        <v>1</v>
      </c>
      <c r="B4" s="314" t="s">
        <v>136</v>
      </c>
      <c r="C4" s="315">
        <v>700</v>
      </c>
      <c r="D4" s="315">
        <v>1</v>
      </c>
      <c r="E4" s="319">
        <v>883</v>
      </c>
      <c r="F4" s="316">
        <v>5000</v>
      </c>
      <c r="G4" s="305">
        <f>E4/C4</f>
        <v>1.2614285714285713</v>
      </c>
      <c r="H4" s="1184" t="s">
        <v>114</v>
      </c>
      <c r="I4" s="1184"/>
      <c r="J4" s="1184"/>
      <c r="K4" s="1184"/>
      <c r="L4" s="306" t="s">
        <v>52</v>
      </c>
    </row>
    <row r="5" spans="1:12">
      <c r="A5" s="320">
        <v>1</v>
      </c>
      <c r="B5" s="321" t="s">
        <v>139</v>
      </c>
      <c r="C5" s="322">
        <v>6400</v>
      </c>
      <c r="D5" s="322">
        <v>1</v>
      </c>
      <c r="E5" s="323">
        <v>6343</v>
      </c>
      <c r="F5" s="324">
        <v>5000</v>
      </c>
      <c r="G5" s="325">
        <f>E5/C5</f>
        <v>0.99109375</v>
      </c>
      <c r="H5" s="1183"/>
      <c r="I5" s="1183"/>
      <c r="J5" s="1183"/>
      <c r="K5" s="1183"/>
      <c r="L5" s="326" t="s">
        <v>52</v>
      </c>
    </row>
    <row r="6" spans="1:12">
      <c r="A6" s="296">
        <v>1</v>
      </c>
      <c r="B6" s="283" t="s">
        <v>143</v>
      </c>
      <c r="C6" s="281">
        <v>4400</v>
      </c>
      <c r="D6" s="281">
        <v>2</v>
      </c>
      <c r="E6" s="288">
        <v>1147</v>
      </c>
      <c r="F6" s="289">
        <v>5000</v>
      </c>
      <c r="G6" s="290">
        <f>E6/C6</f>
        <v>0.26068181818181818</v>
      </c>
      <c r="H6" s="1175" t="s">
        <v>114</v>
      </c>
      <c r="I6" s="1175"/>
      <c r="J6" s="1175"/>
      <c r="K6" s="1175"/>
      <c r="L6" s="282"/>
    </row>
    <row r="7" spans="1:12">
      <c r="A7" s="1174" t="s">
        <v>10</v>
      </c>
      <c r="B7" s="1174"/>
      <c r="C7" s="286" t="s">
        <v>114</v>
      </c>
      <c r="D7" s="286" t="s">
        <v>114</v>
      </c>
      <c r="E7" s="674" t="s">
        <v>114</v>
      </c>
      <c r="F7" s="286" t="s">
        <v>114</v>
      </c>
      <c r="G7" s="286" t="s">
        <v>114</v>
      </c>
      <c r="H7" s="1174" t="s">
        <v>114</v>
      </c>
      <c r="I7" s="1174"/>
      <c r="J7" s="1174"/>
      <c r="K7" s="1174"/>
      <c r="L7" s="287" t="s">
        <v>114</v>
      </c>
    </row>
    <row r="8" spans="1:12">
      <c r="A8" s="296">
        <v>2</v>
      </c>
      <c r="B8" s="280" t="s">
        <v>140</v>
      </c>
      <c r="C8" s="292">
        <v>90000</v>
      </c>
      <c r="D8" s="281">
        <v>3</v>
      </c>
      <c r="E8" s="288">
        <v>74211</v>
      </c>
      <c r="F8" s="289">
        <v>30000</v>
      </c>
      <c r="G8" s="290">
        <f t="shared" ref="G8:G15" si="0">E8/C8</f>
        <v>0.82456666666666667</v>
      </c>
      <c r="H8" s="1178" t="s">
        <v>114</v>
      </c>
      <c r="I8" s="1178"/>
      <c r="J8" s="1178"/>
      <c r="K8" s="1178"/>
      <c r="L8" s="676" t="s">
        <v>52</v>
      </c>
    </row>
    <row r="9" spans="1:12">
      <c r="A9" s="1174" t="s">
        <v>12</v>
      </c>
      <c r="B9" s="1174"/>
      <c r="C9" s="286" t="s">
        <v>114</v>
      </c>
      <c r="D9" s="286" t="s">
        <v>114</v>
      </c>
      <c r="E9" s="674" t="s">
        <v>114</v>
      </c>
      <c r="F9" s="286" t="s">
        <v>114</v>
      </c>
      <c r="G9" s="286" t="s">
        <v>114</v>
      </c>
      <c r="H9" s="1176" t="s">
        <v>114</v>
      </c>
      <c r="I9" s="1176"/>
      <c r="J9" s="1176"/>
      <c r="K9" s="1176"/>
      <c r="L9" s="287" t="s">
        <v>114</v>
      </c>
    </row>
    <row r="10" spans="1:12">
      <c r="A10" s="303">
        <v>3</v>
      </c>
      <c r="B10" s="314" t="s">
        <v>141</v>
      </c>
      <c r="C10" s="315">
        <v>10100</v>
      </c>
      <c r="D10" s="315">
        <v>1</v>
      </c>
      <c r="E10" s="306">
        <v>6640</v>
      </c>
      <c r="F10" s="316">
        <v>11600</v>
      </c>
      <c r="G10" s="305">
        <f>E10/C10</f>
        <v>0.65742574257425745</v>
      </c>
      <c r="H10" s="1179" t="s">
        <v>144</v>
      </c>
      <c r="I10" s="1179"/>
      <c r="J10" s="1179"/>
      <c r="K10" s="1179"/>
      <c r="L10" s="300" t="s">
        <v>52</v>
      </c>
    </row>
    <row r="11" spans="1:12">
      <c r="A11" s="296">
        <v>3</v>
      </c>
      <c r="B11" s="280" t="s">
        <v>145</v>
      </c>
      <c r="C11" s="281">
        <v>13000</v>
      </c>
      <c r="D11" s="281">
        <v>1</v>
      </c>
      <c r="E11" s="282">
        <v>9579</v>
      </c>
      <c r="F11" s="318">
        <v>11600</v>
      </c>
      <c r="G11" s="290">
        <f>E11/C11</f>
        <v>0.73684615384615382</v>
      </c>
      <c r="H11" s="1185"/>
      <c r="I11" s="1186"/>
      <c r="J11" s="1186"/>
      <c r="K11" s="1187"/>
      <c r="L11" s="676" t="s">
        <v>52</v>
      </c>
    </row>
    <row r="12" spans="1:12">
      <c r="A12" s="1174" t="s">
        <v>19</v>
      </c>
      <c r="B12" s="1174"/>
      <c r="C12" s="286" t="s">
        <v>114</v>
      </c>
      <c r="D12" s="286" t="s">
        <v>114</v>
      </c>
      <c r="E12" s="674" t="s">
        <v>114</v>
      </c>
      <c r="F12" s="286" t="s">
        <v>114</v>
      </c>
      <c r="G12" s="286" t="s">
        <v>114</v>
      </c>
      <c r="H12" s="1176" t="s">
        <v>114</v>
      </c>
      <c r="I12" s="1176"/>
      <c r="J12" s="1176"/>
      <c r="K12" s="1176"/>
      <c r="L12" s="287" t="s">
        <v>114</v>
      </c>
    </row>
    <row r="13" spans="1:12">
      <c r="A13" s="296">
        <v>4</v>
      </c>
      <c r="B13" s="280" t="s">
        <v>142</v>
      </c>
      <c r="C13" s="292">
        <v>14600</v>
      </c>
      <c r="D13" s="281">
        <v>3</v>
      </c>
      <c r="E13" s="288">
        <v>10492</v>
      </c>
      <c r="F13" s="289">
        <v>4000</v>
      </c>
      <c r="G13" s="290">
        <f>E13/C13</f>
        <v>0.7186301369863014</v>
      </c>
      <c r="H13" s="1175" t="s">
        <v>114</v>
      </c>
      <c r="I13" s="1175"/>
      <c r="J13" s="1175"/>
      <c r="K13" s="1175"/>
      <c r="L13" s="282" t="s">
        <v>52</v>
      </c>
    </row>
    <row r="14" spans="1:12">
      <c r="A14" s="1174" t="s">
        <v>24</v>
      </c>
      <c r="B14" s="1174"/>
      <c r="C14" s="286" t="s">
        <v>114</v>
      </c>
      <c r="D14" s="286" t="s">
        <v>114</v>
      </c>
      <c r="E14" s="674" t="s">
        <v>114</v>
      </c>
      <c r="F14" s="286" t="s">
        <v>114</v>
      </c>
      <c r="G14" s="286" t="s">
        <v>114</v>
      </c>
      <c r="H14" s="1176" t="s">
        <v>114</v>
      </c>
      <c r="I14" s="1176"/>
      <c r="J14" s="1176"/>
      <c r="K14" s="1176"/>
      <c r="L14" s="287" t="s">
        <v>114</v>
      </c>
    </row>
    <row r="15" spans="1:12">
      <c r="A15" s="246">
        <v>5</v>
      </c>
      <c r="B15" s="280" t="s">
        <v>73</v>
      </c>
      <c r="C15" s="293">
        <v>8400</v>
      </c>
      <c r="D15" s="294">
        <v>3</v>
      </c>
      <c r="E15" s="295">
        <v>8720</v>
      </c>
      <c r="F15" s="289">
        <v>6161</v>
      </c>
      <c r="G15" s="290">
        <f t="shared" si="0"/>
        <v>1.0380952380952382</v>
      </c>
      <c r="H15" s="1177" t="s">
        <v>114</v>
      </c>
      <c r="I15" s="1177"/>
      <c r="J15" s="1177"/>
      <c r="K15" s="1177"/>
      <c r="L15" s="676" t="s">
        <v>52</v>
      </c>
    </row>
    <row r="31" spans="2:2">
      <c r="B31" t="s">
        <v>146</v>
      </c>
    </row>
  </sheetData>
  <mergeCells count="19">
    <mergeCell ref="H15:K15"/>
    <mergeCell ref="A12:B12"/>
    <mergeCell ref="H12:K12"/>
    <mergeCell ref="H13:K13"/>
    <mergeCell ref="A14:B14"/>
    <mergeCell ref="H14:K14"/>
    <mergeCell ref="H8:K8"/>
    <mergeCell ref="A9:B9"/>
    <mergeCell ref="H9:K9"/>
    <mergeCell ref="H10:K10"/>
    <mergeCell ref="H11:K11"/>
    <mergeCell ref="A7:B7"/>
    <mergeCell ref="H7:K7"/>
    <mergeCell ref="H2:K2"/>
    <mergeCell ref="A3:B3"/>
    <mergeCell ref="H3:K3"/>
    <mergeCell ref="H6:K6"/>
    <mergeCell ref="H5:K5"/>
    <mergeCell ref="H4:K4"/>
  </mergeCell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987A7-E42F-4020-982C-59DE1879635D}">
  <dimension ref="A2:L13"/>
  <sheetViews>
    <sheetView workbookViewId="0">
      <selection activeCell="N21" sqref="N21"/>
    </sheetView>
  </sheetViews>
  <sheetFormatPr defaultRowHeight="15"/>
  <cols>
    <col min="2" max="2" width="52.42578125" customWidth="1"/>
  </cols>
  <sheetData>
    <row r="2" spans="1:12">
      <c r="A2" s="246" t="s">
        <v>114</v>
      </c>
      <c r="B2" s="284">
        <v>45938</v>
      </c>
      <c r="C2" s="281" t="s">
        <v>1</v>
      </c>
      <c r="D2" s="281" t="s">
        <v>2</v>
      </c>
      <c r="E2" s="282" t="s">
        <v>3</v>
      </c>
      <c r="F2" s="281" t="s">
        <v>4</v>
      </c>
      <c r="G2" s="282" t="s">
        <v>5</v>
      </c>
      <c r="H2" s="1173" t="s">
        <v>6</v>
      </c>
      <c r="I2" s="1173"/>
      <c r="J2" s="1173"/>
      <c r="K2" s="1173"/>
      <c r="L2" s="285" t="s">
        <v>7</v>
      </c>
    </row>
    <row r="3" spans="1:12">
      <c r="A3" s="1174" t="s">
        <v>8</v>
      </c>
      <c r="B3" s="1174"/>
      <c r="C3" s="286" t="s">
        <v>114</v>
      </c>
      <c r="D3" s="286" t="s">
        <v>114</v>
      </c>
      <c r="E3" s="674" t="s">
        <v>114</v>
      </c>
      <c r="F3" s="286" t="s">
        <v>114</v>
      </c>
      <c r="G3" s="674" t="s">
        <v>114</v>
      </c>
      <c r="H3" s="1174" t="s">
        <v>114</v>
      </c>
      <c r="I3" s="1174"/>
      <c r="J3" s="1174"/>
      <c r="K3" s="1174"/>
      <c r="L3" s="287" t="s">
        <v>114</v>
      </c>
    </row>
    <row r="4" spans="1:12">
      <c r="A4" s="296">
        <v>1</v>
      </c>
      <c r="B4" s="283" t="s">
        <v>143</v>
      </c>
      <c r="C4" s="281">
        <v>12000</v>
      </c>
      <c r="D4" s="281">
        <v>2</v>
      </c>
      <c r="E4" s="288">
        <v>9176</v>
      </c>
      <c r="F4" s="289">
        <v>5000</v>
      </c>
      <c r="G4" s="290">
        <f>E4/C4</f>
        <v>0.76466666666666672</v>
      </c>
      <c r="H4" s="1175" t="s">
        <v>114</v>
      </c>
      <c r="I4" s="1175"/>
      <c r="J4" s="1175"/>
      <c r="K4" s="1175"/>
      <c r="L4" s="282" t="s">
        <v>52</v>
      </c>
    </row>
    <row r="5" spans="1:12">
      <c r="A5" s="1174" t="s">
        <v>10</v>
      </c>
      <c r="B5" s="1174"/>
      <c r="C5" s="286" t="s">
        <v>114</v>
      </c>
      <c r="D5" s="286" t="s">
        <v>114</v>
      </c>
      <c r="E5" s="674" t="s">
        <v>114</v>
      </c>
      <c r="F5" s="286" t="s">
        <v>114</v>
      </c>
      <c r="G5" s="286" t="s">
        <v>114</v>
      </c>
      <c r="H5" s="1174" t="s">
        <v>114</v>
      </c>
      <c r="I5" s="1174"/>
      <c r="J5" s="1174"/>
      <c r="K5" s="1174"/>
      <c r="L5" s="287" t="s">
        <v>114</v>
      </c>
    </row>
    <row r="6" spans="1:12">
      <c r="A6" s="296">
        <v>2</v>
      </c>
      <c r="B6" s="280" t="s">
        <v>140</v>
      </c>
      <c r="C6" s="292">
        <v>90000</v>
      </c>
      <c r="D6" s="281">
        <v>3</v>
      </c>
      <c r="E6" s="288">
        <v>103537</v>
      </c>
      <c r="F6" s="289">
        <v>30000</v>
      </c>
      <c r="G6" s="290">
        <f t="shared" ref="G6:G13" si="0">E6/C6</f>
        <v>1.1504111111111111</v>
      </c>
      <c r="H6" s="1178" t="s">
        <v>114</v>
      </c>
      <c r="I6" s="1178"/>
      <c r="J6" s="1178"/>
      <c r="K6" s="1178"/>
      <c r="L6" s="676" t="s">
        <v>52</v>
      </c>
    </row>
    <row r="7" spans="1:12">
      <c r="A7" s="1174" t="s">
        <v>12</v>
      </c>
      <c r="B7" s="1174"/>
      <c r="C7" s="286" t="s">
        <v>114</v>
      </c>
      <c r="D7" s="286" t="s">
        <v>114</v>
      </c>
      <c r="E7" s="674" t="s">
        <v>114</v>
      </c>
      <c r="F7" s="286" t="s">
        <v>114</v>
      </c>
      <c r="G7" s="286" t="s">
        <v>114</v>
      </c>
      <c r="H7" s="1176" t="s">
        <v>114</v>
      </c>
      <c r="I7" s="1176"/>
      <c r="J7" s="1176"/>
      <c r="K7" s="1176"/>
      <c r="L7" s="287" t="s">
        <v>114</v>
      </c>
    </row>
    <row r="8" spans="1:12">
      <c r="A8" s="320">
        <v>3</v>
      </c>
      <c r="B8" s="321" t="s">
        <v>145</v>
      </c>
      <c r="C8" s="322">
        <v>3500</v>
      </c>
      <c r="D8" s="322">
        <v>1</v>
      </c>
      <c r="E8" s="323">
        <v>4538</v>
      </c>
      <c r="F8" s="324">
        <v>11600</v>
      </c>
      <c r="G8" s="325">
        <f>E8/C8</f>
        <v>1.2965714285714285</v>
      </c>
      <c r="H8" s="1191"/>
      <c r="I8" s="1191"/>
      <c r="J8" s="1191"/>
      <c r="K8" s="1191"/>
      <c r="L8" s="676" t="s">
        <v>52</v>
      </c>
    </row>
    <row r="9" spans="1:12">
      <c r="A9" s="327">
        <v>3</v>
      </c>
      <c r="B9" s="280" t="s">
        <v>73</v>
      </c>
      <c r="C9" s="317">
        <v>14000</v>
      </c>
      <c r="D9" s="246">
        <v>2</v>
      </c>
      <c r="E9" s="288">
        <v>3758</v>
      </c>
      <c r="F9" s="318">
        <v>11600</v>
      </c>
      <c r="G9" s="290">
        <f t="shared" si="0"/>
        <v>0.26842857142857141</v>
      </c>
      <c r="H9" s="1188"/>
      <c r="I9" s="1189"/>
      <c r="J9" s="1189"/>
      <c r="K9" s="1190"/>
      <c r="L9" s="282" t="s">
        <v>52</v>
      </c>
    </row>
    <row r="10" spans="1:12">
      <c r="A10" s="1174" t="s">
        <v>19</v>
      </c>
      <c r="B10" s="1174"/>
      <c r="C10" s="286" t="s">
        <v>114</v>
      </c>
      <c r="D10" s="286" t="s">
        <v>114</v>
      </c>
      <c r="E10" s="674" t="s">
        <v>114</v>
      </c>
      <c r="F10" s="286" t="s">
        <v>114</v>
      </c>
      <c r="G10" s="286" t="s">
        <v>114</v>
      </c>
      <c r="H10" s="1176" t="s">
        <v>114</v>
      </c>
      <c r="I10" s="1176"/>
      <c r="J10" s="1176"/>
      <c r="K10" s="1176"/>
      <c r="L10" s="287" t="s">
        <v>114</v>
      </c>
    </row>
    <row r="11" spans="1:12">
      <c r="A11" s="296">
        <v>4</v>
      </c>
      <c r="B11" s="280" t="s">
        <v>142</v>
      </c>
      <c r="C11" s="292">
        <v>14600</v>
      </c>
      <c r="D11" s="281">
        <v>3</v>
      </c>
      <c r="E11" s="288">
        <v>9690</v>
      </c>
      <c r="F11" s="289">
        <v>4000</v>
      </c>
      <c r="G11" s="290">
        <f>E11/C11</f>
        <v>0.66369863013698627</v>
      </c>
      <c r="H11" s="1175" t="s">
        <v>114</v>
      </c>
      <c r="I11" s="1175"/>
      <c r="J11" s="1175"/>
      <c r="K11" s="1175"/>
      <c r="L11" s="282" t="s">
        <v>52</v>
      </c>
    </row>
    <row r="12" spans="1:12">
      <c r="A12" s="1174" t="s">
        <v>24</v>
      </c>
      <c r="B12" s="1174"/>
      <c r="C12" s="286" t="s">
        <v>114</v>
      </c>
      <c r="D12" s="286" t="s">
        <v>114</v>
      </c>
      <c r="E12" s="674" t="s">
        <v>114</v>
      </c>
      <c r="F12" s="286" t="s">
        <v>114</v>
      </c>
      <c r="G12" s="286" t="s">
        <v>114</v>
      </c>
      <c r="H12" s="1176" t="s">
        <v>114</v>
      </c>
      <c r="I12" s="1176"/>
      <c r="J12" s="1176"/>
      <c r="K12" s="1176"/>
      <c r="L12" s="287" t="s">
        <v>114</v>
      </c>
    </row>
    <row r="13" spans="1:12">
      <c r="A13" s="296">
        <v>5</v>
      </c>
      <c r="B13" s="280" t="s">
        <v>73</v>
      </c>
      <c r="C13" s="293">
        <v>8400</v>
      </c>
      <c r="D13" s="294">
        <v>3</v>
      </c>
      <c r="E13" s="295">
        <v>9837</v>
      </c>
      <c r="F13" s="289">
        <v>6161</v>
      </c>
      <c r="G13" s="290">
        <f t="shared" si="0"/>
        <v>1.1710714285714285</v>
      </c>
      <c r="H13" s="1177" t="s">
        <v>114</v>
      </c>
      <c r="I13" s="1177"/>
      <c r="J13" s="1177"/>
      <c r="K13" s="1177"/>
      <c r="L13" s="676" t="s">
        <v>52</v>
      </c>
    </row>
  </sheetData>
  <mergeCells count="17">
    <mergeCell ref="H8:K8"/>
    <mergeCell ref="H2:K2"/>
    <mergeCell ref="A3:B3"/>
    <mergeCell ref="H3:K3"/>
    <mergeCell ref="H4:K4"/>
    <mergeCell ref="A5:B5"/>
    <mergeCell ref="H5:K5"/>
    <mergeCell ref="H6:K6"/>
    <mergeCell ref="A7:B7"/>
    <mergeCell ref="H7:K7"/>
    <mergeCell ref="H13:K13"/>
    <mergeCell ref="H9:K9"/>
    <mergeCell ref="A10:B10"/>
    <mergeCell ref="H10:K10"/>
    <mergeCell ref="H11:K11"/>
    <mergeCell ref="A12:B12"/>
    <mergeCell ref="H12:K12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40FE2-2549-41E6-A770-D0A308B6C167}">
  <dimension ref="A2:L14"/>
  <sheetViews>
    <sheetView workbookViewId="0">
      <selection activeCell="G22" sqref="G22"/>
    </sheetView>
  </sheetViews>
  <sheetFormatPr defaultRowHeight="15"/>
  <cols>
    <col min="2" max="2" width="51.140625" customWidth="1"/>
    <col min="5" max="5" width="11" bestFit="1" customWidth="1"/>
    <col min="7" max="7" width="18.42578125" customWidth="1"/>
  </cols>
  <sheetData>
    <row r="2" spans="1:12">
      <c r="A2" s="246" t="s">
        <v>114</v>
      </c>
      <c r="B2" s="284">
        <v>45939</v>
      </c>
      <c r="C2" s="281" t="s">
        <v>1</v>
      </c>
      <c r="D2" s="281" t="s">
        <v>2</v>
      </c>
      <c r="E2" s="282" t="s">
        <v>3</v>
      </c>
      <c r="F2" s="281" t="s">
        <v>4</v>
      </c>
      <c r="G2" s="282" t="s">
        <v>5</v>
      </c>
      <c r="H2" s="1173" t="s">
        <v>6</v>
      </c>
      <c r="I2" s="1173"/>
      <c r="J2" s="1173"/>
      <c r="K2" s="1173"/>
      <c r="L2" s="285" t="s">
        <v>7</v>
      </c>
    </row>
    <row r="3" spans="1:12">
      <c r="A3" s="1174" t="s">
        <v>8</v>
      </c>
      <c r="B3" s="1174"/>
      <c r="C3" s="286" t="s">
        <v>114</v>
      </c>
      <c r="D3" s="286" t="s">
        <v>114</v>
      </c>
      <c r="E3" s="674" t="s">
        <v>114</v>
      </c>
      <c r="F3" s="286" t="s">
        <v>114</v>
      </c>
      <c r="G3" s="674" t="s">
        <v>114</v>
      </c>
      <c r="H3" s="1174" t="s">
        <v>114</v>
      </c>
      <c r="I3" s="1174"/>
      <c r="J3" s="1174"/>
      <c r="K3" s="1174"/>
      <c r="L3" s="287" t="s">
        <v>114</v>
      </c>
    </row>
    <row r="4" spans="1:12">
      <c r="A4" s="246">
        <v>1</v>
      </c>
      <c r="B4" s="283" t="s">
        <v>143</v>
      </c>
      <c r="C4" s="281">
        <v>7800</v>
      </c>
      <c r="D4" s="281">
        <v>2</v>
      </c>
      <c r="E4" s="288">
        <v>7515</v>
      </c>
      <c r="F4" s="289">
        <v>5000</v>
      </c>
      <c r="G4" s="290">
        <f>E4/C4</f>
        <v>0.96346153846153848</v>
      </c>
      <c r="H4" s="1175" t="s">
        <v>114</v>
      </c>
      <c r="I4" s="1175"/>
      <c r="J4" s="1175"/>
      <c r="K4" s="1175"/>
      <c r="L4" s="282" t="s">
        <v>52</v>
      </c>
    </row>
    <row r="5" spans="1:12">
      <c r="A5" s="246">
        <v>1</v>
      </c>
      <c r="B5" s="283" t="s">
        <v>147</v>
      </c>
      <c r="C5" s="281">
        <v>3500</v>
      </c>
      <c r="D5" s="281">
        <v>1</v>
      </c>
      <c r="E5" s="288">
        <v>1272</v>
      </c>
      <c r="F5" s="289">
        <v>5000</v>
      </c>
      <c r="G5" s="290">
        <f>E5/C5</f>
        <v>0.36342857142857143</v>
      </c>
      <c r="H5" s="1163"/>
      <c r="I5" s="1164"/>
      <c r="J5" s="1164"/>
      <c r="K5" s="1165"/>
      <c r="L5" s="282"/>
    </row>
    <row r="6" spans="1:12">
      <c r="A6" s="1174" t="s">
        <v>10</v>
      </c>
      <c r="B6" s="1174"/>
      <c r="C6" s="286" t="s">
        <v>114</v>
      </c>
      <c r="D6" s="286" t="s">
        <v>114</v>
      </c>
      <c r="E6" s="674" t="s">
        <v>114</v>
      </c>
      <c r="F6" s="286" t="s">
        <v>114</v>
      </c>
      <c r="G6" s="286" t="s">
        <v>114</v>
      </c>
      <c r="H6" s="1174" t="s">
        <v>114</v>
      </c>
      <c r="I6" s="1174"/>
      <c r="J6" s="1174"/>
      <c r="K6" s="1174"/>
      <c r="L6" s="287" t="s">
        <v>114</v>
      </c>
    </row>
    <row r="7" spans="1:12">
      <c r="A7" s="291">
        <v>2</v>
      </c>
      <c r="B7" s="280" t="s">
        <v>140</v>
      </c>
      <c r="C7" s="292">
        <v>90000</v>
      </c>
      <c r="D7" s="281">
        <v>3</v>
      </c>
      <c r="E7" s="288">
        <v>78885</v>
      </c>
      <c r="F7" s="289">
        <v>30000</v>
      </c>
      <c r="G7" s="290">
        <f t="shared" ref="G7:G13" si="0">E7/C7</f>
        <v>0.87649999999999995</v>
      </c>
      <c r="H7" s="1178" t="s">
        <v>114</v>
      </c>
      <c r="I7" s="1178"/>
      <c r="J7" s="1178"/>
      <c r="K7" s="1178"/>
      <c r="L7" s="676" t="s">
        <v>52</v>
      </c>
    </row>
    <row r="8" spans="1:12">
      <c r="A8" s="1174" t="s">
        <v>12</v>
      </c>
      <c r="B8" s="1174"/>
      <c r="C8" s="286" t="s">
        <v>114</v>
      </c>
      <c r="D8" s="286" t="s">
        <v>114</v>
      </c>
      <c r="E8" s="674" t="s">
        <v>114</v>
      </c>
      <c r="F8" s="286" t="s">
        <v>114</v>
      </c>
      <c r="G8" s="286" t="s">
        <v>114</v>
      </c>
      <c r="H8" s="1176" t="s">
        <v>114</v>
      </c>
      <c r="I8" s="1176"/>
      <c r="J8" s="1176"/>
      <c r="K8" s="1176"/>
      <c r="L8" s="287" t="s">
        <v>114</v>
      </c>
    </row>
    <row r="9" spans="1:12">
      <c r="A9" s="676">
        <v>3</v>
      </c>
      <c r="B9" s="280" t="s">
        <v>148</v>
      </c>
      <c r="C9" s="317">
        <v>18000</v>
      </c>
      <c r="D9" s="246">
        <v>2</v>
      </c>
      <c r="E9" s="288">
        <v>12540</v>
      </c>
      <c r="F9" s="318">
        <v>11600</v>
      </c>
      <c r="G9" s="290">
        <f t="shared" si="0"/>
        <v>0.69666666666666666</v>
      </c>
      <c r="H9" s="1188"/>
      <c r="I9" s="1189"/>
      <c r="J9" s="1189"/>
      <c r="K9" s="1190"/>
      <c r="L9" s="282" t="s">
        <v>52</v>
      </c>
    </row>
    <row r="10" spans="1:12">
      <c r="A10" s="1174" t="s">
        <v>19</v>
      </c>
      <c r="B10" s="1174"/>
      <c r="C10" s="286" t="s">
        <v>114</v>
      </c>
      <c r="D10" s="286" t="s">
        <v>114</v>
      </c>
      <c r="E10" s="674" t="s">
        <v>114</v>
      </c>
      <c r="F10" s="286" t="s">
        <v>114</v>
      </c>
      <c r="G10" s="286" t="s">
        <v>114</v>
      </c>
      <c r="H10" s="1176" t="s">
        <v>114</v>
      </c>
      <c r="I10" s="1176"/>
      <c r="J10" s="1176"/>
      <c r="K10" s="1176"/>
      <c r="L10" s="287" t="s">
        <v>114</v>
      </c>
    </row>
    <row r="11" spans="1:12">
      <c r="A11" s="246">
        <v>4</v>
      </c>
      <c r="B11" s="280" t="s">
        <v>142</v>
      </c>
      <c r="C11" s="292">
        <v>14600</v>
      </c>
      <c r="D11" s="281">
        <v>2</v>
      </c>
      <c r="E11" s="288">
        <v>7562</v>
      </c>
      <c r="F11" s="289">
        <v>4000</v>
      </c>
      <c r="G11" s="290">
        <f>E11/C11</f>
        <v>0.51794520547945211</v>
      </c>
      <c r="H11" s="1163" t="s">
        <v>114</v>
      </c>
      <c r="I11" s="1164"/>
      <c r="J11" s="1164"/>
      <c r="K11" s="1165"/>
      <c r="L11" s="282" t="s">
        <v>52</v>
      </c>
    </row>
    <row r="12" spans="1:12">
      <c r="A12" s="1174" t="s">
        <v>24</v>
      </c>
      <c r="B12" s="1174"/>
      <c r="C12" s="286" t="s">
        <v>114</v>
      </c>
      <c r="D12" s="286" t="s">
        <v>114</v>
      </c>
      <c r="E12" s="674" t="s">
        <v>114</v>
      </c>
      <c r="F12" s="286" t="s">
        <v>114</v>
      </c>
      <c r="G12" s="286" t="s">
        <v>114</v>
      </c>
      <c r="H12" s="1176" t="s">
        <v>114</v>
      </c>
      <c r="I12" s="1176"/>
      <c r="J12" s="1176"/>
      <c r="K12" s="1176"/>
      <c r="L12" s="287" t="s">
        <v>114</v>
      </c>
    </row>
    <row r="13" spans="1:12">
      <c r="A13" s="303">
        <v>5</v>
      </c>
      <c r="B13" s="314" t="s">
        <v>148</v>
      </c>
      <c r="C13" s="328">
        <v>1000</v>
      </c>
      <c r="D13" s="329">
        <v>3</v>
      </c>
      <c r="E13" s="330">
        <v>2594</v>
      </c>
      <c r="F13" s="316">
        <v>6161</v>
      </c>
      <c r="G13" s="305">
        <f t="shared" si="0"/>
        <v>2.5939999999999999</v>
      </c>
      <c r="H13" s="1192" t="s">
        <v>114</v>
      </c>
      <c r="I13" s="1192"/>
      <c r="J13" s="1192"/>
      <c r="K13" s="1192"/>
      <c r="L13" s="300" t="s">
        <v>52</v>
      </c>
    </row>
    <row r="14" spans="1:12">
      <c r="A14" s="246">
        <v>5</v>
      </c>
      <c r="B14" s="280" t="s">
        <v>149</v>
      </c>
      <c r="C14" s="293">
        <v>19600</v>
      </c>
      <c r="D14" s="294">
        <v>3</v>
      </c>
      <c r="E14" s="295">
        <v>11712</v>
      </c>
      <c r="F14" s="289">
        <v>6161</v>
      </c>
      <c r="G14" s="290">
        <f t="shared" ref="G14" si="1">E14/C14</f>
        <v>0.59755102040816321</v>
      </c>
      <c r="H14" s="1177" t="s">
        <v>114</v>
      </c>
      <c r="I14" s="1177"/>
      <c r="J14" s="1177"/>
      <c r="K14" s="1177"/>
      <c r="L14" s="676" t="s">
        <v>52</v>
      </c>
    </row>
  </sheetData>
  <mergeCells count="18">
    <mergeCell ref="H7:K7"/>
    <mergeCell ref="A8:B8"/>
    <mergeCell ref="H8:K8"/>
    <mergeCell ref="H2:K2"/>
    <mergeCell ref="A3:B3"/>
    <mergeCell ref="H3:K3"/>
    <mergeCell ref="H4:K4"/>
    <mergeCell ref="A6:B6"/>
    <mergeCell ref="H6:K6"/>
    <mergeCell ref="H5:K5"/>
    <mergeCell ref="H9:K9"/>
    <mergeCell ref="A10:B10"/>
    <mergeCell ref="H10:K10"/>
    <mergeCell ref="H14:K14"/>
    <mergeCell ref="H11:K11"/>
    <mergeCell ref="A12:B12"/>
    <mergeCell ref="H12:K12"/>
    <mergeCell ref="H13:K13"/>
  </mergeCell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A5CA7-E9E9-4A39-9B3A-7F496B126B67}">
  <dimension ref="A2:L16"/>
  <sheetViews>
    <sheetView workbookViewId="0">
      <selection activeCell="O13" sqref="O13"/>
    </sheetView>
  </sheetViews>
  <sheetFormatPr defaultRowHeight="15"/>
  <cols>
    <col min="2" max="2" width="47" customWidth="1"/>
    <col min="6" max="6" width="12.28515625" customWidth="1"/>
  </cols>
  <sheetData>
    <row r="2" spans="1:12">
      <c r="A2" s="246" t="s">
        <v>114</v>
      </c>
      <c r="B2" s="284">
        <v>45940</v>
      </c>
      <c r="C2" s="281" t="s">
        <v>1</v>
      </c>
      <c r="D2" s="281" t="s">
        <v>2</v>
      </c>
      <c r="E2" s="282" t="s">
        <v>3</v>
      </c>
      <c r="F2" s="281" t="s">
        <v>4</v>
      </c>
      <c r="G2" s="282" t="s">
        <v>5</v>
      </c>
      <c r="H2" s="1173" t="s">
        <v>6</v>
      </c>
      <c r="I2" s="1173"/>
      <c r="J2" s="1173"/>
      <c r="K2" s="1173"/>
      <c r="L2" s="285" t="s">
        <v>7</v>
      </c>
    </row>
    <row r="3" spans="1:12">
      <c r="A3" s="1174" t="s">
        <v>8</v>
      </c>
      <c r="B3" s="1174"/>
      <c r="C3" s="286" t="s">
        <v>114</v>
      </c>
      <c r="D3" s="286" t="s">
        <v>114</v>
      </c>
      <c r="E3" s="674" t="s">
        <v>114</v>
      </c>
      <c r="F3" s="286" t="s">
        <v>114</v>
      </c>
      <c r="G3" s="674" t="s">
        <v>114</v>
      </c>
      <c r="H3" s="1174" t="s">
        <v>114</v>
      </c>
      <c r="I3" s="1174"/>
      <c r="J3" s="1174"/>
      <c r="K3" s="1174"/>
      <c r="L3" s="287" t="s">
        <v>114</v>
      </c>
    </row>
    <row r="4" spans="1:12">
      <c r="A4" s="246">
        <v>1</v>
      </c>
      <c r="B4" s="283" t="s">
        <v>147</v>
      </c>
      <c r="C4" s="281">
        <v>7900</v>
      </c>
      <c r="D4" s="281">
        <v>2</v>
      </c>
      <c r="E4" s="288">
        <v>7957</v>
      </c>
      <c r="F4" s="289">
        <v>5000</v>
      </c>
      <c r="G4" s="290">
        <f>E4/C4</f>
        <v>1.0072151898734176</v>
      </c>
      <c r="H4" s="1163"/>
      <c r="I4" s="1164"/>
      <c r="J4" s="1164"/>
      <c r="K4" s="1165"/>
      <c r="L4" s="282" t="s">
        <v>52</v>
      </c>
    </row>
    <row r="5" spans="1:12">
      <c r="A5" s="246">
        <v>1</v>
      </c>
      <c r="B5" s="283" t="s">
        <v>150</v>
      </c>
      <c r="C5" s="281">
        <v>2350</v>
      </c>
      <c r="D5" s="281">
        <v>1</v>
      </c>
      <c r="E5" s="288"/>
      <c r="F5" s="289">
        <v>5000</v>
      </c>
      <c r="G5" s="290">
        <f t="shared" ref="G5" si="0">E5/C5</f>
        <v>0</v>
      </c>
      <c r="H5" s="1163"/>
      <c r="I5" s="1164"/>
      <c r="J5" s="1164"/>
      <c r="K5" s="1165"/>
      <c r="L5" s="282" t="s">
        <v>52</v>
      </c>
    </row>
    <row r="6" spans="1:12">
      <c r="A6" s="1174" t="s">
        <v>10</v>
      </c>
      <c r="B6" s="1174"/>
      <c r="C6" s="286" t="s">
        <v>114</v>
      </c>
      <c r="D6" s="286" t="s">
        <v>114</v>
      </c>
      <c r="E6" s="674" t="s">
        <v>114</v>
      </c>
      <c r="F6" s="286" t="s">
        <v>114</v>
      </c>
      <c r="G6" s="286" t="s">
        <v>114</v>
      </c>
      <c r="H6" s="1174" t="s">
        <v>114</v>
      </c>
      <c r="I6" s="1174"/>
      <c r="J6" s="1174"/>
      <c r="K6" s="1174"/>
      <c r="L6" s="287" t="s">
        <v>114</v>
      </c>
    </row>
    <row r="7" spans="1:12">
      <c r="A7" s="303">
        <v>2</v>
      </c>
      <c r="B7" s="314" t="s">
        <v>140</v>
      </c>
      <c r="C7" s="331">
        <v>3000</v>
      </c>
      <c r="D7" s="315">
        <v>1</v>
      </c>
      <c r="E7" s="319">
        <v>5997</v>
      </c>
      <c r="F7" s="316">
        <v>30000</v>
      </c>
      <c r="G7" s="305">
        <f t="shared" ref="G7" si="1">E7/C7</f>
        <v>1.9990000000000001</v>
      </c>
      <c r="H7" s="1193" t="s">
        <v>114</v>
      </c>
      <c r="I7" s="1193"/>
      <c r="J7" s="1193"/>
      <c r="K7" s="1193"/>
      <c r="L7" s="300" t="s">
        <v>52</v>
      </c>
    </row>
    <row r="8" spans="1:12">
      <c r="A8" s="291">
        <v>2</v>
      </c>
      <c r="B8" s="280" t="s">
        <v>151</v>
      </c>
      <c r="C8" s="292">
        <v>85000</v>
      </c>
      <c r="D8" s="281">
        <v>3</v>
      </c>
      <c r="E8" s="288">
        <v>79866</v>
      </c>
      <c r="F8" s="289">
        <v>30000</v>
      </c>
      <c r="G8" s="290">
        <f t="shared" ref="G8:G15" si="2">E8/C8</f>
        <v>0.93959999999999999</v>
      </c>
      <c r="H8" s="1178" t="s">
        <v>114</v>
      </c>
      <c r="I8" s="1178"/>
      <c r="J8" s="1178"/>
      <c r="K8" s="1178"/>
      <c r="L8" s="676" t="s">
        <v>52</v>
      </c>
    </row>
    <row r="9" spans="1:12">
      <c r="A9" s="1174" t="s">
        <v>12</v>
      </c>
      <c r="B9" s="1174"/>
      <c r="C9" s="286" t="s">
        <v>114</v>
      </c>
      <c r="D9" s="286" t="s">
        <v>114</v>
      </c>
      <c r="E9" s="674" t="s">
        <v>114</v>
      </c>
      <c r="F9" s="286" t="s">
        <v>114</v>
      </c>
      <c r="G9" s="286" t="s">
        <v>114</v>
      </c>
      <c r="H9" s="1176" t="s">
        <v>114</v>
      </c>
      <c r="I9" s="1176"/>
      <c r="J9" s="1176"/>
      <c r="K9" s="1176"/>
      <c r="L9" s="287" t="s">
        <v>114</v>
      </c>
    </row>
    <row r="10" spans="1:12">
      <c r="A10" s="676">
        <v>3</v>
      </c>
      <c r="B10" s="280" t="s">
        <v>148</v>
      </c>
      <c r="C10" s="317">
        <v>18000</v>
      </c>
      <c r="D10" s="246">
        <v>2</v>
      </c>
      <c r="E10" s="676">
        <v>8809</v>
      </c>
      <c r="F10" s="318">
        <v>11600</v>
      </c>
      <c r="G10" s="290">
        <f t="shared" si="2"/>
        <v>0.48938888888888887</v>
      </c>
      <c r="H10" s="1188"/>
      <c r="I10" s="1189"/>
      <c r="J10" s="1189"/>
      <c r="K10" s="1190"/>
      <c r="L10" s="282" t="s">
        <v>52</v>
      </c>
    </row>
    <row r="11" spans="1:12">
      <c r="A11" s="1174" t="s">
        <v>19</v>
      </c>
      <c r="B11" s="1174"/>
      <c r="C11" s="286" t="s">
        <v>114</v>
      </c>
      <c r="D11" s="286" t="s">
        <v>114</v>
      </c>
      <c r="E11" s="674" t="s">
        <v>114</v>
      </c>
      <c r="F11" s="286" t="s">
        <v>114</v>
      </c>
      <c r="G11" s="286" t="s">
        <v>114</v>
      </c>
      <c r="H11" s="1176" t="s">
        <v>114</v>
      </c>
      <c r="I11" s="1176"/>
      <c r="J11" s="1176"/>
      <c r="K11" s="1176"/>
      <c r="L11" s="287" t="s">
        <v>114</v>
      </c>
    </row>
    <row r="12" spans="1:12">
      <c r="A12" s="246">
        <v>4</v>
      </c>
      <c r="B12" s="280" t="s">
        <v>142</v>
      </c>
      <c r="C12" s="292">
        <v>9200</v>
      </c>
      <c r="D12" s="281">
        <v>1</v>
      </c>
      <c r="E12" s="288">
        <v>1855</v>
      </c>
      <c r="F12" s="289">
        <v>4000</v>
      </c>
      <c r="G12" s="290">
        <f>E12/C12</f>
        <v>0.2016304347826087</v>
      </c>
      <c r="H12" s="1163" t="s">
        <v>114</v>
      </c>
      <c r="I12" s="1164"/>
      <c r="J12" s="1164"/>
      <c r="K12" s="1165"/>
      <c r="L12" s="282" t="s">
        <v>52</v>
      </c>
    </row>
    <row r="13" spans="1:12">
      <c r="A13" s="246">
        <v>4</v>
      </c>
      <c r="B13" s="280" t="s">
        <v>152</v>
      </c>
      <c r="C13" s="292">
        <v>5100</v>
      </c>
      <c r="D13" s="281">
        <v>2</v>
      </c>
      <c r="E13" s="288"/>
      <c r="F13" s="289">
        <v>4000</v>
      </c>
      <c r="G13" s="290">
        <f>E13/C13</f>
        <v>0</v>
      </c>
      <c r="H13" s="1163"/>
      <c r="I13" s="1164"/>
      <c r="J13" s="1164"/>
      <c r="K13" s="1165"/>
      <c r="L13" s="282"/>
    </row>
    <row r="14" spans="1:12">
      <c r="A14" s="1174" t="s">
        <v>24</v>
      </c>
      <c r="B14" s="1174"/>
      <c r="C14" s="286" t="s">
        <v>114</v>
      </c>
      <c r="D14" s="286" t="s">
        <v>114</v>
      </c>
      <c r="E14" s="674" t="s">
        <v>114</v>
      </c>
      <c r="F14" s="286" t="s">
        <v>114</v>
      </c>
      <c r="G14" s="286" t="s">
        <v>114</v>
      </c>
      <c r="H14" s="1176" t="s">
        <v>114</v>
      </c>
      <c r="I14" s="1176"/>
      <c r="J14" s="1176"/>
      <c r="K14" s="1176"/>
      <c r="L14" s="287" t="s">
        <v>114</v>
      </c>
    </row>
    <row r="15" spans="1:12">
      <c r="A15" s="246">
        <v>5</v>
      </c>
      <c r="B15" s="280" t="s">
        <v>149</v>
      </c>
      <c r="C15" s="293">
        <v>22400</v>
      </c>
      <c r="D15" s="294">
        <v>3</v>
      </c>
      <c r="E15" s="295">
        <v>17359</v>
      </c>
      <c r="F15" s="289">
        <v>6161</v>
      </c>
      <c r="G15" s="290">
        <f t="shared" si="2"/>
        <v>0.77495535714285713</v>
      </c>
      <c r="H15" s="1177" t="s">
        <v>114</v>
      </c>
      <c r="I15" s="1177"/>
      <c r="J15" s="1177"/>
      <c r="K15" s="1177"/>
      <c r="L15" s="676" t="s">
        <v>52</v>
      </c>
    </row>
    <row r="16" spans="1:12">
      <c r="A16" s="246">
        <v>5</v>
      </c>
      <c r="B16" s="280" t="s">
        <v>153</v>
      </c>
      <c r="C16" s="293">
        <v>600</v>
      </c>
      <c r="D16" s="294">
        <v>2</v>
      </c>
      <c r="E16" s="295"/>
      <c r="F16" s="289">
        <v>6161</v>
      </c>
      <c r="G16" s="290">
        <f t="shared" ref="G16" si="3">E16/C16</f>
        <v>0</v>
      </c>
      <c r="H16" s="1177" t="s">
        <v>114</v>
      </c>
      <c r="I16" s="1177"/>
      <c r="J16" s="1177"/>
      <c r="K16" s="1177"/>
      <c r="L16" s="676"/>
    </row>
  </sheetData>
  <mergeCells count="20">
    <mergeCell ref="A14:B14"/>
    <mergeCell ref="H14:K14"/>
    <mergeCell ref="A6:B6"/>
    <mergeCell ref="H6:K6"/>
    <mergeCell ref="H16:K16"/>
    <mergeCell ref="H15:K15"/>
    <mergeCell ref="H8:K8"/>
    <mergeCell ref="A9:B9"/>
    <mergeCell ref="H9:K9"/>
    <mergeCell ref="H10:K10"/>
    <mergeCell ref="A11:B11"/>
    <mergeCell ref="H11:K11"/>
    <mergeCell ref="H12:K12"/>
    <mergeCell ref="H13:K13"/>
    <mergeCell ref="H5:K5"/>
    <mergeCell ref="H7:K7"/>
    <mergeCell ref="H2:K2"/>
    <mergeCell ref="A3:B3"/>
    <mergeCell ref="H3:K3"/>
    <mergeCell ref="H4:K4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DF896-2FFF-41AF-83C7-21FB8E10127A}">
  <dimension ref="A2:L15"/>
  <sheetViews>
    <sheetView workbookViewId="0">
      <selection activeCell="E16" sqref="E16"/>
    </sheetView>
  </sheetViews>
  <sheetFormatPr defaultRowHeight="15"/>
  <cols>
    <col min="2" max="2" width="51.85546875" customWidth="1"/>
  </cols>
  <sheetData>
    <row r="2" spans="1:12">
      <c r="A2" s="246" t="s">
        <v>114</v>
      </c>
      <c r="B2" s="284">
        <v>45941</v>
      </c>
      <c r="C2" s="281" t="s">
        <v>1</v>
      </c>
      <c r="D2" s="281" t="s">
        <v>2</v>
      </c>
      <c r="E2" s="282" t="s">
        <v>3</v>
      </c>
      <c r="F2" s="281" t="s">
        <v>4</v>
      </c>
      <c r="G2" s="282" t="s">
        <v>5</v>
      </c>
      <c r="H2" s="1173" t="s">
        <v>6</v>
      </c>
      <c r="I2" s="1173"/>
      <c r="J2" s="1173"/>
      <c r="K2" s="1173"/>
      <c r="L2" s="285" t="s">
        <v>7</v>
      </c>
    </row>
    <row r="3" spans="1:12">
      <c r="A3" s="1174" t="s">
        <v>8</v>
      </c>
      <c r="B3" s="1174"/>
      <c r="C3" s="286" t="s">
        <v>114</v>
      </c>
      <c r="D3" s="286" t="s">
        <v>114</v>
      </c>
      <c r="E3" s="674" t="s">
        <v>114</v>
      </c>
      <c r="F3" s="286" t="s">
        <v>114</v>
      </c>
      <c r="G3" s="674" t="s">
        <v>114</v>
      </c>
      <c r="H3" s="1174" t="s">
        <v>114</v>
      </c>
      <c r="I3" s="1174"/>
      <c r="J3" s="1174"/>
      <c r="K3" s="1174"/>
      <c r="L3" s="287" t="s">
        <v>114</v>
      </c>
    </row>
    <row r="4" spans="1:12">
      <c r="A4" s="246">
        <v>1</v>
      </c>
      <c r="B4" s="283" t="s">
        <v>150</v>
      </c>
      <c r="C4" s="281">
        <v>3300</v>
      </c>
      <c r="D4" s="281">
        <v>1</v>
      </c>
      <c r="E4" s="288">
        <v>2978</v>
      </c>
      <c r="F4" s="289">
        <v>5000</v>
      </c>
      <c r="G4" s="290">
        <f t="shared" ref="G4:G5" si="0">E4/C4</f>
        <v>0.90242424242424246</v>
      </c>
      <c r="H4" s="1163"/>
      <c r="I4" s="1164"/>
      <c r="J4" s="1164"/>
      <c r="K4" s="1165"/>
      <c r="L4" s="282" t="s">
        <v>52</v>
      </c>
    </row>
    <row r="5" spans="1:12">
      <c r="A5" s="246">
        <v>1</v>
      </c>
      <c r="B5" s="283" t="s">
        <v>154</v>
      </c>
      <c r="C5" s="281">
        <v>3300</v>
      </c>
      <c r="D5" s="281">
        <v>1</v>
      </c>
      <c r="E5" s="288"/>
      <c r="F5" s="289">
        <v>5000</v>
      </c>
      <c r="G5" s="290">
        <f t="shared" si="0"/>
        <v>0</v>
      </c>
      <c r="H5" s="1006"/>
      <c r="I5" s="1007"/>
      <c r="J5" s="1007"/>
      <c r="K5" s="1008"/>
      <c r="L5" s="282" t="s">
        <v>52</v>
      </c>
    </row>
    <row r="6" spans="1:12">
      <c r="A6" s="1174" t="s">
        <v>10</v>
      </c>
      <c r="B6" s="1174"/>
      <c r="C6" s="286" t="s">
        <v>114</v>
      </c>
      <c r="D6" s="286" t="s">
        <v>114</v>
      </c>
      <c r="E6" s="674" t="s">
        <v>114</v>
      </c>
      <c r="F6" s="286" t="s">
        <v>114</v>
      </c>
      <c r="G6" s="286" t="s">
        <v>114</v>
      </c>
      <c r="H6" s="1174" t="s">
        <v>114</v>
      </c>
      <c r="I6" s="1174"/>
      <c r="J6" s="1174"/>
      <c r="K6" s="1174"/>
      <c r="L6" s="287" t="s">
        <v>114</v>
      </c>
    </row>
    <row r="7" spans="1:12">
      <c r="A7" s="291">
        <v>2</v>
      </c>
      <c r="B7" s="280" t="s">
        <v>151</v>
      </c>
      <c r="C7" s="292">
        <v>90000</v>
      </c>
      <c r="D7" s="281">
        <v>3</v>
      </c>
      <c r="E7" s="288">
        <v>42229</v>
      </c>
      <c r="F7" s="289">
        <v>30000</v>
      </c>
      <c r="G7" s="290">
        <f>E7/C7</f>
        <v>0.46921111111111113</v>
      </c>
      <c r="H7" s="1178" t="s">
        <v>114</v>
      </c>
      <c r="I7" s="1178"/>
      <c r="J7" s="1178"/>
      <c r="K7" s="1178"/>
      <c r="L7" s="676" t="s">
        <v>52</v>
      </c>
    </row>
    <row r="8" spans="1:12">
      <c r="A8" s="1174" t="s">
        <v>12</v>
      </c>
      <c r="B8" s="1174"/>
      <c r="C8" s="286" t="s">
        <v>114</v>
      </c>
      <c r="D8" s="286" t="s">
        <v>114</v>
      </c>
      <c r="E8" s="674" t="s">
        <v>114</v>
      </c>
      <c r="F8" s="286" t="s">
        <v>114</v>
      </c>
      <c r="G8" s="286" t="s">
        <v>114</v>
      </c>
      <c r="H8" s="1176" t="s">
        <v>114</v>
      </c>
      <c r="I8" s="1176"/>
      <c r="J8" s="1176"/>
      <c r="K8" s="1176"/>
      <c r="L8" s="287" t="s">
        <v>114</v>
      </c>
    </row>
    <row r="9" spans="1:12">
      <c r="A9" s="676">
        <v>3</v>
      </c>
      <c r="B9" s="280" t="s">
        <v>148</v>
      </c>
      <c r="C9" s="317">
        <v>12000</v>
      </c>
      <c r="D9" s="246">
        <v>2</v>
      </c>
      <c r="E9" s="676">
        <v>2021</v>
      </c>
      <c r="F9" s="318">
        <v>11600</v>
      </c>
      <c r="G9" s="290">
        <f>E9/C9</f>
        <v>0.16841666666666666</v>
      </c>
      <c r="H9" s="1188"/>
      <c r="I9" s="1189"/>
      <c r="J9" s="1189"/>
      <c r="K9" s="1190"/>
      <c r="L9" s="282" t="s">
        <v>52</v>
      </c>
    </row>
    <row r="10" spans="1:12">
      <c r="A10" s="1174" t="s">
        <v>19</v>
      </c>
      <c r="B10" s="1174"/>
      <c r="C10" s="286" t="s">
        <v>114</v>
      </c>
      <c r="D10" s="286" t="s">
        <v>114</v>
      </c>
      <c r="E10" s="674" t="s">
        <v>114</v>
      </c>
      <c r="F10" s="286" t="s">
        <v>114</v>
      </c>
      <c r="G10" s="286" t="s">
        <v>114</v>
      </c>
      <c r="H10" s="1176" t="s">
        <v>114</v>
      </c>
      <c r="I10" s="1176"/>
      <c r="J10" s="1176"/>
      <c r="K10" s="1176"/>
      <c r="L10" s="287" t="s">
        <v>114</v>
      </c>
    </row>
    <row r="11" spans="1:12" ht="34.5" customHeight="1">
      <c r="A11" s="246">
        <v>4</v>
      </c>
      <c r="B11" s="280" t="s">
        <v>142</v>
      </c>
      <c r="C11" s="292">
        <v>7500</v>
      </c>
      <c r="D11" s="281">
        <v>2</v>
      </c>
      <c r="E11" s="288"/>
      <c r="F11" s="289">
        <v>4000</v>
      </c>
      <c r="G11" s="290">
        <f>E11/C11</f>
        <v>0</v>
      </c>
      <c r="H11" s="1163" t="s">
        <v>155</v>
      </c>
      <c r="I11" s="1164"/>
      <c r="J11" s="1164"/>
      <c r="K11" s="1165"/>
      <c r="L11" s="282" t="s">
        <v>52</v>
      </c>
    </row>
    <row r="12" spans="1:12">
      <c r="A12" s="246">
        <v>4</v>
      </c>
      <c r="B12" s="280" t="s">
        <v>152</v>
      </c>
      <c r="C12" s="292">
        <v>1800</v>
      </c>
      <c r="D12" s="281">
        <v>1</v>
      </c>
      <c r="E12" s="288"/>
      <c r="F12" s="289">
        <v>4000</v>
      </c>
      <c r="G12" s="290">
        <f>E12/C12</f>
        <v>0</v>
      </c>
      <c r="H12" s="1163" t="s">
        <v>156</v>
      </c>
      <c r="I12" s="1164"/>
      <c r="J12" s="1164"/>
      <c r="K12" s="1165"/>
      <c r="L12" s="282" t="s">
        <v>52</v>
      </c>
    </row>
    <row r="13" spans="1:12">
      <c r="A13" s="1174" t="s">
        <v>24</v>
      </c>
      <c r="B13" s="1174"/>
      <c r="C13" s="286" t="s">
        <v>114</v>
      </c>
      <c r="D13" s="286" t="s">
        <v>114</v>
      </c>
      <c r="E13" s="674" t="s">
        <v>114</v>
      </c>
      <c r="F13" s="286" t="s">
        <v>114</v>
      </c>
      <c r="G13" s="286" t="s">
        <v>114</v>
      </c>
      <c r="H13" s="1176" t="s">
        <v>114</v>
      </c>
      <c r="I13" s="1176"/>
      <c r="J13" s="1176"/>
      <c r="K13" s="1176"/>
      <c r="L13" s="287" t="s">
        <v>114</v>
      </c>
    </row>
    <row r="14" spans="1:12">
      <c r="A14" s="303">
        <v>5</v>
      </c>
      <c r="B14" s="314" t="s">
        <v>149</v>
      </c>
      <c r="C14" s="328">
        <v>5400</v>
      </c>
      <c r="D14" s="329">
        <v>3</v>
      </c>
      <c r="E14" s="330">
        <v>6427</v>
      </c>
      <c r="F14" s="316">
        <v>6161</v>
      </c>
      <c r="G14" s="305">
        <f t="shared" ref="G14" si="1">E14/C14</f>
        <v>1.1901851851851852</v>
      </c>
      <c r="H14" s="1192" t="s">
        <v>114</v>
      </c>
      <c r="I14" s="1192"/>
      <c r="J14" s="1192"/>
      <c r="K14" s="1192"/>
      <c r="L14" s="300" t="s">
        <v>52</v>
      </c>
    </row>
    <row r="15" spans="1:12">
      <c r="A15" s="246">
        <v>5</v>
      </c>
      <c r="B15" s="280" t="s">
        <v>153</v>
      </c>
      <c r="C15" s="293">
        <v>9800</v>
      </c>
      <c r="D15" s="294">
        <v>2</v>
      </c>
      <c r="E15" s="295">
        <v>1726</v>
      </c>
      <c r="F15" s="289">
        <v>6161</v>
      </c>
      <c r="G15" s="290">
        <f t="shared" ref="G15" si="2">E15/C15</f>
        <v>0.17612244897959184</v>
      </c>
      <c r="H15" s="1177" t="s">
        <v>114</v>
      </c>
      <c r="I15" s="1177"/>
      <c r="J15" s="1177"/>
      <c r="K15" s="1177"/>
      <c r="L15" s="676" t="s">
        <v>52</v>
      </c>
    </row>
  </sheetData>
  <mergeCells count="18">
    <mergeCell ref="H2:K2"/>
    <mergeCell ref="A3:B3"/>
    <mergeCell ref="H3:K3"/>
    <mergeCell ref="H4:K4"/>
    <mergeCell ref="A6:B6"/>
    <mergeCell ref="H6:K6"/>
    <mergeCell ref="H12:K12"/>
    <mergeCell ref="A13:B13"/>
    <mergeCell ref="H13:K13"/>
    <mergeCell ref="H15:K15"/>
    <mergeCell ref="H7:K7"/>
    <mergeCell ref="A8:B8"/>
    <mergeCell ref="H8:K8"/>
    <mergeCell ref="H9:K9"/>
    <mergeCell ref="A10:B10"/>
    <mergeCell ref="H10:K10"/>
    <mergeCell ref="H14:K14"/>
    <mergeCell ref="H11:K11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69D12-FC7B-4707-9E6F-E313AE25EC81}">
  <dimension ref="A2:L13"/>
  <sheetViews>
    <sheetView workbookViewId="0">
      <selection activeCell="F4" sqref="F4"/>
    </sheetView>
  </sheetViews>
  <sheetFormatPr defaultRowHeight="15"/>
  <cols>
    <col min="2" max="2" width="49" customWidth="1"/>
    <col min="5" max="5" width="17.28515625" customWidth="1"/>
    <col min="6" max="6" width="19.85546875" customWidth="1"/>
    <col min="7" max="7" width="13.85546875" customWidth="1"/>
  </cols>
  <sheetData>
    <row r="2" spans="1:12">
      <c r="A2" s="246" t="s">
        <v>114</v>
      </c>
      <c r="B2" s="284">
        <v>45942</v>
      </c>
      <c r="C2" s="281" t="s">
        <v>1</v>
      </c>
      <c r="D2" s="281" t="s">
        <v>2</v>
      </c>
      <c r="E2" s="282" t="s">
        <v>3</v>
      </c>
      <c r="F2" s="281" t="s">
        <v>4</v>
      </c>
      <c r="G2" s="282" t="s">
        <v>5</v>
      </c>
      <c r="H2" s="1173" t="s">
        <v>6</v>
      </c>
      <c r="I2" s="1173"/>
      <c r="J2" s="1173"/>
      <c r="K2" s="1173"/>
      <c r="L2" s="285" t="s">
        <v>7</v>
      </c>
    </row>
    <row r="3" spans="1:12">
      <c r="A3" s="1174" t="s">
        <v>8</v>
      </c>
      <c r="B3" s="1174"/>
      <c r="C3" s="286" t="s">
        <v>114</v>
      </c>
      <c r="D3" s="286" t="s">
        <v>114</v>
      </c>
      <c r="E3" s="674" t="s">
        <v>114</v>
      </c>
      <c r="F3" s="286" t="s">
        <v>114</v>
      </c>
      <c r="G3" s="674" t="s">
        <v>114</v>
      </c>
      <c r="H3" s="1174" t="s">
        <v>114</v>
      </c>
      <c r="I3" s="1174"/>
      <c r="J3" s="1174"/>
      <c r="K3" s="1174"/>
      <c r="L3" s="287" t="s">
        <v>114</v>
      </c>
    </row>
    <row r="4" spans="1:12">
      <c r="A4" s="676">
        <v>1</v>
      </c>
      <c r="B4" s="283" t="s">
        <v>154</v>
      </c>
      <c r="C4" s="246">
        <v>3500</v>
      </c>
      <c r="D4" s="246">
        <v>1</v>
      </c>
      <c r="E4" s="676"/>
      <c r="F4" s="246">
        <v>5000</v>
      </c>
      <c r="G4" s="290">
        <f t="shared" ref="G4" si="0">E4/C4</f>
        <v>0</v>
      </c>
      <c r="H4" s="1205" t="s">
        <v>157</v>
      </c>
      <c r="I4" s="1206"/>
      <c r="J4" s="1206"/>
      <c r="K4" s="1207"/>
      <c r="L4" s="282" t="s">
        <v>158</v>
      </c>
    </row>
    <row r="5" spans="1:12">
      <c r="A5" s="1174" t="s">
        <v>10</v>
      </c>
      <c r="B5" s="1174"/>
      <c r="C5" s="286" t="s">
        <v>114</v>
      </c>
      <c r="D5" s="286" t="s">
        <v>114</v>
      </c>
      <c r="E5" s="674" t="s">
        <v>114</v>
      </c>
      <c r="F5" s="674" t="s">
        <v>114</v>
      </c>
      <c r="G5" s="674" t="s">
        <v>114</v>
      </c>
      <c r="H5" s="1199" t="s">
        <v>114</v>
      </c>
      <c r="I5" s="1200"/>
      <c r="J5" s="1200"/>
      <c r="K5" s="1201"/>
      <c r="L5" s="287" t="s">
        <v>114</v>
      </c>
    </row>
    <row r="6" spans="1:12">
      <c r="A6" s="291">
        <v>2</v>
      </c>
      <c r="B6" s="280" t="s">
        <v>151</v>
      </c>
      <c r="C6" s="292">
        <v>90000</v>
      </c>
      <c r="D6" s="281">
        <v>3</v>
      </c>
      <c r="E6" s="288">
        <v>53229</v>
      </c>
      <c r="F6" s="289">
        <v>30000</v>
      </c>
      <c r="G6" s="290">
        <f>E6/C6</f>
        <v>0.59143333333333337</v>
      </c>
      <c r="H6" s="1178" t="s">
        <v>114</v>
      </c>
      <c r="I6" s="1178"/>
      <c r="J6" s="1178"/>
      <c r="K6" s="1178"/>
      <c r="L6" s="676" t="s">
        <v>132</v>
      </c>
    </row>
    <row r="7" spans="1:12">
      <c r="A7" s="1174" t="s">
        <v>12</v>
      </c>
      <c r="B7" s="1174"/>
      <c r="C7" s="286" t="s">
        <v>114</v>
      </c>
      <c r="D7" s="286" t="s">
        <v>114</v>
      </c>
      <c r="E7" s="674" t="s">
        <v>114</v>
      </c>
      <c r="F7" s="286" t="s">
        <v>114</v>
      </c>
      <c r="G7" s="286" t="s">
        <v>114</v>
      </c>
      <c r="H7" s="1199" t="s">
        <v>114</v>
      </c>
      <c r="I7" s="1200"/>
      <c r="J7" s="1200"/>
      <c r="K7" s="1201"/>
      <c r="L7" s="287" t="s">
        <v>114</v>
      </c>
    </row>
    <row r="8" spans="1:12">
      <c r="A8" s="676">
        <v>3</v>
      </c>
      <c r="B8" s="280" t="s">
        <v>148</v>
      </c>
      <c r="C8" s="246">
        <v>6000</v>
      </c>
      <c r="D8" s="246">
        <v>1</v>
      </c>
      <c r="E8" s="676"/>
      <c r="F8" s="246">
        <v>11600</v>
      </c>
      <c r="G8" s="290">
        <f t="shared" ref="G8:G13" si="1">E8/C8</f>
        <v>0</v>
      </c>
      <c r="H8" s="1163"/>
      <c r="I8" s="1164"/>
      <c r="J8" s="1164"/>
      <c r="K8" s="1165"/>
      <c r="L8" s="282" t="s">
        <v>52</v>
      </c>
    </row>
    <row r="9" spans="1:12">
      <c r="A9" s="1174" t="s">
        <v>19</v>
      </c>
      <c r="B9" s="1174"/>
      <c r="C9" s="286" t="s">
        <v>114</v>
      </c>
      <c r="D9" s="286" t="s">
        <v>114</v>
      </c>
      <c r="E9" s="674" t="s">
        <v>114</v>
      </c>
      <c r="F9" s="286" t="s">
        <v>114</v>
      </c>
      <c r="G9" s="286" t="s">
        <v>114</v>
      </c>
      <c r="H9" s="1199" t="s">
        <v>114</v>
      </c>
      <c r="I9" s="1200"/>
      <c r="J9" s="1200"/>
      <c r="K9" s="1201"/>
      <c r="L9" s="287" t="s">
        <v>114</v>
      </c>
    </row>
    <row r="10" spans="1:12">
      <c r="A10" s="676">
        <v>4</v>
      </c>
      <c r="B10" s="280" t="s">
        <v>142</v>
      </c>
      <c r="C10" s="246">
        <v>3000</v>
      </c>
      <c r="D10" s="246">
        <v>1</v>
      </c>
      <c r="E10" s="676">
        <v>1300</v>
      </c>
      <c r="F10" s="246">
        <v>4000</v>
      </c>
      <c r="G10" s="290">
        <f t="shared" si="1"/>
        <v>0.43333333333333335</v>
      </c>
      <c r="H10" s="1163"/>
      <c r="I10" s="1164"/>
      <c r="J10" s="1164"/>
      <c r="K10" s="1165"/>
      <c r="L10" s="282" t="s">
        <v>52</v>
      </c>
    </row>
    <row r="11" spans="1:12">
      <c r="A11" s="333">
        <v>4</v>
      </c>
      <c r="B11" s="280" t="s">
        <v>152</v>
      </c>
      <c r="C11" s="334">
        <v>1400</v>
      </c>
      <c r="D11" s="334">
        <v>1</v>
      </c>
      <c r="E11" s="333"/>
      <c r="F11" s="334">
        <v>4000</v>
      </c>
      <c r="G11" s="290">
        <f t="shared" si="1"/>
        <v>0</v>
      </c>
      <c r="H11" s="1196"/>
      <c r="I11" s="1197"/>
      <c r="J11" s="1197"/>
      <c r="K11" s="1198"/>
      <c r="L11" s="335" t="s">
        <v>52</v>
      </c>
    </row>
    <row r="12" spans="1:12">
      <c r="A12" s="1194" t="s">
        <v>24</v>
      </c>
      <c r="B12" s="1195"/>
      <c r="C12" s="336" t="s">
        <v>114</v>
      </c>
      <c r="D12" s="336" t="s">
        <v>114</v>
      </c>
      <c r="E12" s="677" t="s">
        <v>114</v>
      </c>
      <c r="F12" s="336" t="s">
        <v>114</v>
      </c>
      <c r="G12" s="336" t="s">
        <v>114</v>
      </c>
      <c r="H12" s="1202" t="s">
        <v>114</v>
      </c>
      <c r="I12" s="1203"/>
      <c r="J12" s="1203"/>
      <c r="K12" s="1204"/>
      <c r="L12" s="337" t="s">
        <v>114</v>
      </c>
    </row>
    <row r="13" spans="1:12">
      <c r="A13" s="332">
        <v>5</v>
      </c>
      <c r="B13" s="280" t="s">
        <v>153</v>
      </c>
      <c r="C13" s="246">
        <v>7800</v>
      </c>
      <c r="D13" s="246">
        <v>2</v>
      </c>
      <c r="E13" s="676"/>
      <c r="F13" s="246">
        <v>6161</v>
      </c>
      <c r="G13" s="290">
        <f t="shared" si="1"/>
        <v>0</v>
      </c>
      <c r="H13" s="1163"/>
      <c r="I13" s="1164"/>
      <c r="J13" s="1164"/>
      <c r="K13" s="1165"/>
      <c r="L13" s="282" t="s">
        <v>52</v>
      </c>
    </row>
  </sheetData>
  <mergeCells count="17">
    <mergeCell ref="H2:K2"/>
    <mergeCell ref="A3:B3"/>
    <mergeCell ref="H3:K3"/>
    <mergeCell ref="A5:B5"/>
    <mergeCell ref="H5:K5"/>
    <mergeCell ref="H4:K4"/>
    <mergeCell ref="H13:K13"/>
    <mergeCell ref="A12:B12"/>
    <mergeCell ref="H6:K6"/>
    <mergeCell ref="A7:B7"/>
    <mergeCell ref="A9:B9"/>
    <mergeCell ref="H8:K8"/>
    <mergeCell ref="H10:K10"/>
    <mergeCell ref="H11:K11"/>
    <mergeCell ref="H7:K7"/>
    <mergeCell ref="H9:K9"/>
    <mergeCell ref="H12:K12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1F790-5E7C-492A-8FA0-62178F80A0D6}">
  <dimension ref="A2:L17"/>
  <sheetViews>
    <sheetView workbookViewId="0">
      <selection activeCell="N25" sqref="N25"/>
    </sheetView>
  </sheetViews>
  <sheetFormatPr defaultRowHeight="15"/>
  <cols>
    <col min="2" max="2" width="40.28515625" bestFit="1" customWidth="1"/>
    <col min="4" max="4" width="10.85546875" customWidth="1"/>
    <col min="5" max="5" width="19.5703125" customWidth="1"/>
    <col min="6" max="6" width="17.140625" customWidth="1"/>
    <col min="7" max="7" width="12.7109375" customWidth="1"/>
    <col min="12" max="12" width="16.5703125" customWidth="1"/>
  </cols>
  <sheetData>
    <row r="2" spans="1:12">
      <c r="A2" s="246" t="s">
        <v>114</v>
      </c>
      <c r="B2" s="284">
        <v>45943</v>
      </c>
      <c r="C2" s="281" t="s">
        <v>1</v>
      </c>
      <c r="D2" s="281" t="s">
        <v>2</v>
      </c>
      <c r="E2" s="282" t="s">
        <v>3</v>
      </c>
      <c r="F2" s="281" t="s">
        <v>4</v>
      </c>
      <c r="G2" s="282" t="s">
        <v>5</v>
      </c>
      <c r="H2" s="1173" t="s">
        <v>6</v>
      </c>
      <c r="I2" s="1173"/>
      <c r="J2" s="1173"/>
      <c r="K2" s="1173"/>
      <c r="L2" s="285" t="s">
        <v>7</v>
      </c>
    </row>
    <row r="3" spans="1:12">
      <c r="A3" s="1174" t="s">
        <v>8</v>
      </c>
      <c r="B3" s="1174"/>
      <c r="C3" s="286" t="s">
        <v>114</v>
      </c>
      <c r="D3" s="286" t="s">
        <v>114</v>
      </c>
      <c r="E3" s="674" t="s">
        <v>114</v>
      </c>
      <c r="F3" s="286" t="s">
        <v>114</v>
      </c>
      <c r="G3" s="674" t="s">
        <v>114</v>
      </c>
      <c r="H3" s="1174" t="s">
        <v>114</v>
      </c>
      <c r="I3" s="1174"/>
      <c r="J3" s="1174"/>
      <c r="K3" s="1174"/>
      <c r="L3" s="287" t="s">
        <v>114</v>
      </c>
    </row>
    <row r="4" spans="1:12">
      <c r="A4" s="676">
        <v>1</v>
      </c>
      <c r="B4" s="283" t="s">
        <v>154</v>
      </c>
      <c r="C4" s="246">
        <v>10500</v>
      </c>
      <c r="D4" s="246">
        <v>1</v>
      </c>
      <c r="E4" s="340">
        <v>9144</v>
      </c>
      <c r="F4" s="343">
        <v>5000</v>
      </c>
      <c r="G4" s="290">
        <f t="shared" ref="G4" si="0">E4/C4</f>
        <v>0.87085714285714289</v>
      </c>
      <c r="H4" s="1205" t="s">
        <v>157</v>
      </c>
      <c r="I4" s="1206"/>
      <c r="J4" s="1206"/>
      <c r="K4" s="1207"/>
      <c r="L4" s="282" t="s">
        <v>52</v>
      </c>
    </row>
    <row r="5" spans="1:12">
      <c r="A5" s="1174" t="s">
        <v>10</v>
      </c>
      <c r="B5" s="1174"/>
      <c r="C5" s="286" t="s">
        <v>114</v>
      </c>
      <c r="D5" s="286" t="s">
        <v>114</v>
      </c>
      <c r="E5" s="674" t="s">
        <v>114</v>
      </c>
      <c r="F5" s="344" t="s">
        <v>114</v>
      </c>
      <c r="G5" s="674" t="s">
        <v>114</v>
      </c>
      <c r="H5" s="1199" t="s">
        <v>114</v>
      </c>
      <c r="I5" s="1200"/>
      <c r="J5" s="1200"/>
      <c r="K5" s="1201"/>
      <c r="L5" s="287" t="s">
        <v>114</v>
      </c>
    </row>
    <row r="6" spans="1:12">
      <c r="A6" s="291">
        <v>2</v>
      </c>
      <c r="B6" s="280" t="s">
        <v>159</v>
      </c>
      <c r="C6" s="341">
        <v>50000</v>
      </c>
      <c r="D6" s="246">
        <v>3</v>
      </c>
      <c r="E6" s="340">
        <v>45191</v>
      </c>
      <c r="F6" s="348">
        <v>25000</v>
      </c>
      <c r="G6" s="290">
        <f>E6/C6</f>
        <v>0.90381999999999996</v>
      </c>
      <c r="H6" s="1178" t="s">
        <v>114</v>
      </c>
      <c r="I6" s="1178"/>
      <c r="J6" s="1178"/>
      <c r="K6" s="1178"/>
      <c r="L6" s="676" t="s">
        <v>52</v>
      </c>
    </row>
    <row r="7" spans="1:12">
      <c r="A7" s="1174" t="s">
        <v>12</v>
      </c>
      <c r="B7" s="1174"/>
      <c r="C7" s="286" t="s">
        <v>114</v>
      </c>
      <c r="D7" s="286" t="s">
        <v>114</v>
      </c>
      <c r="E7" s="674" t="s">
        <v>114</v>
      </c>
      <c r="F7" s="345" t="s">
        <v>114</v>
      </c>
      <c r="G7" s="286" t="s">
        <v>114</v>
      </c>
      <c r="H7" s="1199" t="s">
        <v>114</v>
      </c>
      <c r="I7" s="1200"/>
      <c r="J7" s="1200"/>
      <c r="K7" s="1201"/>
      <c r="L7" s="287" t="s">
        <v>114</v>
      </c>
    </row>
    <row r="8" spans="1:12">
      <c r="A8" s="676">
        <v>3</v>
      </c>
      <c r="B8" s="280" t="s">
        <v>148</v>
      </c>
      <c r="C8" s="246">
        <v>18000</v>
      </c>
      <c r="D8" s="246">
        <v>1</v>
      </c>
      <c r="E8" s="340">
        <v>12098</v>
      </c>
      <c r="F8" s="343">
        <v>11600</v>
      </c>
      <c r="G8" s="290">
        <f t="shared" ref="G8:G15" si="1">E8/C8</f>
        <v>0.6721111111111111</v>
      </c>
      <c r="H8" s="1163"/>
      <c r="I8" s="1164"/>
      <c r="J8" s="1164"/>
      <c r="K8" s="1165"/>
      <c r="L8" s="676" t="s">
        <v>52</v>
      </c>
    </row>
    <row r="9" spans="1:12">
      <c r="A9" s="1174" t="s">
        <v>19</v>
      </c>
      <c r="B9" s="1174"/>
      <c r="C9" s="286" t="s">
        <v>114</v>
      </c>
      <c r="D9" s="286" t="s">
        <v>114</v>
      </c>
      <c r="E9" s="674" t="s">
        <v>114</v>
      </c>
      <c r="F9" s="345" t="s">
        <v>114</v>
      </c>
      <c r="G9" s="286" t="s">
        <v>114</v>
      </c>
      <c r="H9" s="1199" t="s">
        <v>114</v>
      </c>
      <c r="I9" s="1200"/>
      <c r="J9" s="1200"/>
      <c r="K9" s="1201"/>
      <c r="L9" s="287" t="s">
        <v>114</v>
      </c>
    </row>
    <row r="10" spans="1:12">
      <c r="A10" s="676">
        <v>4</v>
      </c>
      <c r="B10" s="280" t="s">
        <v>142</v>
      </c>
      <c r="C10" s="334">
        <v>1300</v>
      </c>
      <c r="D10" s="334">
        <v>1</v>
      </c>
      <c r="E10" s="342">
        <v>1565</v>
      </c>
      <c r="F10" s="346">
        <v>4000</v>
      </c>
      <c r="G10" s="290">
        <f>E10/C10</f>
        <v>1.2038461538461538</v>
      </c>
      <c r="H10" s="1196"/>
      <c r="I10" s="1197"/>
      <c r="J10" s="1197"/>
      <c r="K10" s="1198"/>
      <c r="L10" s="335" t="s">
        <v>52</v>
      </c>
    </row>
    <row r="11" spans="1:12">
      <c r="A11" s="676">
        <v>4</v>
      </c>
      <c r="B11" s="280" t="s">
        <v>152</v>
      </c>
      <c r="C11" s="246">
        <v>8000</v>
      </c>
      <c r="D11" s="246">
        <v>2</v>
      </c>
      <c r="E11" s="340">
        <v>5280</v>
      </c>
      <c r="F11" s="343">
        <v>4000</v>
      </c>
      <c r="G11" s="290">
        <f t="shared" si="1"/>
        <v>0.66</v>
      </c>
      <c r="H11" s="1163"/>
      <c r="I11" s="1164"/>
      <c r="J11" s="1164"/>
      <c r="K11" s="1165"/>
      <c r="L11" s="676" t="s">
        <v>158</v>
      </c>
    </row>
    <row r="12" spans="1:12">
      <c r="A12" s="333">
        <v>4</v>
      </c>
      <c r="B12" s="280" t="s">
        <v>142</v>
      </c>
      <c r="C12" s="334">
        <v>4000</v>
      </c>
      <c r="D12" s="334">
        <v>1</v>
      </c>
      <c r="E12" s="333"/>
      <c r="F12" s="346">
        <v>4000</v>
      </c>
      <c r="G12" s="290">
        <f>E12/C12</f>
        <v>0</v>
      </c>
      <c r="H12" s="1196"/>
      <c r="I12" s="1197"/>
      <c r="J12" s="1197"/>
      <c r="K12" s="1198"/>
      <c r="L12" s="335" t="s">
        <v>52</v>
      </c>
    </row>
    <row r="13" spans="1:12">
      <c r="A13" s="1194" t="s">
        <v>24</v>
      </c>
      <c r="B13" s="1195"/>
      <c r="C13" s="336" t="s">
        <v>114</v>
      </c>
      <c r="D13" s="336" t="s">
        <v>114</v>
      </c>
      <c r="E13" s="677" t="s">
        <v>114</v>
      </c>
      <c r="F13" s="347" t="s">
        <v>114</v>
      </c>
      <c r="G13" s="336" t="s">
        <v>114</v>
      </c>
      <c r="H13" s="1202" t="s">
        <v>114</v>
      </c>
      <c r="I13" s="1203"/>
      <c r="J13" s="1203"/>
      <c r="K13" s="1204"/>
      <c r="L13" s="337" t="s">
        <v>114</v>
      </c>
    </row>
    <row r="14" spans="1:12">
      <c r="A14" s="332">
        <v>5</v>
      </c>
      <c r="B14" s="280" t="s">
        <v>153</v>
      </c>
      <c r="C14" s="246">
        <v>18200</v>
      </c>
      <c r="D14" s="246">
        <v>2</v>
      </c>
      <c r="E14" s="340">
        <v>14278</v>
      </c>
      <c r="F14" s="343">
        <v>6161</v>
      </c>
      <c r="G14" s="290">
        <f t="shared" si="1"/>
        <v>0.78450549450549456</v>
      </c>
      <c r="H14" s="1163"/>
      <c r="I14" s="1164"/>
      <c r="J14" s="1164"/>
      <c r="K14" s="1165"/>
      <c r="L14" s="676" t="s">
        <v>158</v>
      </c>
    </row>
    <row r="15" spans="1:12">
      <c r="A15" s="332">
        <v>5</v>
      </c>
      <c r="B15" s="338" t="s">
        <v>160</v>
      </c>
      <c r="C15" s="246">
        <v>4600</v>
      </c>
      <c r="D15" s="246">
        <v>2</v>
      </c>
      <c r="E15" s="676"/>
      <c r="F15" s="343">
        <v>6161</v>
      </c>
      <c r="G15" s="290">
        <f t="shared" si="1"/>
        <v>0</v>
      </c>
      <c r="H15" s="1163"/>
      <c r="I15" s="1164"/>
      <c r="J15" s="1164"/>
      <c r="K15" s="1165"/>
      <c r="L15" s="282"/>
    </row>
    <row r="17" spans="2:2" ht="18.75">
      <c r="B17" s="339" t="s">
        <v>161</v>
      </c>
    </row>
  </sheetData>
  <mergeCells count="19">
    <mergeCell ref="H2:K2"/>
    <mergeCell ref="A3:B3"/>
    <mergeCell ref="H3:K3"/>
    <mergeCell ref="H4:K4"/>
    <mergeCell ref="A5:B5"/>
    <mergeCell ref="H5:K5"/>
    <mergeCell ref="H15:K15"/>
    <mergeCell ref="H6:K6"/>
    <mergeCell ref="A7:B7"/>
    <mergeCell ref="H7:K7"/>
    <mergeCell ref="H8:K8"/>
    <mergeCell ref="A9:B9"/>
    <mergeCell ref="H9:K9"/>
    <mergeCell ref="H11:K11"/>
    <mergeCell ref="H12:K12"/>
    <mergeCell ref="A13:B13"/>
    <mergeCell ref="H13:K13"/>
    <mergeCell ref="H14:K14"/>
    <mergeCell ref="H10:K10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5A262-273D-4060-A8CD-B9EE2DFBE467}">
  <dimension ref="A2:L14"/>
  <sheetViews>
    <sheetView workbookViewId="0">
      <selection activeCell="F17" sqref="F17"/>
    </sheetView>
  </sheetViews>
  <sheetFormatPr defaultRowHeight="15"/>
  <cols>
    <col min="2" max="2" width="52" customWidth="1"/>
  </cols>
  <sheetData>
    <row r="2" spans="1:12">
      <c r="A2" s="246" t="s">
        <v>114</v>
      </c>
      <c r="B2" s="284">
        <v>45944</v>
      </c>
      <c r="C2" s="281" t="s">
        <v>1</v>
      </c>
      <c r="D2" s="281" t="s">
        <v>2</v>
      </c>
      <c r="E2" s="282" t="s">
        <v>3</v>
      </c>
      <c r="F2" s="281" t="s">
        <v>4</v>
      </c>
      <c r="G2" s="282" t="s">
        <v>5</v>
      </c>
      <c r="H2" s="1173" t="s">
        <v>6</v>
      </c>
      <c r="I2" s="1173"/>
      <c r="J2" s="1173"/>
      <c r="K2" s="1173"/>
      <c r="L2" s="285" t="s">
        <v>7</v>
      </c>
    </row>
    <row r="3" spans="1:12">
      <c r="A3" s="1174" t="s">
        <v>8</v>
      </c>
      <c r="B3" s="1174"/>
      <c r="C3" s="286" t="s">
        <v>114</v>
      </c>
      <c r="D3" s="286" t="s">
        <v>114</v>
      </c>
      <c r="E3" s="674" t="s">
        <v>114</v>
      </c>
      <c r="F3" s="286" t="s">
        <v>114</v>
      </c>
      <c r="G3" s="674" t="s">
        <v>114</v>
      </c>
      <c r="H3" s="1174" t="s">
        <v>114</v>
      </c>
      <c r="I3" s="1174"/>
      <c r="J3" s="1174"/>
      <c r="K3" s="1174"/>
      <c r="L3" s="287" t="s">
        <v>114</v>
      </c>
    </row>
    <row r="4" spans="1:12">
      <c r="A4" s="676">
        <v>1</v>
      </c>
      <c r="B4" s="283" t="s">
        <v>154</v>
      </c>
      <c r="C4" s="246">
        <v>9800</v>
      </c>
      <c r="D4" s="246">
        <v>1</v>
      </c>
      <c r="E4" s="340">
        <v>8407</v>
      </c>
      <c r="F4" s="246">
        <v>5000</v>
      </c>
      <c r="G4" s="290">
        <f t="shared" ref="G4" si="0">E4/C4</f>
        <v>0.85785714285714287</v>
      </c>
      <c r="H4" s="1205" t="s">
        <v>157</v>
      </c>
      <c r="I4" s="1206"/>
      <c r="J4" s="1206"/>
      <c r="K4" s="1207"/>
      <c r="L4" s="282" t="s">
        <v>52</v>
      </c>
    </row>
    <row r="5" spans="1:12">
      <c r="A5" s="1174" t="s">
        <v>10</v>
      </c>
      <c r="B5" s="1174"/>
      <c r="C5" s="286" t="s">
        <v>114</v>
      </c>
      <c r="D5" s="286" t="s">
        <v>114</v>
      </c>
      <c r="E5" s="674" t="s">
        <v>114</v>
      </c>
      <c r="F5" s="674" t="s">
        <v>114</v>
      </c>
      <c r="G5" s="674" t="s">
        <v>114</v>
      </c>
      <c r="H5" s="1199" t="s">
        <v>114</v>
      </c>
      <c r="I5" s="1200"/>
      <c r="J5" s="1200"/>
      <c r="K5" s="1201"/>
      <c r="L5" s="287" t="s">
        <v>114</v>
      </c>
    </row>
    <row r="6" spans="1:12">
      <c r="A6" s="291">
        <v>2</v>
      </c>
      <c r="B6" s="280" t="s">
        <v>159</v>
      </c>
      <c r="C6" s="341">
        <v>75000</v>
      </c>
      <c r="D6" s="281">
        <v>3</v>
      </c>
      <c r="E6" s="340">
        <v>53236</v>
      </c>
      <c r="F6" s="289">
        <v>25000</v>
      </c>
      <c r="G6" s="290">
        <f>E6/C6</f>
        <v>0.7098133333333333</v>
      </c>
      <c r="H6" s="1178" t="s">
        <v>114</v>
      </c>
      <c r="I6" s="1178"/>
      <c r="J6" s="1178"/>
      <c r="K6" s="1178"/>
      <c r="L6" s="676" t="s">
        <v>52</v>
      </c>
    </row>
    <row r="7" spans="1:12">
      <c r="A7" s="1174" t="s">
        <v>12</v>
      </c>
      <c r="B7" s="1174"/>
      <c r="C7" s="286" t="s">
        <v>114</v>
      </c>
      <c r="D7" s="286" t="s">
        <v>114</v>
      </c>
      <c r="E7" s="674" t="s">
        <v>114</v>
      </c>
      <c r="F7" s="286" t="s">
        <v>114</v>
      </c>
      <c r="G7" s="286" t="s">
        <v>114</v>
      </c>
      <c r="H7" s="1199" t="s">
        <v>114</v>
      </c>
      <c r="I7" s="1200"/>
      <c r="J7" s="1200"/>
      <c r="K7" s="1201"/>
      <c r="L7" s="287" t="s">
        <v>114</v>
      </c>
    </row>
    <row r="8" spans="1:12">
      <c r="A8" s="676">
        <v>3</v>
      </c>
      <c r="B8" s="280" t="s">
        <v>148</v>
      </c>
      <c r="C8" s="246">
        <v>18000</v>
      </c>
      <c r="D8" s="246">
        <v>1</v>
      </c>
      <c r="E8" s="340">
        <v>10301</v>
      </c>
      <c r="F8" s="246">
        <v>11600</v>
      </c>
      <c r="G8" s="290">
        <f t="shared" ref="G8" si="1">E8/C8</f>
        <v>0.57227777777777777</v>
      </c>
      <c r="H8" s="1163"/>
      <c r="I8" s="1164"/>
      <c r="J8" s="1164"/>
      <c r="K8" s="1165"/>
      <c r="L8" s="676" t="s">
        <v>52</v>
      </c>
    </row>
    <row r="9" spans="1:12">
      <c r="A9" s="1174" t="s">
        <v>19</v>
      </c>
      <c r="B9" s="1174"/>
      <c r="C9" s="286" t="s">
        <v>114</v>
      </c>
      <c r="D9" s="286" t="s">
        <v>114</v>
      </c>
      <c r="E9" s="674" t="s">
        <v>114</v>
      </c>
      <c r="F9" s="286" t="s">
        <v>114</v>
      </c>
      <c r="G9" s="286" t="s">
        <v>114</v>
      </c>
      <c r="H9" s="1199" t="s">
        <v>114</v>
      </c>
      <c r="I9" s="1200"/>
      <c r="J9" s="1200"/>
      <c r="K9" s="1201"/>
      <c r="L9" s="287" t="s">
        <v>114</v>
      </c>
    </row>
    <row r="10" spans="1:12">
      <c r="A10" s="349">
        <v>4</v>
      </c>
      <c r="B10" s="321" t="s">
        <v>152</v>
      </c>
      <c r="C10" s="320">
        <v>2800</v>
      </c>
      <c r="D10" s="320">
        <v>1</v>
      </c>
      <c r="E10" s="350">
        <v>2488</v>
      </c>
      <c r="F10" s="351">
        <v>4000</v>
      </c>
      <c r="G10" s="325">
        <f t="shared" ref="G10" si="2">E10/C10</f>
        <v>0.88857142857142857</v>
      </c>
      <c r="H10" s="1208"/>
      <c r="I10" s="1209"/>
      <c r="J10" s="1209"/>
      <c r="K10" s="1210"/>
      <c r="L10" s="349" t="s">
        <v>52</v>
      </c>
    </row>
    <row r="11" spans="1:12">
      <c r="A11" s="676">
        <v>4</v>
      </c>
      <c r="B11" s="280" t="s">
        <v>142</v>
      </c>
      <c r="C11" s="334">
        <v>11300</v>
      </c>
      <c r="D11" s="334">
        <v>1</v>
      </c>
      <c r="E11" s="342">
        <v>11335</v>
      </c>
      <c r="F11" s="334">
        <v>4000</v>
      </c>
      <c r="G11" s="290">
        <f>E11/C11</f>
        <v>1.0030973451327434</v>
      </c>
      <c r="H11" s="1196"/>
      <c r="I11" s="1197"/>
      <c r="J11" s="1197"/>
      <c r="K11" s="1198"/>
      <c r="L11" s="335" t="s">
        <v>52</v>
      </c>
    </row>
    <row r="12" spans="1:12">
      <c r="A12" s="1194" t="s">
        <v>24</v>
      </c>
      <c r="B12" s="1195"/>
      <c r="C12" s="336" t="s">
        <v>114</v>
      </c>
      <c r="D12" s="336" t="s">
        <v>114</v>
      </c>
      <c r="E12" s="677" t="s">
        <v>114</v>
      </c>
      <c r="F12" s="336" t="s">
        <v>114</v>
      </c>
      <c r="G12" s="336" t="s">
        <v>114</v>
      </c>
      <c r="H12" s="1202" t="s">
        <v>114</v>
      </c>
      <c r="I12" s="1203"/>
      <c r="J12" s="1203"/>
      <c r="K12" s="1204"/>
      <c r="L12" s="337" t="s">
        <v>114</v>
      </c>
    </row>
    <row r="13" spans="1:12">
      <c r="A13" s="352">
        <v>5</v>
      </c>
      <c r="B13" s="321" t="s">
        <v>153</v>
      </c>
      <c r="C13" s="320">
        <v>6100</v>
      </c>
      <c r="D13" s="320">
        <v>2</v>
      </c>
      <c r="E13" s="350">
        <v>7082</v>
      </c>
      <c r="F13" s="320">
        <v>4000</v>
      </c>
      <c r="G13" s="325">
        <f t="shared" ref="G13" si="3">E13/C13</f>
        <v>1.1609836065573771</v>
      </c>
      <c r="H13" s="1208"/>
      <c r="I13" s="1209"/>
      <c r="J13" s="1209"/>
      <c r="K13" s="1210"/>
      <c r="L13" s="349" t="s">
        <v>52</v>
      </c>
    </row>
    <row r="14" spans="1:12">
      <c r="A14" s="676">
        <v>5</v>
      </c>
      <c r="B14" s="280" t="s">
        <v>160</v>
      </c>
      <c r="C14" s="246">
        <v>16800</v>
      </c>
      <c r="D14" s="246">
        <v>2</v>
      </c>
      <c r="E14" s="340">
        <v>17855</v>
      </c>
      <c r="F14" s="246">
        <v>4000</v>
      </c>
      <c r="G14" s="290">
        <f>E14/C14</f>
        <v>1.0627976190476192</v>
      </c>
      <c r="H14" s="1163"/>
      <c r="I14" s="1164"/>
      <c r="J14" s="1164"/>
      <c r="K14" s="1165"/>
      <c r="L14" s="676"/>
    </row>
  </sheetData>
  <mergeCells count="18">
    <mergeCell ref="H10:K10"/>
    <mergeCell ref="H2:K2"/>
    <mergeCell ref="A3:B3"/>
    <mergeCell ref="H3:K3"/>
    <mergeCell ref="H4:K4"/>
    <mergeCell ref="A5:B5"/>
    <mergeCell ref="H5:K5"/>
    <mergeCell ref="H6:K6"/>
    <mergeCell ref="A7:B7"/>
    <mergeCell ref="H7:K7"/>
    <mergeCell ref="H8:K8"/>
    <mergeCell ref="A9:B9"/>
    <mergeCell ref="H9:K9"/>
    <mergeCell ref="H11:K11"/>
    <mergeCell ref="H14:K14"/>
    <mergeCell ref="A12:B12"/>
    <mergeCell ref="H12:K12"/>
    <mergeCell ref="H13:K13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D3905-5997-44EB-AD2B-4565BE6643BE}">
  <dimension ref="A3:L16"/>
  <sheetViews>
    <sheetView workbookViewId="0">
      <selection activeCell="L7" sqref="L7"/>
    </sheetView>
  </sheetViews>
  <sheetFormatPr defaultRowHeight="15"/>
  <cols>
    <col min="2" max="2" width="52.7109375" customWidth="1"/>
    <col min="12" max="12" width="21" customWidth="1"/>
  </cols>
  <sheetData>
    <row r="3" spans="1:12">
      <c r="A3" s="246" t="s">
        <v>114</v>
      </c>
      <c r="B3" s="284">
        <v>45944</v>
      </c>
      <c r="C3" s="281" t="s">
        <v>1</v>
      </c>
      <c r="D3" s="281" t="s">
        <v>2</v>
      </c>
      <c r="E3" s="282" t="s">
        <v>3</v>
      </c>
      <c r="F3" s="281" t="s">
        <v>4</v>
      </c>
      <c r="G3" s="282" t="s">
        <v>5</v>
      </c>
      <c r="H3" s="1173" t="s">
        <v>6</v>
      </c>
      <c r="I3" s="1173"/>
      <c r="J3" s="1173"/>
      <c r="K3" s="1173"/>
      <c r="L3" s="285" t="s">
        <v>7</v>
      </c>
    </row>
    <row r="4" spans="1:12">
      <c r="A4" s="1174" t="s">
        <v>8</v>
      </c>
      <c r="B4" s="1174"/>
      <c r="C4" s="286" t="s">
        <v>114</v>
      </c>
      <c r="D4" s="286" t="s">
        <v>114</v>
      </c>
      <c r="E4" s="674" t="s">
        <v>114</v>
      </c>
      <c r="F4" s="286" t="s">
        <v>114</v>
      </c>
      <c r="G4" s="674" t="s">
        <v>114</v>
      </c>
      <c r="H4" s="1174" t="s">
        <v>114</v>
      </c>
      <c r="I4" s="1174"/>
      <c r="J4" s="1174"/>
      <c r="K4" s="1174"/>
      <c r="L4" s="287" t="s">
        <v>114</v>
      </c>
    </row>
    <row r="5" spans="1:12">
      <c r="A5" s="300">
        <v>1</v>
      </c>
      <c r="B5" s="314" t="s">
        <v>154</v>
      </c>
      <c r="C5" s="303">
        <v>1500</v>
      </c>
      <c r="D5" s="303">
        <v>1</v>
      </c>
      <c r="E5" s="359">
        <v>1673</v>
      </c>
      <c r="F5" s="303">
        <v>5000</v>
      </c>
      <c r="G5" s="305">
        <f t="shared" ref="G5" si="0">E5/C5</f>
        <v>1.1153333333333333</v>
      </c>
      <c r="H5" s="1214" t="s">
        <v>157</v>
      </c>
      <c r="I5" s="1215"/>
      <c r="J5" s="1215"/>
      <c r="K5" s="1216"/>
      <c r="L5" s="306" t="s">
        <v>52</v>
      </c>
    </row>
    <row r="6" spans="1:12">
      <c r="A6" s="349">
        <v>1</v>
      </c>
      <c r="B6" s="321" t="s">
        <v>162</v>
      </c>
      <c r="C6" s="320">
        <v>4500</v>
      </c>
      <c r="D6" s="320">
        <v>1</v>
      </c>
      <c r="E6" s="349">
        <v>5148</v>
      </c>
      <c r="F6" s="320">
        <v>5000</v>
      </c>
      <c r="G6" s="325">
        <f t="shared" ref="G6:G7" si="1">E6/C6</f>
        <v>1.1439999999999999</v>
      </c>
      <c r="H6" s="1211"/>
      <c r="I6" s="1212"/>
      <c r="J6" s="1212"/>
      <c r="K6" s="1213"/>
      <c r="L6" s="326" t="s">
        <v>52</v>
      </c>
    </row>
    <row r="7" spans="1:12">
      <c r="A7" s="676">
        <v>1</v>
      </c>
      <c r="B7" s="283" t="s">
        <v>163</v>
      </c>
      <c r="C7" s="246">
        <v>5200</v>
      </c>
      <c r="D7" s="246">
        <v>1</v>
      </c>
      <c r="E7" s="676">
        <v>286</v>
      </c>
      <c r="F7" s="246">
        <v>5000</v>
      </c>
      <c r="G7" s="290">
        <f t="shared" si="1"/>
        <v>5.5E-2</v>
      </c>
      <c r="H7" s="1205"/>
      <c r="I7" s="1206"/>
      <c r="J7" s="1206"/>
      <c r="K7" s="1207"/>
      <c r="L7" s="282" t="s">
        <v>52</v>
      </c>
    </row>
    <row r="8" spans="1:12">
      <c r="A8" s="1174" t="s">
        <v>10</v>
      </c>
      <c r="B8" s="1174"/>
      <c r="C8" s="286" t="s">
        <v>114</v>
      </c>
      <c r="D8" s="286" t="s">
        <v>114</v>
      </c>
      <c r="E8" s="674" t="s">
        <v>114</v>
      </c>
      <c r="F8" s="674" t="s">
        <v>114</v>
      </c>
      <c r="G8" s="674" t="s">
        <v>114</v>
      </c>
      <c r="H8" s="1199" t="s">
        <v>114</v>
      </c>
      <c r="I8" s="1200"/>
      <c r="J8" s="1200"/>
      <c r="K8" s="1201"/>
      <c r="L8" s="287" t="s">
        <v>114</v>
      </c>
    </row>
    <row r="9" spans="1:12">
      <c r="A9" s="291">
        <v>2</v>
      </c>
      <c r="B9" s="280" t="s">
        <v>164</v>
      </c>
      <c r="C9" s="292">
        <v>75000</v>
      </c>
      <c r="D9" s="281">
        <v>3</v>
      </c>
      <c r="E9" s="288">
        <v>34870</v>
      </c>
      <c r="F9" s="289">
        <v>25000</v>
      </c>
      <c r="G9" s="290">
        <f>E9/C9</f>
        <v>0.46493333333333331</v>
      </c>
      <c r="H9" s="1178" t="s">
        <v>114</v>
      </c>
      <c r="I9" s="1178"/>
      <c r="J9" s="1178"/>
      <c r="K9" s="1178"/>
      <c r="L9" s="676" t="s">
        <v>52</v>
      </c>
    </row>
    <row r="10" spans="1:12">
      <c r="A10" s="1174" t="s">
        <v>12</v>
      </c>
      <c r="B10" s="1174"/>
      <c r="C10" s="286" t="s">
        <v>114</v>
      </c>
      <c r="D10" s="286" t="s">
        <v>114</v>
      </c>
      <c r="E10" s="674" t="s">
        <v>114</v>
      </c>
      <c r="F10" s="286" t="s">
        <v>114</v>
      </c>
      <c r="G10" s="286" t="s">
        <v>114</v>
      </c>
      <c r="H10" s="1199" t="s">
        <v>114</v>
      </c>
      <c r="I10" s="1200"/>
      <c r="J10" s="1200"/>
      <c r="K10" s="1201"/>
      <c r="L10" s="287" t="s">
        <v>114</v>
      </c>
    </row>
    <row r="11" spans="1:12">
      <c r="A11" s="676">
        <v>3</v>
      </c>
      <c r="B11" s="280" t="s">
        <v>148</v>
      </c>
      <c r="C11" s="246">
        <v>18000</v>
      </c>
      <c r="D11" s="246">
        <v>2</v>
      </c>
      <c r="E11" s="676">
        <v>11269</v>
      </c>
      <c r="F11" s="246">
        <v>11600</v>
      </c>
      <c r="G11" s="290">
        <f t="shared" ref="G11" si="2">E11/C11</f>
        <v>0.62605555555555559</v>
      </c>
      <c r="H11" s="1163"/>
      <c r="I11" s="1164"/>
      <c r="J11" s="1164"/>
      <c r="K11" s="1165"/>
      <c r="L11" s="676" t="s">
        <v>52</v>
      </c>
    </row>
    <row r="12" spans="1:12">
      <c r="A12" s="1174" t="s">
        <v>19</v>
      </c>
      <c r="B12" s="1174"/>
      <c r="C12" s="286" t="s">
        <v>114</v>
      </c>
      <c r="D12" s="286" t="s">
        <v>114</v>
      </c>
      <c r="E12" s="674" t="s">
        <v>114</v>
      </c>
      <c r="F12" s="286" t="s">
        <v>114</v>
      </c>
      <c r="G12" s="286" t="s">
        <v>114</v>
      </c>
      <c r="H12" s="1199" t="s">
        <v>114</v>
      </c>
      <c r="I12" s="1200"/>
      <c r="J12" s="1200"/>
      <c r="K12" s="1201"/>
      <c r="L12" s="287" t="s">
        <v>114</v>
      </c>
    </row>
    <row r="13" spans="1:12">
      <c r="A13" s="676">
        <v>4</v>
      </c>
      <c r="B13" s="280" t="s">
        <v>142</v>
      </c>
      <c r="C13" s="334">
        <v>14100</v>
      </c>
      <c r="D13" s="334">
        <v>1</v>
      </c>
      <c r="E13" s="333">
        <v>6886</v>
      </c>
      <c r="F13" s="334">
        <v>4000</v>
      </c>
      <c r="G13" s="290">
        <f>E13/C13</f>
        <v>0.48836879432624114</v>
      </c>
      <c r="H13" s="1196"/>
      <c r="I13" s="1197"/>
      <c r="J13" s="1197"/>
      <c r="K13" s="1198"/>
      <c r="L13" s="335" t="s">
        <v>52</v>
      </c>
    </row>
    <row r="14" spans="1:12">
      <c r="A14" s="1194" t="s">
        <v>24</v>
      </c>
      <c r="B14" s="1195"/>
      <c r="C14" s="336" t="s">
        <v>114</v>
      </c>
      <c r="D14" s="336" t="s">
        <v>114</v>
      </c>
      <c r="E14" s="677" t="s">
        <v>114</v>
      </c>
      <c r="F14" s="336" t="s">
        <v>114</v>
      </c>
      <c r="G14" s="336" t="s">
        <v>114</v>
      </c>
      <c r="H14" s="1202" t="s">
        <v>114</v>
      </c>
      <c r="I14" s="1203"/>
      <c r="J14" s="1203"/>
      <c r="K14" s="1204"/>
      <c r="L14" s="337" t="s">
        <v>114</v>
      </c>
    </row>
    <row r="15" spans="1:12">
      <c r="A15" s="349">
        <v>5</v>
      </c>
      <c r="B15" s="321" t="s">
        <v>160</v>
      </c>
      <c r="C15" s="320">
        <v>16400</v>
      </c>
      <c r="D15" s="320">
        <v>2</v>
      </c>
      <c r="E15" s="349">
        <v>17266</v>
      </c>
      <c r="F15" s="320">
        <v>4000</v>
      </c>
      <c r="G15" s="325">
        <f>E15/C15</f>
        <v>1.0528048780487804</v>
      </c>
      <c r="H15" s="1208"/>
      <c r="I15" s="1209"/>
      <c r="J15" s="1209"/>
      <c r="K15" s="1210"/>
      <c r="L15" s="349" t="s">
        <v>52</v>
      </c>
    </row>
    <row r="16" spans="1:12">
      <c r="A16" s="676">
        <v>5</v>
      </c>
      <c r="B16" s="280" t="s">
        <v>18</v>
      </c>
      <c r="C16" s="246">
        <v>3700</v>
      </c>
      <c r="D16" s="246">
        <v>2</v>
      </c>
      <c r="E16" s="676">
        <v>820</v>
      </c>
      <c r="F16" s="246">
        <v>4000</v>
      </c>
      <c r="G16" s="290">
        <f>E16/C16</f>
        <v>0.22162162162162163</v>
      </c>
      <c r="H16" s="1163"/>
      <c r="I16" s="1164"/>
      <c r="J16" s="1164"/>
      <c r="K16" s="1165"/>
      <c r="L16" s="676" t="s">
        <v>52</v>
      </c>
    </row>
  </sheetData>
  <mergeCells count="19">
    <mergeCell ref="A14:B14"/>
    <mergeCell ref="H14:K14"/>
    <mergeCell ref="A8:B8"/>
    <mergeCell ref="H8:K8"/>
    <mergeCell ref="H16:K16"/>
    <mergeCell ref="H15:K15"/>
    <mergeCell ref="H9:K9"/>
    <mergeCell ref="A10:B10"/>
    <mergeCell ref="H10:K10"/>
    <mergeCell ref="H11:K11"/>
    <mergeCell ref="A12:B12"/>
    <mergeCell ref="H12:K12"/>
    <mergeCell ref="H13:K13"/>
    <mergeCell ref="H3:K3"/>
    <mergeCell ref="A4:B4"/>
    <mergeCell ref="H4:K4"/>
    <mergeCell ref="H6:K6"/>
    <mergeCell ref="H7:K7"/>
    <mergeCell ref="H5:K5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C6A12-B171-4539-99F4-FD1B57D7EAB6}">
  <dimension ref="A2:L15"/>
  <sheetViews>
    <sheetView workbookViewId="0">
      <selection activeCell="H15" sqref="H15:K15"/>
    </sheetView>
  </sheetViews>
  <sheetFormatPr defaultRowHeight="15"/>
  <cols>
    <col min="2" max="2" width="47.85546875" customWidth="1"/>
    <col min="4" max="4" width="12.7109375" customWidth="1"/>
    <col min="5" max="5" width="12.5703125" customWidth="1"/>
    <col min="6" max="6" width="15.42578125" customWidth="1"/>
    <col min="12" max="12" width="18" customWidth="1"/>
  </cols>
  <sheetData>
    <row r="2" spans="1:12">
      <c r="A2" s="246" t="s">
        <v>114</v>
      </c>
      <c r="B2" s="284">
        <v>45946</v>
      </c>
      <c r="C2" s="281" t="s">
        <v>1</v>
      </c>
      <c r="D2" s="281" t="s">
        <v>2</v>
      </c>
      <c r="E2" s="282" t="s">
        <v>3</v>
      </c>
      <c r="F2" s="281" t="s">
        <v>4</v>
      </c>
      <c r="G2" s="282" t="s">
        <v>5</v>
      </c>
      <c r="H2" s="1173" t="s">
        <v>6</v>
      </c>
      <c r="I2" s="1173"/>
      <c r="J2" s="1173"/>
      <c r="K2" s="1173"/>
      <c r="L2" s="285" t="s">
        <v>7</v>
      </c>
    </row>
    <row r="3" spans="1:12">
      <c r="A3" s="1174" t="s">
        <v>8</v>
      </c>
      <c r="B3" s="1174"/>
      <c r="C3" s="286" t="s">
        <v>114</v>
      </c>
      <c r="D3" s="286" t="s">
        <v>114</v>
      </c>
      <c r="E3" s="674" t="s">
        <v>114</v>
      </c>
      <c r="F3" s="286" t="s">
        <v>114</v>
      </c>
      <c r="G3" s="674" t="s">
        <v>114</v>
      </c>
      <c r="H3" s="1174" t="s">
        <v>114</v>
      </c>
      <c r="I3" s="1174"/>
      <c r="J3" s="1174"/>
      <c r="K3" s="1174"/>
      <c r="L3" s="287" t="s">
        <v>114</v>
      </c>
    </row>
    <row r="4" spans="1:12">
      <c r="A4" s="676">
        <v>1</v>
      </c>
      <c r="B4" s="283" t="s">
        <v>163</v>
      </c>
      <c r="C4" s="246">
        <v>12000</v>
      </c>
      <c r="D4" s="246">
        <v>1</v>
      </c>
      <c r="E4" s="676">
        <v>11816</v>
      </c>
      <c r="F4" s="246">
        <v>5000</v>
      </c>
      <c r="G4" s="290">
        <f t="shared" ref="G4" si="0">E4/C4</f>
        <v>0.98466666666666669</v>
      </c>
      <c r="H4" s="1205"/>
      <c r="I4" s="1206"/>
      <c r="J4" s="1206"/>
      <c r="K4" s="1207"/>
      <c r="L4" s="282" t="s">
        <v>52</v>
      </c>
    </row>
    <row r="5" spans="1:12">
      <c r="A5" s="1174" t="s">
        <v>10</v>
      </c>
      <c r="B5" s="1174"/>
      <c r="C5" s="286" t="s">
        <v>114</v>
      </c>
      <c r="D5" s="286" t="s">
        <v>114</v>
      </c>
      <c r="E5" s="674" t="s">
        <v>114</v>
      </c>
      <c r="F5" s="674" t="s">
        <v>114</v>
      </c>
      <c r="G5" s="674" t="s">
        <v>114</v>
      </c>
      <c r="H5" s="1199" t="s">
        <v>114</v>
      </c>
      <c r="I5" s="1200"/>
      <c r="J5" s="1200"/>
      <c r="K5" s="1201"/>
      <c r="L5" s="287" t="s">
        <v>114</v>
      </c>
    </row>
    <row r="6" spans="1:12">
      <c r="A6" s="291">
        <v>2</v>
      </c>
      <c r="B6" s="280" t="s">
        <v>164</v>
      </c>
      <c r="C6" s="292">
        <v>75000</v>
      </c>
      <c r="D6" s="281">
        <v>3</v>
      </c>
      <c r="E6" s="288">
        <v>34014</v>
      </c>
      <c r="F6" s="289">
        <v>25000</v>
      </c>
      <c r="G6" s="290">
        <f>E6/C6</f>
        <v>0.45351999999999998</v>
      </c>
      <c r="H6" s="1178" t="s">
        <v>114</v>
      </c>
      <c r="I6" s="1178"/>
      <c r="J6" s="1178"/>
      <c r="K6" s="1178"/>
      <c r="L6" s="676" t="s">
        <v>52</v>
      </c>
    </row>
    <row r="7" spans="1:12">
      <c r="A7" s="1174" t="s">
        <v>12</v>
      </c>
      <c r="B7" s="1174"/>
      <c r="C7" s="286" t="s">
        <v>114</v>
      </c>
      <c r="D7" s="286" t="s">
        <v>114</v>
      </c>
      <c r="E7" s="674" t="s">
        <v>114</v>
      </c>
      <c r="F7" s="286" t="s">
        <v>114</v>
      </c>
      <c r="G7" s="286" t="s">
        <v>114</v>
      </c>
      <c r="H7" s="1199" t="s">
        <v>114</v>
      </c>
      <c r="I7" s="1200"/>
      <c r="J7" s="1200"/>
      <c r="K7" s="1201"/>
      <c r="L7" s="287" t="s">
        <v>114</v>
      </c>
    </row>
    <row r="8" spans="1:12">
      <c r="A8" s="676">
        <v>3</v>
      </c>
      <c r="B8" s="280" t="s">
        <v>148</v>
      </c>
      <c r="C8" s="246">
        <v>12000</v>
      </c>
      <c r="D8" s="246">
        <v>2</v>
      </c>
      <c r="E8" s="676">
        <v>11170</v>
      </c>
      <c r="F8" s="246">
        <v>11600</v>
      </c>
      <c r="G8" s="290">
        <f t="shared" ref="G8:G9" si="1">E8/C8</f>
        <v>0.93083333333333329</v>
      </c>
      <c r="H8" s="1163"/>
      <c r="I8" s="1164"/>
      <c r="J8" s="1164"/>
      <c r="K8" s="1165"/>
      <c r="L8" s="676" t="s">
        <v>52</v>
      </c>
    </row>
    <row r="9" spans="1:12">
      <c r="A9" s="676">
        <v>3</v>
      </c>
      <c r="B9" s="280" t="s">
        <v>145</v>
      </c>
      <c r="C9" s="246">
        <v>5600</v>
      </c>
      <c r="D9" s="246"/>
      <c r="E9" s="676"/>
      <c r="F9" s="246">
        <v>11600</v>
      </c>
      <c r="G9" s="290">
        <f t="shared" si="1"/>
        <v>0</v>
      </c>
      <c r="H9" s="1163"/>
      <c r="I9" s="1164"/>
      <c r="J9" s="1164"/>
      <c r="K9" s="1165"/>
      <c r="L9" s="676"/>
    </row>
    <row r="10" spans="1:12">
      <c r="A10" s="1174" t="s">
        <v>19</v>
      </c>
      <c r="B10" s="1174"/>
      <c r="C10" s="355" t="s">
        <v>114</v>
      </c>
      <c r="D10" s="355" t="s">
        <v>114</v>
      </c>
      <c r="E10" s="678" t="s">
        <v>114</v>
      </c>
      <c r="F10" s="355" t="s">
        <v>114</v>
      </c>
      <c r="G10" s="355" t="s">
        <v>114</v>
      </c>
      <c r="H10" s="1217" t="s">
        <v>114</v>
      </c>
      <c r="I10" s="1218"/>
      <c r="J10" s="1218"/>
      <c r="K10" s="1219"/>
      <c r="L10" s="356" t="s">
        <v>114</v>
      </c>
    </row>
    <row r="11" spans="1:12">
      <c r="A11" s="676">
        <v>4</v>
      </c>
      <c r="B11" s="353" t="s">
        <v>142</v>
      </c>
      <c r="C11" s="246">
        <v>14100</v>
      </c>
      <c r="D11" s="246">
        <v>3</v>
      </c>
      <c r="E11" s="676">
        <v>4022</v>
      </c>
      <c r="F11" s="246">
        <v>4000</v>
      </c>
      <c r="G11" s="290">
        <f>E11/C11</f>
        <v>0.28524822695035462</v>
      </c>
      <c r="H11" s="1175"/>
      <c r="I11" s="1175"/>
      <c r="J11" s="1175"/>
      <c r="K11" s="1175"/>
      <c r="L11" s="282" t="s">
        <v>52</v>
      </c>
    </row>
    <row r="12" spans="1:12">
      <c r="A12" s="244">
        <v>4</v>
      </c>
      <c r="B12" s="354" t="s">
        <v>165</v>
      </c>
      <c r="C12" s="246">
        <v>3100</v>
      </c>
      <c r="D12" s="246">
        <v>1</v>
      </c>
      <c r="E12" s="676"/>
      <c r="F12" s="246">
        <v>4000</v>
      </c>
      <c r="G12" s="290">
        <f>E12/C12</f>
        <v>0</v>
      </c>
      <c r="H12" s="1175"/>
      <c r="I12" s="1175"/>
      <c r="J12" s="1175"/>
      <c r="K12" s="1175"/>
      <c r="L12" s="282"/>
    </row>
    <row r="13" spans="1:12">
      <c r="A13" s="1194" t="s">
        <v>24</v>
      </c>
      <c r="B13" s="1195"/>
      <c r="C13" s="357" t="s">
        <v>114</v>
      </c>
      <c r="D13" s="357" t="s">
        <v>114</v>
      </c>
      <c r="E13" s="679" t="s">
        <v>114</v>
      </c>
      <c r="F13" s="357" t="s">
        <v>114</v>
      </c>
      <c r="G13" s="357" t="s">
        <v>114</v>
      </c>
      <c r="H13" s="1220" t="s">
        <v>114</v>
      </c>
      <c r="I13" s="1221"/>
      <c r="J13" s="1221"/>
      <c r="K13" s="1222"/>
      <c r="L13" s="358" t="s">
        <v>114</v>
      </c>
    </row>
    <row r="14" spans="1:12">
      <c r="A14" s="349">
        <v>5</v>
      </c>
      <c r="B14" s="321" t="s">
        <v>18</v>
      </c>
      <c r="C14" s="320">
        <v>16400</v>
      </c>
      <c r="D14" s="320">
        <v>2</v>
      </c>
      <c r="E14" s="349">
        <v>5335</v>
      </c>
      <c r="F14" s="320">
        <v>16440</v>
      </c>
      <c r="G14" s="325">
        <f>E14/C14</f>
        <v>0.3253048780487805</v>
      </c>
      <c r="H14" s="1208"/>
      <c r="I14" s="1209"/>
      <c r="J14" s="1209"/>
      <c r="K14" s="1210"/>
      <c r="L14" s="349" t="s">
        <v>52</v>
      </c>
    </row>
    <row r="15" spans="1:12">
      <c r="A15" s="676">
        <v>5</v>
      </c>
      <c r="B15" s="280" t="s">
        <v>16</v>
      </c>
      <c r="C15" s="246">
        <v>6600</v>
      </c>
      <c r="D15" s="246">
        <v>2</v>
      </c>
      <c r="E15" s="676">
        <v>1500</v>
      </c>
      <c r="F15" s="246">
        <v>4000</v>
      </c>
      <c r="G15" s="290">
        <f>E15/C15</f>
        <v>0.22727272727272727</v>
      </c>
      <c r="H15" s="1163"/>
      <c r="I15" s="1164"/>
      <c r="J15" s="1164"/>
      <c r="K15" s="1165"/>
      <c r="L15" s="676"/>
    </row>
  </sheetData>
  <mergeCells count="19">
    <mergeCell ref="H8:K8"/>
    <mergeCell ref="H2:K2"/>
    <mergeCell ref="A3:B3"/>
    <mergeCell ref="H3:K3"/>
    <mergeCell ref="H4:K4"/>
    <mergeCell ref="A5:B5"/>
    <mergeCell ref="H5:K5"/>
    <mergeCell ref="H6:K6"/>
    <mergeCell ref="A7:B7"/>
    <mergeCell ref="H7:K7"/>
    <mergeCell ref="H14:K14"/>
    <mergeCell ref="H9:K9"/>
    <mergeCell ref="H12:K12"/>
    <mergeCell ref="H15:K15"/>
    <mergeCell ref="A10:B10"/>
    <mergeCell ref="H10:K10"/>
    <mergeCell ref="H11:K11"/>
    <mergeCell ref="A13:B13"/>
    <mergeCell ref="H13:K13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7AFF0-FB2B-471A-AB0E-134CB9642171}">
  <dimension ref="A2:L16"/>
  <sheetViews>
    <sheetView workbookViewId="0">
      <selection activeCell="E8" sqref="E8"/>
    </sheetView>
  </sheetViews>
  <sheetFormatPr defaultRowHeight="15"/>
  <cols>
    <col min="2" max="2" width="46" customWidth="1"/>
    <col min="5" max="5" width="18.140625" customWidth="1"/>
  </cols>
  <sheetData>
    <row r="2" spans="1:12">
      <c r="A2" s="246" t="s">
        <v>114</v>
      </c>
      <c r="B2" s="284">
        <v>45947</v>
      </c>
      <c r="C2" s="281" t="s">
        <v>1</v>
      </c>
      <c r="D2" s="281" t="s">
        <v>2</v>
      </c>
      <c r="E2" s="282" t="s">
        <v>3</v>
      </c>
      <c r="F2" s="281" t="s">
        <v>4</v>
      </c>
      <c r="G2" s="282" t="s">
        <v>5</v>
      </c>
      <c r="H2" s="1173" t="s">
        <v>6</v>
      </c>
      <c r="I2" s="1173"/>
      <c r="J2" s="1173"/>
      <c r="K2" s="1173"/>
      <c r="L2" s="285" t="s">
        <v>7</v>
      </c>
    </row>
    <row r="3" spans="1:12">
      <c r="A3" s="1174" t="s">
        <v>8</v>
      </c>
      <c r="B3" s="1174"/>
      <c r="C3" s="286" t="s">
        <v>114</v>
      </c>
      <c r="D3" s="286" t="s">
        <v>114</v>
      </c>
      <c r="E3" s="674" t="s">
        <v>114</v>
      </c>
      <c r="F3" s="286" t="s">
        <v>114</v>
      </c>
      <c r="G3" s="674" t="s">
        <v>114</v>
      </c>
      <c r="H3" s="1174" t="s">
        <v>114</v>
      </c>
      <c r="I3" s="1174"/>
      <c r="J3" s="1174"/>
      <c r="K3" s="1174"/>
      <c r="L3" s="287" t="s">
        <v>114</v>
      </c>
    </row>
    <row r="4" spans="1:12">
      <c r="A4" s="676">
        <v>1</v>
      </c>
      <c r="B4" s="283" t="s">
        <v>163</v>
      </c>
      <c r="C4" s="246">
        <v>6600</v>
      </c>
      <c r="D4" s="246">
        <v>2</v>
      </c>
      <c r="E4" s="340">
        <v>5077</v>
      </c>
      <c r="F4" s="246">
        <v>5000</v>
      </c>
      <c r="G4" s="290">
        <f t="shared" ref="G4:G5" si="0">E4/C4</f>
        <v>0.76924242424242428</v>
      </c>
      <c r="H4" s="1205"/>
      <c r="I4" s="1206"/>
      <c r="J4" s="1206"/>
      <c r="K4" s="1207"/>
      <c r="L4" s="282" t="s">
        <v>52</v>
      </c>
    </row>
    <row r="5" spans="1:12">
      <c r="A5" s="676">
        <v>1</v>
      </c>
      <c r="B5" s="283" t="s">
        <v>166</v>
      </c>
      <c r="C5" s="246">
        <v>5100</v>
      </c>
      <c r="D5" s="246">
        <v>1</v>
      </c>
      <c r="E5" s="340">
        <v>2869</v>
      </c>
      <c r="F5" s="246">
        <v>5000</v>
      </c>
      <c r="G5" s="290">
        <f t="shared" si="0"/>
        <v>0.56254901960784309</v>
      </c>
      <c r="H5" s="1009"/>
      <c r="I5" s="1010"/>
      <c r="J5" s="1010"/>
      <c r="K5" s="1011"/>
      <c r="L5" s="282" t="s">
        <v>52</v>
      </c>
    </row>
    <row r="6" spans="1:12">
      <c r="A6" s="1174" t="s">
        <v>10</v>
      </c>
      <c r="B6" s="1174"/>
      <c r="C6" s="286" t="s">
        <v>114</v>
      </c>
      <c r="D6" s="286" t="s">
        <v>114</v>
      </c>
      <c r="E6" s="674" t="s">
        <v>114</v>
      </c>
      <c r="F6" s="674" t="s">
        <v>114</v>
      </c>
      <c r="G6" s="674" t="s">
        <v>114</v>
      </c>
      <c r="H6" s="1199" t="s">
        <v>114</v>
      </c>
      <c r="I6" s="1200"/>
      <c r="J6" s="1200"/>
      <c r="K6" s="1201"/>
      <c r="L6" s="287" t="s">
        <v>114</v>
      </c>
    </row>
    <row r="7" spans="1:12">
      <c r="A7" s="291">
        <v>2</v>
      </c>
      <c r="B7" s="280" t="s">
        <v>164</v>
      </c>
      <c r="C7" s="341">
        <v>75000</v>
      </c>
      <c r="D7" s="281">
        <v>3</v>
      </c>
      <c r="E7" s="340">
        <v>54115</v>
      </c>
      <c r="F7" s="289">
        <v>25000</v>
      </c>
      <c r="G7" s="290">
        <f>E7/C7</f>
        <v>0.72153333333333336</v>
      </c>
      <c r="H7" s="1178" t="s">
        <v>114</v>
      </c>
      <c r="I7" s="1178"/>
      <c r="J7" s="1178"/>
      <c r="K7" s="1178"/>
      <c r="L7" s="676" t="s">
        <v>52</v>
      </c>
    </row>
    <row r="8" spans="1:12">
      <c r="A8" s="1174" t="s">
        <v>12</v>
      </c>
      <c r="B8" s="1174"/>
      <c r="C8" s="286" t="s">
        <v>114</v>
      </c>
      <c r="D8" s="286" t="s">
        <v>114</v>
      </c>
      <c r="E8" s="674" t="s">
        <v>114</v>
      </c>
      <c r="F8" s="286" t="s">
        <v>114</v>
      </c>
      <c r="G8" s="286" t="s">
        <v>114</v>
      </c>
      <c r="H8" s="1199" t="s">
        <v>114</v>
      </c>
      <c r="I8" s="1200"/>
      <c r="J8" s="1200"/>
      <c r="K8" s="1201"/>
      <c r="L8" s="287" t="s">
        <v>114</v>
      </c>
    </row>
    <row r="9" spans="1:12">
      <c r="A9" s="676">
        <v>3</v>
      </c>
      <c r="B9" s="280" t="s">
        <v>145</v>
      </c>
      <c r="C9" s="341">
        <v>14500</v>
      </c>
      <c r="D9" s="246">
        <v>1</v>
      </c>
      <c r="E9" s="340">
        <v>10836</v>
      </c>
      <c r="F9" s="246">
        <v>11600</v>
      </c>
      <c r="G9" s="290">
        <f t="shared" ref="G9:G10" si="1">E9/C9</f>
        <v>0.74731034482758618</v>
      </c>
      <c r="H9" s="1163"/>
      <c r="I9" s="1164"/>
      <c r="J9" s="1164"/>
      <c r="K9" s="1165"/>
      <c r="L9" s="676" t="s">
        <v>52</v>
      </c>
    </row>
    <row r="10" spans="1:12">
      <c r="A10" s="676">
        <v>3</v>
      </c>
      <c r="B10" s="280" t="s">
        <v>167</v>
      </c>
      <c r="C10" s="334">
        <v>8700</v>
      </c>
      <c r="D10" s="334">
        <v>1</v>
      </c>
      <c r="E10" s="333"/>
      <c r="F10" s="246">
        <v>11600</v>
      </c>
      <c r="G10" s="290">
        <f t="shared" si="1"/>
        <v>0</v>
      </c>
      <c r="H10" s="1012"/>
      <c r="I10" s="1013"/>
      <c r="J10" s="1013"/>
      <c r="K10" s="1014"/>
      <c r="L10" s="333" t="s">
        <v>52</v>
      </c>
    </row>
    <row r="11" spans="1:12">
      <c r="A11" s="1174" t="s">
        <v>19</v>
      </c>
      <c r="B11" s="1174"/>
      <c r="C11" s="355" t="s">
        <v>114</v>
      </c>
      <c r="D11" s="355" t="s">
        <v>114</v>
      </c>
      <c r="E11" s="678" t="s">
        <v>114</v>
      </c>
      <c r="F11" s="355" t="s">
        <v>114</v>
      </c>
      <c r="G11" s="355" t="s">
        <v>114</v>
      </c>
      <c r="H11" s="1217" t="s">
        <v>114</v>
      </c>
      <c r="I11" s="1218"/>
      <c r="J11" s="1218"/>
      <c r="K11" s="1219"/>
      <c r="L11" s="356" t="s">
        <v>114</v>
      </c>
    </row>
    <row r="12" spans="1:12">
      <c r="A12" s="676">
        <v>4</v>
      </c>
      <c r="B12" s="353" t="s">
        <v>142</v>
      </c>
      <c r="C12" s="246">
        <v>3700</v>
      </c>
      <c r="D12" s="246">
        <v>3</v>
      </c>
      <c r="E12" s="340">
        <v>10464</v>
      </c>
      <c r="F12" s="246">
        <v>4000</v>
      </c>
      <c r="G12" s="290">
        <f>E12/C12</f>
        <v>2.8281081081081081</v>
      </c>
      <c r="H12" s="1175"/>
      <c r="I12" s="1175"/>
      <c r="J12" s="1175"/>
      <c r="K12" s="1175"/>
      <c r="L12" s="282" t="s">
        <v>52</v>
      </c>
    </row>
    <row r="13" spans="1:12">
      <c r="A13" s="244">
        <v>4</v>
      </c>
      <c r="B13" s="354" t="s">
        <v>165</v>
      </c>
      <c r="C13" s="246">
        <v>10400</v>
      </c>
      <c r="D13" s="246">
        <v>1</v>
      </c>
      <c r="E13" s="676"/>
      <c r="F13" s="246">
        <v>4000</v>
      </c>
      <c r="G13" s="290">
        <f>E13/C13</f>
        <v>0</v>
      </c>
      <c r="H13" s="1175"/>
      <c r="I13" s="1175"/>
      <c r="J13" s="1175"/>
      <c r="K13" s="1175"/>
      <c r="L13" s="282" t="s">
        <v>52</v>
      </c>
    </row>
    <row r="14" spans="1:12">
      <c r="A14" s="1194" t="s">
        <v>24</v>
      </c>
      <c r="B14" s="1195"/>
      <c r="C14" s="357" t="s">
        <v>114</v>
      </c>
      <c r="D14" s="357" t="s">
        <v>114</v>
      </c>
      <c r="E14" s="679" t="s">
        <v>114</v>
      </c>
      <c r="F14" s="357" t="s">
        <v>114</v>
      </c>
      <c r="G14" s="357" t="s">
        <v>114</v>
      </c>
      <c r="H14" s="1220" t="s">
        <v>114</v>
      </c>
      <c r="I14" s="1221"/>
      <c r="J14" s="1221"/>
      <c r="K14" s="1222"/>
      <c r="L14" s="358" t="s">
        <v>114</v>
      </c>
    </row>
    <row r="15" spans="1:12">
      <c r="A15" s="676">
        <v>5</v>
      </c>
      <c r="B15" s="280" t="s">
        <v>16</v>
      </c>
      <c r="C15" s="341">
        <v>20800</v>
      </c>
      <c r="D15" s="246">
        <v>2</v>
      </c>
      <c r="E15" s="340">
        <v>16108</v>
      </c>
      <c r="F15" s="246">
        <v>4000</v>
      </c>
      <c r="G15" s="290">
        <f>E15/C15</f>
        <v>0.77442307692307688</v>
      </c>
      <c r="H15" s="1163"/>
      <c r="I15" s="1164"/>
      <c r="J15" s="1164"/>
      <c r="K15" s="1165"/>
      <c r="L15" s="676" t="s">
        <v>52</v>
      </c>
    </row>
    <row r="16" spans="1:12">
      <c r="A16" s="676">
        <v>5</v>
      </c>
      <c r="B16" s="280" t="s">
        <v>168</v>
      </c>
      <c r="C16" s="246">
        <v>6000</v>
      </c>
      <c r="D16" s="246">
        <v>2</v>
      </c>
      <c r="E16" s="676"/>
      <c r="F16" s="246">
        <v>4000</v>
      </c>
      <c r="G16" s="290">
        <f>E16/C16</f>
        <v>0</v>
      </c>
      <c r="H16" s="1163"/>
      <c r="I16" s="1164"/>
      <c r="J16" s="1164"/>
      <c r="K16" s="1165"/>
      <c r="L16" s="676" t="s">
        <v>52</v>
      </c>
    </row>
  </sheetData>
  <mergeCells count="18">
    <mergeCell ref="H16:K16"/>
    <mergeCell ref="H7:K7"/>
    <mergeCell ref="A8:B8"/>
    <mergeCell ref="H8:K8"/>
    <mergeCell ref="H9:K9"/>
    <mergeCell ref="A11:B11"/>
    <mergeCell ref="H11:K11"/>
    <mergeCell ref="H12:K12"/>
    <mergeCell ref="H13:K13"/>
    <mergeCell ref="A14:B14"/>
    <mergeCell ref="H14:K14"/>
    <mergeCell ref="H15:K15"/>
    <mergeCell ref="H2:K2"/>
    <mergeCell ref="A3:B3"/>
    <mergeCell ref="H3:K3"/>
    <mergeCell ref="H4:K4"/>
    <mergeCell ref="A6:B6"/>
    <mergeCell ref="H6:K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2F66F-5BCA-4586-9B80-E3B607043157}">
  <dimension ref="A2:L13"/>
  <sheetViews>
    <sheetView workbookViewId="0">
      <selection activeCell="F6" sqref="F6:F7"/>
    </sheetView>
  </sheetViews>
  <sheetFormatPr defaultRowHeight="15"/>
  <cols>
    <col min="2" max="2" width="46" customWidth="1"/>
    <col min="5" max="5" width="18.140625" customWidth="1"/>
  </cols>
  <sheetData>
    <row r="2" spans="1:12">
      <c r="A2" s="246" t="s">
        <v>114</v>
      </c>
      <c r="B2" s="284">
        <v>45948</v>
      </c>
      <c r="C2" s="281" t="s">
        <v>1</v>
      </c>
      <c r="D2" s="281" t="s">
        <v>2</v>
      </c>
      <c r="E2" s="282" t="s">
        <v>3</v>
      </c>
      <c r="F2" s="281" t="s">
        <v>4</v>
      </c>
      <c r="G2" s="282" t="s">
        <v>5</v>
      </c>
      <c r="H2" s="1173" t="s">
        <v>6</v>
      </c>
      <c r="I2" s="1173"/>
      <c r="J2" s="1173"/>
      <c r="K2" s="1173"/>
      <c r="L2" s="285" t="s">
        <v>7</v>
      </c>
    </row>
    <row r="3" spans="1:12">
      <c r="A3" s="1174" t="s">
        <v>8</v>
      </c>
      <c r="B3" s="1174"/>
      <c r="C3" s="286" t="s">
        <v>114</v>
      </c>
      <c r="D3" s="286" t="s">
        <v>114</v>
      </c>
      <c r="E3" s="674" t="s">
        <v>114</v>
      </c>
      <c r="F3" s="286" t="s">
        <v>114</v>
      </c>
      <c r="G3" s="674" t="s">
        <v>114</v>
      </c>
      <c r="H3" s="1174" t="s">
        <v>114</v>
      </c>
      <c r="I3" s="1174"/>
      <c r="J3" s="1174"/>
      <c r="K3" s="1174"/>
      <c r="L3" s="287" t="s">
        <v>114</v>
      </c>
    </row>
    <row r="4" spans="1:12">
      <c r="A4" s="676">
        <v>1</v>
      </c>
      <c r="B4" s="283" t="s">
        <v>166</v>
      </c>
      <c r="C4" s="341">
        <v>8000</v>
      </c>
      <c r="D4" s="246">
        <v>1</v>
      </c>
      <c r="E4" s="676">
        <v>0</v>
      </c>
      <c r="F4" s="246">
        <v>5000</v>
      </c>
      <c r="G4" s="290">
        <f t="shared" ref="G4" si="0">E4/C4</f>
        <v>0</v>
      </c>
      <c r="H4" s="1205"/>
      <c r="I4" s="1206"/>
      <c r="J4" s="1206"/>
      <c r="K4" s="1207"/>
      <c r="L4" s="282" t="s">
        <v>52</v>
      </c>
    </row>
    <row r="5" spans="1:12">
      <c r="A5" s="1174" t="s">
        <v>10</v>
      </c>
      <c r="B5" s="1174"/>
      <c r="C5" s="286" t="s">
        <v>114</v>
      </c>
      <c r="D5" s="286" t="s">
        <v>114</v>
      </c>
      <c r="E5" s="674" t="s">
        <v>114</v>
      </c>
      <c r="F5" s="674" t="s">
        <v>114</v>
      </c>
      <c r="G5" s="674" t="s">
        <v>114</v>
      </c>
      <c r="H5" s="1199" t="s">
        <v>114</v>
      </c>
      <c r="I5" s="1200"/>
      <c r="J5" s="1200"/>
      <c r="K5" s="1201"/>
      <c r="L5" s="287" t="s">
        <v>114</v>
      </c>
    </row>
    <row r="6" spans="1:12">
      <c r="A6" s="291">
        <v>2</v>
      </c>
      <c r="B6" s="280" t="s">
        <v>164</v>
      </c>
      <c r="C6" s="341">
        <v>25300</v>
      </c>
      <c r="D6" s="281">
        <v>3</v>
      </c>
      <c r="E6" s="340">
        <v>23193</v>
      </c>
      <c r="F6" s="289">
        <v>25000</v>
      </c>
      <c r="G6" s="290">
        <f>E6/C6</f>
        <v>0.9167193675889328</v>
      </c>
      <c r="H6" s="1178" t="s">
        <v>114</v>
      </c>
      <c r="I6" s="1178"/>
      <c r="J6" s="1178"/>
      <c r="K6" s="1178"/>
      <c r="L6" s="676" t="s">
        <v>52</v>
      </c>
    </row>
    <row r="7" spans="1:12">
      <c r="A7" s="291">
        <v>2</v>
      </c>
      <c r="B7" s="280" t="s">
        <v>81</v>
      </c>
      <c r="C7" s="341">
        <v>40000</v>
      </c>
      <c r="D7" s="281"/>
      <c r="E7" s="340"/>
      <c r="F7" s="289">
        <v>25000</v>
      </c>
      <c r="G7" s="290">
        <f>E7/C7</f>
        <v>0</v>
      </c>
      <c r="H7" s="1160"/>
      <c r="I7" s="1161"/>
      <c r="J7" s="1161"/>
      <c r="K7" s="1162"/>
      <c r="L7" s="676"/>
    </row>
    <row r="8" spans="1:12">
      <c r="A8" s="1174" t="s">
        <v>12</v>
      </c>
      <c r="B8" s="1174"/>
      <c r="C8" s="286" t="s">
        <v>114</v>
      </c>
      <c r="D8" s="286" t="s">
        <v>114</v>
      </c>
      <c r="E8" s="674" t="s">
        <v>114</v>
      </c>
      <c r="F8" s="286" t="s">
        <v>114</v>
      </c>
      <c r="G8" s="286" t="s">
        <v>114</v>
      </c>
      <c r="H8" s="1199" t="s">
        <v>114</v>
      </c>
      <c r="I8" s="1200"/>
      <c r="J8" s="1200"/>
      <c r="K8" s="1201"/>
      <c r="L8" s="287" t="s">
        <v>114</v>
      </c>
    </row>
    <row r="9" spans="1:12">
      <c r="A9" s="676">
        <v>3</v>
      </c>
      <c r="B9" s="280" t="s">
        <v>167</v>
      </c>
      <c r="C9" s="360">
        <v>7900</v>
      </c>
      <c r="D9" s="334">
        <v>1</v>
      </c>
      <c r="E9" s="342">
        <v>4723</v>
      </c>
      <c r="F9" s="246">
        <v>11600</v>
      </c>
      <c r="G9" s="290">
        <f t="shared" ref="G9" si="1">E9/C9</f>
        <v>0.59784810126582277</v>
      </c>
      <c r="H9" s="1163"/>
      <c r="I9" s="1164"/>
      <c r="J9" s="1164"/>
      <c r="K9" s="1165"/>
      <c r="L9" s="333" t="s">
        <v>52</v>
      </c>
    </row>
    <row r="10" spans="1:12">
      <c r="A10" s="1174" t="s">
        <v>19</v>
      </c>
      <c r="B10" s="1174"/>
      <c r="C10" s="355" t="s">
        <v>114</v>
      </c>
      <c r="D10" s="355" t="s">
        <v>114</v>
      </c>
      <c r="E10" s="678" t="s">
        <v>114</v>
      </c>
      <c r="F10" s="355" t="s">
        <v>114</v>
      </c>
      <c r="G10" s="355" t="s">
        <v>114</v>
      </c>
      <c r="H10" s="1217" t="s">
        <v>114</v>
      </c>
      <c r="I10" s="1218"/>
      <c r="J10" s="1218"/>
      <c r="K10" s="1219"/>
      <c r="L10" s="356" t="s">
        <v>114</v>
      </c>
    </row>
    <row r="11" spans="1:12">
      <c r="A11" s="676">
        <v>4</v>
      </c>
      <c r="B11" s="353" t="s">
        <v>70</v>
      </c>
      <c r="C11" s="341">
        <v>9400</v>
      </c>
      <c r="D11" s="246">
        <v>3</v>
      </c>
      <c r="E11" s="340">
        <v>4745</v>
      </c>
      <c r="F11" s="246">
        <v>4000</v>
      </c>
      <c r="G11" s="290">
        <f>E11/C11</f>
        <v>0.50478723404255321</v>
      </c>
      <c r="H11" s="1175"/>
      <c r="I11" s="1175"/>
      <c r="J11" s="1175"/>
      <c r="K11" s="1175"/>
      <c r="L11" s="282" t="s">
        <v>52</v>
      </c>
    </row>
    <row r="12" spans="1:12">
      <c r="A12" s="1194" t="s">
        <v>24</v>
      </c>
      <c r="B12" s="1195"/>
      <c r="C12" s="357" t="s">
        <v>114</v>
      </c>
      <c r="D12" s="357" t="s">
        <v>114</v>
      </c>
      <c r="E12" s="679" t="s">
        <v>114</v>
      </c>
      <c r="F12" s="357" t="s">
        <v>114</v>
      </c>
      <c r="G12" s="357" t="s">
        <v>114</v>
      </c>
      <c r="H12" s="1220" t="s">
        <v>114</v>
      </c>
      <c r="I12" s="1221"/>
      <c r="J12" s="1221"/>
      <c r="K12" s="1222"/>
      <c r="L12" s="358" t="s">
        <v>114</v>
      </c>
    </row>
    <row r="13" spans="1:12">
      <c r="A13" s="676">
        <v>5</v>
      </c>
      <c r="B13" s="280" t="s">
        <v>168</v>
      </c>
      <c r="C13" s="341">
        <v>10500</v>
      </c>
      <c r="D13" s="246">
        <v>2</v>
      </c>
      <c r="E13" s="340">
        <v>9783</v>
      </c>
      <c r="F13" s="246">
        <v>4000</v>
      </c>
      <c r="G13" s="290">
        <f>E13/C13</f>
        <v>0.93171428571428572</v>
      </c>
      <c r="H13" s="1163"/>
      <c r="I13" s="1164"/>
      <c r="J13" s="1164"/>
      <c r="K13" s="1165"/>
      <c r="L13" s="676" t="s">
        <v>52</v>
      </c>
    </row>
  </sheetData>
  <mergeCells count="17">
    <mergeCell ref="H13:K13"/>
    <mergeCell ref="H4:K4"/>
    <mergeCell ref="H7:K7"/>
    <mergeCell ref="H9:K9"/>
    <mergeCell ref="A8:B8"/>
    <mergeCell ref="H8:K8"/>
    <mergeCell ref="A10:B10"/>
    <mergeCell ref="H10:K10"/>
    <mergeCell ref="H11:K11"/>
    <mergeCell ref="A12:B12"/>
    <mergeCell ref="H12:K12"/>
    <mergeCell ref="H6:K6"/>
    <mergeCell ref="H2:K2"/>
    <mergeCell ref="A3:B3"/>
    <mergeCell ref="H3:K3"/>
    <mergeCell ref="A5:B5"/>
    <mergeCell ref="H5:K5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5CD34-9FA3-4E75-8F05-ED0AF176E3E1}">
  <dimension ref="A2:L18"/>
  <sheetViews>
    <sheetView workbookViewId="0">
      <selection activeCell="D15" sqref="D15"/>
    </sheetView>
  </sheetViews>
  <sheetFormatPr defaultRowHeight="15"/>
  <cols>
    <col min="2" max="2" width="46" customWidth="1"/>
    <col min="5" max="5" width="18.140625" customWidth="1"/>
  </cols>
  <sheetData>
    <row r="2" spans="1:12">
      <c r="A2" s="246" t="s">
        <v>114</v>
      </c>
      <c r="B2" s="284">
        <v>45949</v>
      </c>
      <c r="C2" s="281" t="s">
        <v>1</v>
      </c>
      <c r="D2" s="281" t="s">
        <v>2</v>
      </c>
      <c r="E2" s="282" t="s">
        <v>3</v>
      </c>
      <c r="F2" s="281" t="s">
        <v>4</v>
      </c>
      <c r="G2" s="282" t="s">
        <v>5</v>
      </c>
      <c r="H2" s="1173" t="s">
        <v>6</v>
      </c>
      <c r="I2" s="1173"/>
      <c r="J2" s="1173"/>
      <c r="K2" s="1173"/>
      <c r="L2" s="285" t="s">
        <v>7</v>
      </c>
    </row>
    <row r="3" spans="1:12">
      <c r="A3" s="1174" t="s">
        <v>8</v>
      </c>
      <c r="B3" s="1174"/>
      <c r="C3" s="286" t="s">
        <v>114</v>
      </c>
      <c r="D3" s="286" t="s">
        <v>114</v>
      </c>
      <c r="E3" s="674" t="s">
        <v>114</v>
      </c>
      <c r="F3" s="286" t="s">
        <v>114</v>
      </c>
      <c r="G3" s="674" t="s">
        <v>114</v>
      </c>
      <c r="H3" s="1174" t="s">
        <v>114</v>
      </c>
      <c r="I3" s="1174"/>
      <c r="J3" s="1174"/>
      <c r="K3" s="1174"/>
      <c r="L3" s="287" t="s">
        <v>114</v>
      </c>
    </row>
    <row r="4" spans="1:12">
      <c r="A4" s="676">
        <v>1</v>
      </c>
      <c r="B4" s="283" t="s">
        <v>169</v>
      </c>
      <c r="C4" s="341">
        <v>3500</v>
      </c>
      <c r="D4" s="246">
        <v>1</v>
      </c>
      <c r="E4" s="676"/>
      <c r="F4" s="343">
        <v>5000</v>
      </c>
      <c r="G4" s="290">
        <f t="shared" ref="G4" si="0">E4/C4</f>
        <v>0</v>
      </c>
      <c r="H4" s="1009"/>
      <c r="I4" s="1010"/>
      <c r="J4" s="1010"/>
      <c r="K4" s="1011"/>
      <c r="L4" s="282" t="s">
        <v>52</v>
      </c>
    </row>
    <row r="5" spans="1:12">
      <c r="A5" s="1174" t="s">
        <v>10</v>
      </c>
      <c r="B5" s="1174"/>
      <c r="C5" s="286" t="s">
        <v>114</v>
      </c>
      <c r="D5" s="286" t="s">
        <v>114</v>
      </c>
      <c r="E5" s="674"/>
      <c r="F5" s="344" t="s">
        <v>114</v>
      </c>
      <c r="G5" s="674" t="s">
        <v>114</v>
      </c>
      <c r="H5" s="1199" t="s">
        <v>114</v>
      </c>
      <c r="I5" s="1200"/>
      <c r="J5" s="1200"/>
      <c r="K5" s="1201"/>
      <c r="L5" s="287" t="s">
        <v>114</v>
      </c>
    </row>
    <row r="6" spans="1:12">
      <c r="A6" s="291">
        <v>2</v>
      </c>
      <c r="B6" s="280" t="s">
        <v>170</v>
      </c>
      <c r="C6" s="341">
        <v>15000</v>
      </c>
      <c r="D6" s="246">
        <v>3</v>
      </c>
      <c r="E6" s="340"/>
      <c r="F6" s="348">
        <v>25000</v>
      </c>
      <c r="G6" s="290">
        <f>E6/C6</f>
        <v>0</v>
      </c>
      <c r="H6" s="1223" t="s">
        <v>114</v>
      </c>
      <c r="I6" s="1223"/>
      <c r="J6" s="1223"/>
      <c r="K6" s="1223"/>
      <c r="L6" s="676" t="s">
        <v>52</v>
      </c>
    </row>
    <row r="7" spans="1:12">
      <c r="A7" s="1174" t="s">
        <v>12</v>
      </c>
      <c r="B7" s="1174"/>
      <c r="C7" s="286" t="s">
        <v>114</v>
      </c>
      <c r="D7" s="286" t="s">
        <v>114</v>
      </c>
      <c r="E7" s="674"/>
      <c r="F7" s="345" t="s">
        <v>114</v>
      </c>
      <c r="G7" s="286" t="s">
        <v>114</v>
      </c>
      <c r="H7" s="1199" t="s">
        <v>114</v>
      </c>
      <c r="I7" s="1200"/>
      <c r="J7" s="1200"/>
      <c r="K7" s="1201"/>
      <c r="L7" s="287" t="s">
        <v>114</v>
      </c>
    </row>
    <row r="8" spans="1:12">
      <c r="A8" s="676">
        <v>3</v>
      </c>
      <c r="B8" s="280" t="s">
        <v>167</v>
      </c>
      <c r="C8" s="360">
        <v>6000</v>
      </c>
      <c r="D8" s="334">
        <v>1</v>
      </c>
      <c r="E8" s="342"/>
      <c r="F8" s="343">
        <v>11600</v>
      </c>
      <c r="G8" s="290">
        <f t="shared" ref="G8" si="1">E8/C8</f>
        <v>0</v>
      </c>
      <c r="H8" s="1012"/>
      <c r="I8" s="1013"/>
      <c r="J8" s="1013"/>
      <c r="K8" s="1014"/>
      <c r="L8" s="333" t="s">
        <v>52</v>
      </c>
    </row>
    <row r="9" spans="1:12">
      <c r="A9" s="1174" t="s">
        <v>19</v>
      </c>
      <c r="B9" s="1174"/>
      <c r="C9" s="355" t="s">
        <v>114</v>
      </c>
      <c r="D9" s="355" t="s">
        <v>114</v>
      </c>
      <c r="E9" s="678"/>
      <c r="F9" s="361" t="s">
        <v>114</v>
      </c>
      <c r="G9" s="355" t="s">
        <v>114</v>
      </c>
      <c r="H9" s="1217" t="s">
        <v>114</v>
      </c>
      <c r="I9" s="1218"/>
      <c r="J9" s="1218"/>
      <c r="K9" s="1219"/>
      <c r="L9" s="356" t="s">
        <v>114</v>
      </c>
    </row>
    <row r="10" spans="1:12">
      <c r="A10" s="676">
        <v>4</v>
      </c>
      <c r="B10" s="353" t="s">
        <v>70</v>
      </c>
      <c r="C10" s="341">
        <v>4700</v>
      </c>
      <c r="D10" s="246">
        <v>1</v>
      </c>
      <c r="E10" s="340"/>
      <c r="F10" s="343">
        <v>4000</v>
      </c>
      <c r="G10" s="290">
        <f>E10/C10</f>
        <v>0</v>
      </c>
      <c r="H10" s="1175"/>
      <c r="I10" s="1175"/>
      <c r="J10" s="1175"/>
      <c r="K10" s="1175"/>
      <c r="L10" s="282" t="s">
        <v>52</v>
      </c>
    </row>
    <row r="11" spans="1:12">
      <c r="A11" s="1194" t="s">
        <v>24</v>
      </c>
      <c r="B11" s="1195"/>
      <c r="C11" s="357" t="s">
        <v>114</v>
      </c>
      <c r="D11" s="357" t="s">
        <v>114</v>
      </c>
      <c r="E11" s="679"/>
      <c r="F11" s="362" t="s">
        <v>114</v>
      </c>
      <c r="G11" s="357" t="s">
        <v>114</v>
      </c>
      <c r="H11" s="1220" t="s">
        <v>114</v>
      </c>
      <c r="I11" s="1221"/>
      <c r="J11" s="1221"/>
      <c r="K11" s="1222"/>
      <c r="L11" s="358" t="s">
        <v>114</v>
      </c>
    </row>
    <row r="12" spans="1:12">
      <c r="A12" s="676">
        <v>5</v>
      </c>
      <c r="B12" s="280" t="s">
        <v>51</v>
      </c>
      <c r="C12" s="341">
        <v>7800</v>
      </c>
      <c r="D12" s="246">
        <v>1</v>
      </c>
      <c r="E12" s="340"/>
      <c r="F12" s="343">
        <v>4000</v>
      </c>
      <c r="G12" s="290">
        <f>E12/C12</f>
        <v>0</v>
      </c>
      <c r="H12" s="1163"/>
      <c r="I12" s="1164"/>
      <c r="J12" s="1164"/>
      <c r="K12" s="1165"/>
      <c r="L12" s="676" t="s">
        <v>52</v>
      </c>
    </row>
    <row r="18" spans="11:11">
      <c r="K18" s="363"/>
    </row>
  </sheetData>
  <mergeCells count="14">
    <mergeCell ref="H12:K12"/>
    <mergeCell ref="A7:B7"/>
    <mergeCell ref="H7:K7"/>
    <mergeCell ref="A9:B9"/>
    <mergeCell ref="H9:K9"/>
    <mergeCell ref="H10:K10"/>
    <mergeCell ref="A11:B11"/>
    <mergeCell ref="H11:K11"/>
    <mergeCell ref="H6:K6"/>
    <mergeCell ref="H2:K2"/>
    <mergeCell ref="A3:B3"/>
    <mergeCell ref="H3:K3"/>
    <mergeCell ref="A5:B5"/>
    <mergeCell ref="H5:K5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F2318-625C-42B7-8996-BB67A0D024FA}">
  <dimension ref="A2:L21"/>
  <sheetViews>
    <sheetView workbookViewId="0">
      <selection activeCell="E9" sqref="E9"/>
    </sheetView>
  </sheetViews>
  <sheetFormatPr defaultRowHeight="15"/>
  <cols>
    <col min="2" max="2" width="46" customWidth="1"/>
    <col min="5" max="5" width="18.140625" customWidth="1"/>
  </cols>
  <sheetData>
    <row r="2" spans="1:12">
      <c r="A2" s="246" t="s">
        <v>114</v>
      </c>
      <c r="B2" s="284">
        <v>45949</v>
      </c>
      <c r="C2" s="281" t="s">
        <v>1</v>
      </c>
      <c r="D2" s="281" t="s">
        <v>2</v>
      </c>
      <c r="E2" s="282" t="s">
        <v>3</v>
      </c>
      <c r="F2" s="281" t="s">
        <v>4</v>
      </c>
      <c r="G2" s="282" t="s">
        <v>5</v>
      </c>
      <c r="H2" s="1173" t="s">
        <v>6</v>
      </c>
      <c r="I2" s="1173"/>
      <c r="J2" s="1173"/>
      <c r="K2" s="1173"/>
      <c r="L2" s="285" t="s">
        <v>7</v>
      </c>
    </row>
    <row r="3" spans="1:12">
      <c r="A3" s="1174" t="s">
        <v>8</v>
      </c>
      <c r="B3" s="1174"/>
      <c r="C3" s="286" t="s">
        <v>114</v>
      </c>
      <c r="D3" s="286" t="s">
        <v>114</v>
      </c>
      <c r="E3" s="674" t="s">
        <v>114</v>
      </c>
      <c r="F3" s="286" t="s">
        <v>114</v>
      </c>
      <c r="G3" s="674" t="s">
        <v>114</v>
      </c>
      <c r="H3" s="1174" t="s">
        <v>114</v>
      </c>
      <c r="I3" s="1174"/>
      <c r="J3" s="1174"/>
      <c r="K3" s="1174"/>
      <c r="L3" s="287" t="s">
        <v>114</v>
      </c>
    </row>
    <row r="4" spans="1:12">
      <c r="A4" s="676">
        <v>1</v>
      </c>
      <c r="B4" s="283" t="s">
        <v>169</v>
      </c>
      <c r="C4" s="341">
        <v>10500</v>
      </c>
      <c r="D4" s="246">
        <v>2</v>
      </c>
      <c r="E4" s="676">
        <v>324</v>
      </c>
      <c r="F4" s="343">
        <v>5000</v>
      </c>
      <c r="G4" s="290">
        <f t="shared" ref="G4" si="0">E4/C4</f>
        <v>3.0857142857142857E-2</v>
      </c>
      <c r="H4" s="1205"/>
      <c r="I4" s="1206"/>
      <c r="J4" s="1206"/>
      <c r="K4" s="1207"/>
      <c r="L4" s="282" t="s">
        <v>52</v>
      </c>
    </row>
    <row r="5" spans="1:12">
      <c r="A5" s="1174" t="s">
        <v>10</v>
      </c>
      <c r="B5" s="1174"/>
      <c r="C5" s="286" t="s">
        <v>114</v>
      </c>
      <c r="D5" s="286" t="s">
        <v>114</v>
      </c>
      <c r="E5" s="674"/>
      <c r="F5" s="344" t="s">
        <v>114</v>
      </c>
      <c r="G5" s="674" t="s">
        <v>114</v>
      </c>
      <c r="H5" s="1199" t="s">
        <v>114</v>
      </c>
      <c r="I5" s="1200"/>
      <c r="J5" s="1200"/>
      <c r="K5" s="1201"/>
      <c r="L5" s="287" t="s">
        <v>114</v>
      </c>
    </row>
    <row r="6" spans="1:12">
      <c r="A6" s="291">
        <v>2</v>
      </c>
      <c r="B6" s="280" t="s">
        <v>170</v>
      </c>
      <c r="C6" s="341">
        <v>90000</v>
      </c>
      <c r="D6" s="246">
        <v>3</v>
      </c>
      <c r="E6" s="340">
        <v>69980</v>
      </c>
      <c r="F6" s="348">
        <v>25000</v>
      </c>
      <c r="G6" s="290">
        <f>E6/C6</f>
        <v>0.77755555555555556</v>
      </c>
      <c r="H6" s="1178" t="s">
        <v>114</v>
      </c>
      <c r="I6" s="1178"/>
      <c r="J6" s="1178"/>
      <c r="K6" s="1178"/>
      <c r="L6" s="676" t="s">
        <v>52</v>
      </c>
    </row>
    <row r="7" spans="1:12">
      <c r="A7" s="1174" t="s">
        <v>12</v>
      </c>
      <c r="B7" s="1174"/>
      <c r="C7" s="286" t="s">
        <v>114</v>
      </c>
      <c r="D7" s="286" t="s">
        <v>114</v>
      </c>
      <c r="E7" s="674"/>
      <c r="F7" s="345" t="s">
        <v>114</v>
      </c>
      <c r="G7" s="286" t="s">
        <v>114</v>
      </c>
      <c r="H7" s="1199" t="s">
        <v>114</v>
      </c>
      <c r="I7" s="1200"/>
      <c r="J7" s="1200"/>
      <c r="K7" s="1201"/>
      <c r="L7" s="287" t="s">
        <v>114</v>
      </c>
    </row>
    <row r="8" spans="1:12">
      <c r="A8" s="676">
        <v>3</v>
      </c>
      <c r="B8" s="280" t="s">
        <v>167</v>
      </c>
      <c r="C8" s="360">
        <v>12700</v>
      </c>
      <c r="D8" s="334">
        <v>2</v>
      </c>
      <c r="E8" s="342">
        <v>10337</v>
      </c>
      <c r="F8" s="343">
        <v>11600</v>
      </c>
      <c r="G8" s="290">
        <f t="shared" ref="G8:G9" si="1">E8/C8</f>
        <v>0.81393700787401579</v>
      </c>
      <c r="H8" s="1163"/>
      <c r="I8" s="1164"/>
      <c r="J8" s="1164"/>
      <c r="K8" s="1165"/>
      <c r="L8" s="333" t="s">
        <v>52</v>
      </c>
    </row>
    <row r="9" spans="1:12">
      <c r="A9" s="676">
        <v>3</v>
      </c>
      <c r="B9" s="280" t="s">
        <v>171</v>
      </c>
      <c r="C9" s="360">
        <v>4800</v>
      </c>
      <c r="D9" s="334">
        <v>2</v>
      </c>
      <c r="E9" s="342">
        <v>2753</v>
      </c>
      <c r="F9" s="371">
        <v>11600</v>
      </c>
      <c r="G9" s="290">
        <f t="shared" si="1"/>
        <v>0.57354166666666662</v>
      </c>
      <c r="H9" s="1163"/>
      <c r="I9" s="1164"/>
      <c r="J9" s="1164"/>
      <c r="K9" s="1165"/>
      <c r="L9" s="333" t="s">
        <v>52</v>
      </c>
    </row>
    <row r="10" spans="1:12">
      <c r="A10" s="1174" t="s">
        <v>19</v>
      </c>
      <c r="B10" s="1174"/>
      <c r="C10" s="355" t="s">
        <v>114</v>
      </c>
      <c r="D10" s="355" t="s">
        <v>114</v>
      </c>
      <c r="E10" s="678"/>
      <c r="F10" s="361" t="s">
        <v>114</v>
      </c>
      <c r="G10" s="355" t="s">
        <v>114</v>
      </c>
      <c r="H10" s="1217" t="s">
        <v>114</v>
      </c>
      <c r="I10" s="1218"/>
      <c r="J10" s="1218"/>
      <c r="K10" s="1219"/>
      <c r="L10" s="356" t="s">
        <v>114</v>
      </c>
    </row>
    <row r="11" spans="1:12">
      <c r="A11" s="349">
        <v>4</v>
      </c>
      <c r="B11" s="373" t="s">
        <v>70</v>
      </c>
      <c r="C11" s="374">
        <v>6300</v>
      </c>
      <c r="D11" s="320">
        <v>1</v>
      </c>
      <c r="E11" s="350">
        <v>7359</v>
      </c>
      <c r="F11" s="351">
        <v>4000</v>
      </c>
      <c r="G11" s="325">
        <f>E11/C11</f>
        <v>1.1680952380952381</v>
      </c>
      <c r="H11" s="1183"/>
      <c r="I11" s="1183"/>
      <c r="J11" s="1183"/>
      <c r="K11" s="1183"/>
      <c r="L11" s="326" t="s">
        <v>52</v>
      </c>
    </row>
    <row r="12" spans="1:12">
      <c r="A12" s="244">
        <v>4</v>
      </c>
      <c r="B12" s="354" t="s">
        <v>20</v>
      </c>
      <c r="C12" s="365">
        <v>7800</v>
      </c>
      <c r="D12" s="366">
        <v>2</v>
      </c>
      <c r="E12" s="367">
        <v>12939</v>
      </c>
      <c r="F12" s="368">
        <v>4000</v>
      </c>
      <c r="G12" s="290">
        <f>E12/C12</f>
        <v>1.6588461538461539</v>
      </c>
      <c r="H12" s="1163"/>
      <c r="I12" s="1164"/>
      <c r="J12" s="1164"/>
      <c r="K12" s="1165"/>
      <c r="L12" s="369" t="s">
        <v>52</v>
      </c>
    </row>
    <row r="13" spans="1:12">
      <c r="A13" s="1194" t="s">
        <v>24</v>
      </c>
      <c r="B13" s="1195"/>
      <c r="C13" s="357" t="s">
        <v>114</v>
      </c>
      <c r="D13" s="357" t="s">
        <v>114</v>
      </c>
      <c r="E13" s="679"/>
      <c r="F13" s="362" t="s">
        <v>114</v>
      </c>
      <c r="G13" s="357" t="s">
        <v>114</v>
      </c>
      <c r="H13" s="1220" t="s">
        <v>114</v>
      </c>
      <c r="I13" s="1221"/>
      <c r="J13" s="1221"/>
      <c r="K13" s="1222"/>
      <c r="L13" s="358" t="s">
        <v>114</v>
      </c>
    </row>
    <row r="14" spans="1:12">
      <c r="A14" s="333">
        <v>5</v>
      </c>
      <c r="B14" s="370" t="s">
        <v>51</v>
      </c>
      <c r="C14" s="360">
        <v>23400</v>
      </c>
      <c r="D14" s="334">
        <v>1</v>
      </c>
      <c r="E14" s="342">
        <v>19912</v>
      </c>
      <c r="F14" s="346">
        <v>4000</v>
      </c>
      <c r="G14" s="364">
        <f>E14/C14</f>
        <v>0.85094017094017094</v>
      </c>
      <c r="H14" s="1224"/>
      <c r="I14" s="1225"/>
      <c r="J14" s="1225"/>
      <c r="K14" s="1226"/>
      <c r="L14" s="333" t="s">
        <v>52</v>
      </c>
    </row>
    <row r="15" spans="1:12">
      <c r="A15" s="676">
        <v>5</v>
      </c>
      <c r="B15" s="280" t="s">
        <v>172</v>
      </c>
      <c r="C15" s="341">
        <v>6100</v>
      </c>
      <c r="D15" s="246">
        <v>1</v>
      </c>
      <c r="E15" s="340"/>
      <c r="F15" s="343">
        <v>4000</v>
      </c>
      <c r="G15" s="364">
        <f>E15/C15</f>
        <v>0</v>
      </c>
      <c r="H15" s="1163"/>
      <c r="I15" s="1164"/>
      <c r="J15" s="1164"/>
      <c r="K15" s="1165"/>
      <c r="L15" s="676"/>
    </row>
    <row r="21" spans="11:11">
      <c r="K21" s="363"/>
    </row>
  </sheetData>
  <mergeCells count="19">
    <mergeCell ref="H15:K15"/>
    <mergeCell ref="H8:K8"/>
    <mergeCell ref="H14:K14"/>
    <mergeCell ref="H11:K11"/>
    <mergeCell ref="H12:K12"/>
    <mergeCell ref="A13:B13"/>
    <mergeCell ref="H13:K13"/>
    <mergeCell ref="H6:K6"/>
    <mergeCell ref="A7:B7"/>
    <mergeCell ref="H7:K7"/>
    <mergeCell ref="H9:K9"/>
    <mergeCell ref="A10:B10"/>
    <mergeCell ref="H10:K10"/>
    <mergeCell ref="H2:K2"/>
    <mergeCell ref="A3:B3"/>
    <mergeCell ref="H3:K3"/>
    <mergeCell ref="H4:K4"/>
    <mergeCell ref="A5:B5"/>
    <mergeCell ref="H5:K5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FFFB7-54DD-4236-A2FA-D8BF08EE758B}">
  <dimension ref="A2:L13"/>
  <sheetViews>
    <sheetView workbookViewId="0">
      <selection activeCell="E14" sqref="E14"/>
    </sheetView>
  </sheetViews>
  <sheetFormatPr defaultRowHeight="15"/>
  <cols>
    <col min="2" max="2" width="55.140625" customWidth="1"/>
    <col min="5" max="5" width="19.7109375" customWidth="1"/>
    <col min="6" max="6" width="16.42578125" customWidth="1"/>
    <col min="7" max="7" width="23.140625" customWidth="1"/>
  </cols>
  <sheetData>
    <row r="2" spans="1:12">
      <c r="A2" s="246" t="s">
        <v>114</v>
      </c>
      <c r="B2" s="284">
        <v>45951</v>
      </c>
      <c r="C2" s="281" t="s">
        <v>1</v>
      </c>
      <c r="D2" s="281" t="s">
        <v>2</v>
      </c>
      <c r="E2" s="282" t="s">
        <v>3</v>
      </c>
      <c r="F2" s="281" t="s">
        <v>4</v>
      </c>
      <c r="G2" s="282" t="s">
        <v>5</v>
      </c>
      <c r="H2" s="1173" t="s">
        <v>6</v>
      </c>
      <c r="I2" s="1173"/>
      <c r="J2" s="1173"/>
      <c r="K2" s="1173"/>
      <c r="L2" s="285" t="s">
        <v>7</v>
      </c>
    </row>
    <row r="3" spans="1:12">
      <c r="A3" s="1174" t="s">
        <v>8</v>
      </c>
      <c r="B3" s="1174"/>
      <c r="C3" s="286" t="s">
        <v>114</v>
      </c>
      <c r="D3" s="286" t="s">
        <v>114</v>
      </c>
      <c r="E3" s="674" t="s">
        <v>114</v>
      </c>
      <c r="F3" s="286" t="s">
        <v>114</v>
      </c>
      <c r="G3" s="674" t="s">
        <v>114</v>
      </c>
      <c r="H3" s="1174" t="s">
        <v>114</v>
      </c>
      <c r="I3" s="1174"/>
      <c r="J3" s="1174"/>
      <c r="K3" s="1174"/>
      <c r="L3" s="287" t="s">
        <v>114</v>
      </c>
    </row>
    <row r="4" spans="1:12">
      <c r="A4" s="676">
        <v>1</v>
      </c>
      <c r="B4" s="283" t="s">
        <v>169</v>
      </c>
      <c r="C4" s="341">
        <v>10500</v>
      </c>
      <c r="D4" s="246">
        <v>2</v>
      </c>
      <c r="E4" s="340">
        <v>5062</v>
      </c>
      <c r="F4" s="343">
        <v>5000</v>
      </c>
      <c r="G4" s="290">
        <f t="shared" ref="G4" si="0">E4/C4</f>
        <v>0.48209523809523808</v>
      </c>
      <c r="H4" s="1205"/>
      <c r="I4" s="1206"/>
      <c r="J4" s="1206"/>
      <c r="K4" s="1207"/>
      <c r="L4" s="282" t="s">
        <v>52</v>
      </c>
    </row>
    <row r="5" spans="1:12">
      <c r="A5" s="1174" t="s">
        <v>10</v>
      </c>
      <c r="B5" s="1174"/>
      <c r="C5" s="286" t="s">
        <v>114</v>
      </c>
      <c r="D5" s="286" t="s">
        <v>114</v>
      </c>
      <c r="E5" s="674"/>
      <c r="F5" s="344" t="s">
        <v>114</v>
      </c>
      <c r="G5" s="674" t="s">
        <v>114</v>
      </c>
      <c r="H5" s="1199" t="s">
        <v>114</v>
      </c>
      <c r="I5" s="1200"/>
      <c r="J5" s="1200"/>
      <c r="K5" s="1201"/>
      <c r="L5" s="287" t="s">
        <v>114</v>
      </c>
    </row>
    <row r="6" spans="1:12">
      <c r="A6" s="291">
        <v>2</v>
      </c>
      <c r="B6" s="280" t="s">
        <v>170</v>
      </c>
      <c r="C6" s="341">
        <v>90000</v>
      </c>
      <c r="D6" s="246">
        <v>3</v>
      </c>
      <c r="E6" s="340">
        <v>83020</v>
      </c>
      <c r="F6" s="348">
        <v>25000</v>
      </c>
      <c r="G6" s="290">
        <f>E6/C6</f>
        <v>0.9224444444444444</v>
      </c>
      <c r="H6" s="1178" t="s">
        <v>114</v>
      </c>
      <c r="I6" s="1178"/>
      <c r="J6" s="1178"/>
      <c r="K6" s="1178"/>
      <c r="L6" s="676" t="s">
        <v>52</v>
      </c>
    </row>
    <row r="7" spans="1:12">
      <c r="A7" s="1174" t="s">
        <v>12</v>
      </c>
      <c r="B7" s="1174"/>
      <c r="C7" s="286" t="s">
        <v>114</v>
      </c>
      <c r="D7" s="286" t="s">
        <v>114</v>
      </c>
      <c r="E7" s="674"/>
      <c r="F7" s="345" t="s">
        <v>114</v>
      </c>
      <c r="G7" s="286" t="s">
        <v>114</v>
      </c>
      <c r="H7" s="1199" t="s">
        <v>114</v>
      </c>
      <c r="I7" s="1200"/>
      <c r="J7" s="1200"/>
      <c r="K7" s="1201"/>
      <c r="L7" s="287" t="s">
        <v>114</v>
      </c>
    </row>
    <row r="8" spans="1:12">
      <c r="A8" s="676">
        <v>3</v>
      </c>
      <c r="B8" s="280" t="s">
        <v>171</v>
      </c>
      <c r="C8" s="360">
        <v>16700</v>
      </c>
      <c r="D8" s="334">
        <v>2</v>
      </c>
      <c r="E8" s="342">
        <v>6605</v>
      </c>
      <c r="F8" s="371">
        <v>11600</v>
      </c>
      <c r="G8" s="290">
        <f t="shared" ref="G8" si="1">E8/C8</f>
        <v>0.39550898203592816</v>
      </c>
      <c r="H8" s="1163"/>
      <c r="I8" s="1164"/>
      <c r="J8" s="1164"/>
      <c r="K8" s="1165"/>
      <c r="L8" s="333" t="s">
        <v>52</v>
      </c>
    </row>
    <row r="9" spans="1:12">
      <c r="A9" s="1174" t="s">
        <v>19</v>
      </c>
      <c r="B9" s="1174"/>
      <c r="C9" s="355" t="s">
        <v>114</v>
      </c>
      <c r="D9" s="355" t="s">
        <v>114</v>
      </c>
      <c r="E9" s="678"/>
      <c r="F9" s="361" t="s">
        <v>114</v>
      </c>
      <c r="G9" s="355" t="s">
        <v>114</v>
      </c>
      <c r="H9" s="1217" t="s">
        <v>114</v>
      </c>
      <c r="I9" s="1218"/>
      <c r="J9" s="1218"/>
      <c r="K9" s="1219"/>
      <c r="L9" s="356" t="s">
        <v>114</v>
      </c>
    </row>
    <row r="10" spans="1:12">
      <c r="A10" s="244">
        <v>4</v>
      </c>
      <c r="B10" s="354" t="s">
        <v>20</v>
      </c>
      <c r="C10" s="365">
        <v>15100</v>
      </c>
      <c r="D10" s="372">
        <v>3</v>
      </c>
      <c r="E10" s="340">
        <v>14363</v>
      </c>
      <c r="F10" s="343">
        <v>4000</v>
      </c>
      <c r="G10" s="290">
        <f>E10/C10</f>
        <v>0.95119205298013243</v>
      </c>
      <c r="H10" s="1175"/>
      <c r="I10" s="1175"/>
      <c r="J10" s="1175"/>
      <c r="K10" s="1175"/>
      <c r="L10" s="375" t="s">
        <v>52</v>
      </c>
    </row>
    <row r="11" spans="1:12">
      <c r="A11" s="1194" t="s">
        <v>24</v>
      </c>
      <c r="B11" s="1195"/>
      <c r="C11" s="357" t="s">
        <v>114</v>
      </c>
      <c r="D11" s="357" t="s">
        <v>114</v>
      </c>
      <c r="E11" s="679"/>
      <c r="F11" s="362" t="s">
        <v>114</v>
      </c>
      <c r="G11" s="357" t="s">
        <v>114</v>
      </c>
      <c r="H11" s="1220" t="s">
        <v>114</v>
      </c>
      <c r="I11" s="1221"/>
      <c r="J11" s="1221"/>
      <c r="K11" s="1222"/>
      <c r="L11" s="358" t="s">
        <v>114</v>
      </c>
    </row>
    <row r="12" spans="1:12">
      <c r="A12" s="376">
        <v>5</v>
      </c>
      <c r="B12" s="377" t="s">
        <v>51</v>
      </c>
      <c r="C12" s="378">
        <v>6000</v>
      </c>
      <c r="D12" s="379">
        <v>1</v>
      </c>
      <c r="E12" s="380">
        <v>5111</v>
      </c>
      <c r="F12" s="381">
        <v>4000</v>
      </c>
      <c r="G12" s="382">
        <f>E12/C12</f>
        <v>0.85183333333333333</v>
      </c>
      <c r="H12" s="1227"/>
      <c r="I12" s="1228"/>
      <c r="J12" s="1228"/>
      <c r="K12" s="1229"/>
      <c r="L12" s="376" t="s">
        <v>52</v>
      </c>
    </row>
    <row r="13" spans="1:12">
      <c r="A13" s="676">
        <v>5</v>
      </c>
      <c r="B13" s="280" t="s">
        <v>172</v>
      </c>
      <c r="C13" s="341">
        <v>17000</v>
      </c>
      <c r="D13" s="246">
        <v>1</v>
      </c>
      <c r="E13" s="340">
        <v>13218</v>
      </c>
      <c r="F13" s="343">
        <v>4000</v>
      </c>
      <c r="G13" s="290">
        <f>E13/C13</f>
        <v>0.77752941176470591</v>
      </c>
      <c r="H13" s="1163"/>
      <c r="I13" s="1164"/>
      <c r="J13" s="1164"/>
      <c r="K13" s="1165"/>
      <c r="L13" s="676"/>
    </row>
  </sheetData>
  <mergeCells count="17">
    <mergeCell ref="H10:K10"/>
    <mergeCell ref="A11:B11"/>
    <mergeCell ref="H11:K11"/>
    <mergeCell ref="H12:K12"/>
    <mergeCell ref="H13:K13"/>
    <mergeCell ref="H6:K6"/>
    <mergeCell ref="A7:B7"/>
    <mergeCell ref="H7:K7"/>
    <mergeCell ref="H8:K8"/>
    <mergeCell ref="A9:B9"/>
    <mergeCell ref="H9:K9"/>
    <mergeCell ref="H2:K2"/>
    <mergeCell ref="A3:B3"/>
    <mergeCell ref="H3:K3"/>
    <mergeCell ref="H4:K4"/>
    <mergeCell ref="A5:B5"/>
    <mergeCell ref="H5:K5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3DC43-4D31-49B7-8004-3713A70BE121}">
  <dimension ref="A2:L14"/>
  <sheetViews>
    <sheetView workbookViewId="0">
      <selection activeCell="M18" sqref="M18"/>
    </sheetView>
  </sheetViews>
  <sheetFormatPr defaultRowHeight="15"/>
  <cols>
    <col min="2" max="2" width="52.85546875" customWidth="1"/>
    <col min="12" max="12" width="18" customWidth="1"/>
  </cols>
  <sheetData>
    <row r="2" spans="1:12">
      <c r="A2" s="246" t="s">
        <v>114</v>
      </c>
      <c r="B2" s="284">
        <v>45952</v>
      </c>
      <c r="C2" s="281" t="s">
        <v>1</v>
      </c>
      <c r="D2" s="281" t="s">
        <v>2</v>
      </c>
      <c r="E2" s="282" t="s">
        <v>3</v>
      </c>
      <c r="F2" s="281" t="s">
        <v>4</v>
      </c>
      <c r="G2" s="282" t="s">
        <v>5</v>
      </c>
      <c r="H2" s="1173" t="s">
        <v>6</v>
      </c>
      <c r="I2" s="1173"/>
      <c r="J2" s="1173"/>
      <c r="K2" s="1173"/>
      <c r="L2" s="285" t="s">
        <v>7</v>
      </c>
    </row>
    <row r="3" spans="1:12">
      <c r="A3" s="1174" t="s">
        <v>8</v>
      </c>
      <c r="B3" s="1174"/>
      <c r="C3" s="286" t="s">
        <v>114</v>
      </c>
      <c r="D3" s="286" t="s">
        <v>114</v>
      </c>
      <c r="E3" s="674" t="s">
        <v>114</v>
      </c>
      <c r="F3" s="286" t="s">
        <v>114</v>
      </c>
      <c r="G3" s="674" t="s">
        <v>114</v>
      </c>
      <c r="H3" s="1174" t="s">
        <v>114</v>
      </c>
      <c r="I3" s="1174"/>
      <c r="J3" s="1174"/>
      <c r="K3" s="1174"/>
      <c r="L3" s="287" t="s">
        <v>114</v>
      </c>
    </row>
    <row r="4" spans="1:12">
      <c r="A4" s="676">
        <v>1</v>
      </c>
      <c r="B4" s="283" t="s">
        <v>169</v>
      </c>
      <c r="C4" s="341">
        <v>10500</v>
      </c>
      <c r="D4" s="246">
        <v>2</v>
      </c>
      <c r="E4" s="340">
        <v>9498</v>
      </c>
      <c r="F4" s="343">
        <v>5000</v>
      </c>
      <c r="G4" s="290">
        <f t="shared" ref="G4" si="0">E4/C4</f>
        <v>0.90457142857142858</v>
      </c>
      <c r="H4" s="1205"/>
      <c r="I4" s="1206"/>
      <c r="J4" s="1206"/>
      <c r="K4" s="1207"/>
      <c r="L4" s="282" t="s">
        <v>52</v>
      </c>
    </row>
    <row r="5" spans="1:12">
      <c r="A5" s="1174" t="s">
        <v>10</v>
      </c>
      <c r="B5" s="1174"/>
      <c r="C5" s="286" t="s">
        <v>114</v>
      </c>
      <c r="D5" s="286" t="s">
        <v>114</v>
      </c>
      <c r="E5" s="674"/>
      <c r="F5" s="344" t="s">
        <v>114</v>
      </c>
      <c r="G5" s="674" t="s">
        <v>114</v>
      </c>
      <c r="H5" s="1199" t="s">
        <v>114</v>
      </c>
      <c r="I5" s="1200"/>
      <c r="J5" s="1200"/>
      <c r="K5" s="1201"/>
      <c r="L5" s="287" t="s">
        <v>114</v>
      </c>
    </row>
    <row r="6" spans="1:12">
      <c r="A6" s="291">
        <v>2</v>
      </c>
      <c r="B6" s="280" t="s">
        <v>170</v>
      </c>
      <c r="C6" s="341">
        <v>90000</v>
      </c>
      <c r="D6" s="246">
        <v>3</v>
      </c>
      <c r="E6" s="340">
        <v>80089</v>
      </c>
      <c r="F6" s="348">
        <v>25000</v>
      </c>
      <c r="G6" s="290">
        <f>E6/C6</f>
        <v>0.88987777777777777</v>
      </c>
      <c r="H6" s="1178" t="s">
        <v>114</v>
      </c>
      <c r="I6" s="1178"/>
      <c r="J6" s="1178"/>
      <c r="K6" s="1178"/>
      <c r="L6" s="676" t="s">
        <v>52</v>
      </c>
    </row>
    <row r="7" spans="1:12">
      <c r="A7" s="1174" t="s">
        <v>12</v>
      </c>
      <c r="B7" s="1174"/>
      <c r="C7" s="286" t="s">
        <v>114</v>
      </c>
      <c r="D7" s="286" t="s">
        <v>114</v>
      </c>
      <c r="E7" s="674"/>
      <c r="F7" s="345" t="s">
        <v>114</v>
      </c>
      <c r="G7" s="286" t="s">
        <v>114</v>
      </c>
      <c r="H7" s="1199" t="s">
        <v>114</v>
      </c>
      <c r="I7" s="1200"/>
      <c r="J7" s="1200"/>
      <c r="K7" s="1201"/>
      <c r="L7" s="287" t="s">
        <v>114</v>
      </c>
    </row>
    <row r="8" spans="1:12">
      <c r="A8" s="676">
        <v>3</v>
      </c>
      <c r="B8" s="280" t="s">
        <v>171</v>
      </c>
      <c r="C8" s="360">
        <v>9700</v>
      </c>
      <c r="D8" s="334">
        <v>1</v>
      </c>
      <c r="E8" s="342">
        <v>10337</v>
      </c>
      <c r="F8" s="371">
        <v>11600</v>
      </c>
      <c r="G8" s="290">
        <f t="shared" ref="G8" si="1">E8/C8</f>
        <v>1.0656701030927835</v>
      </c>
      <c r="H8" s="1163"/>
      <c r="I8" s="1164"/>
      <c r="J8" s="1164"/>
      <c r="K8" s="1165"/>
      <c r="L8" s="333" t="s">
        <v>52</v>
      </c>
    </row>
    <row r="9" spans="1:12">
      <c r="A9" s="676">
        <v>3</v>
      </c>
      <c r="B9" s="280" t="s">
        <v>148</v>
      </c>
      <c r="C9" s="360">
        <v>7800</v>
      </c>
      <c r="D9" s="334">
        <v>2</v>
      </c>
      <c r="E9" s="342">
        <v>2753</v>
      </c>
      <c r="F9" s="371">
        <v>11600</v>
      </c>
      <c r="G9" s="290">
        <f t="shared" ref="G9" si="2">E9/C9</f>
        <v>0.35294871794871796</v>
      </c>
      <c r="H9" s="1163"/>
      <c r="I9" s="1164"/>
      <c r="J9" s="1164"/>
      <c r="K9" s="1165"/>
      <c r="L9" s="333" t="s">
        <v>52</v>
      </c>
    </row>
    <row r="10" spans="1:12">
      <c r="A10" s="1174" t="s">
        <v>19</v>
      </c>
      <c r="B10" s="1237"/>
      <c r="C10" s="355" t="s">
        <v>114</v>
      </c>
      <c r="D10" s="355" t="s">
        <v>114</v>
      </c>
      <c r="E10" s="678"/>
      <c r="F10" s="361" t="s">
        <v>114</v>
      </c>
      <c r="G10" s="355" t="s">
        <v>114</v>
      </c>
      <c r="H10" s="1217" t="s">
        <v>114</v>
      </c>
      <c r="I10" s="1218"/>
      <c r="J10" s="1218"/>
      <c r="K10" s="1219"/>
      <c r="L10" s="356" t="s">
        <v>114</v>
      </c>
    </row>
    <row r="11" spans="1:12">
      <c r="A11" s="385">
        <v>4</v>
      </c>
      <c r="B11" s="314" t="s">
        <v>20</v>
      </c>
      <c r="C11" s="386">
        <v>700</v>
      </c>
      <c r="D11" s="303">
        <v>1</v>
      </c>
      <c r="E11" s="359">
        <v>167</v>
      </c>
      <c r="F11" s="387">
        <v>4000</v>
      </c>
      <c r="G11" s="305">
        <f>E11/C11</f>
        <v>0.23857142857142857</v>
      </c>
      <c r="H11" s="1230"/>
      <c r="I11" s="1231"/>
      <c r="J11" s="1231"/>
      <c r="K11" s="1232"/>
      <c r="L11" s="388" t="s">
        <v>52</v>
      </c>
    </row>
    <row r="12" spans="1:12">
      <c r="A12" s="244">
        <v>4</v>
      </c>
      <c r="B12" s="354" t="s">
        <v>173</v>
      </c>
      <c r="C12" s="365">
        <v>13400</v>
      </c>
      <c r="D12" s="372">
        <v>3</v>
      </c>
      <c r="E12" s="367">
        <v>10867</v>
      </c>
      <c r="F12" s="368">
        <v>4000</v>
      </c>
      <c r="G12" s="290">
        <f>E12/C12</f>
        <v>0.81097014925373134</v>
      </c>
      <c r="H12" s="1163"/>
      <c r="I12" s="1164"/>
      <c r="J12" s="1164"/>
      <c r="K12" s="1165"/>
      <c r="L12" s="239" t="s">
        <v>52</v>
      </c>
    </row>
    <row r="13" spans="1:12">
      <c r="A13" s="1233" t="s">
        <v>24</v>
      </c>
      <c r="B13" s="1195"/>
      <c r="C13" s="357" t="s">
        <v>114</v>
      </c>
      <c r="D13" s="357" t="s">
        <v>114</v>
      </c>
      <c r="E13" s="679"/>
      <c r="F13" s="362" t="s">
        <v>114</v>
      </c>
      <c r="G13" s="357" t="s">
        <v>114</v>
      </c>
      <c r="H13" s="1234" t="s">
        <v>114</v>
      </c>
      <c r="I13" s="1235"/>
      <c r="J13" s="1235"/>
      <c r="K13" s="1236"/>
      <c r="L13" s="358" t="s">
        <v>114</v>
      </c>
    </row>
    <row r="14" spans="1:12">
      <c r="A14" s="676">
        <v>5</v>
      </c>
      <c r="B14" s="280" t="s">
        <v>172</v>
      </c>
      <c r="C14" s="341">
        <v>23400</v>
      </c>
      <c r="D14" s="246">
        <v>1</v>
      </c>
      <c r="E14" s="340">
        <v>18059</v>
      </c>
      <c r="F14" s="343">
        <v>4000</v>
      </c>
      <c r="G14" s="290">
        <f>E14/C14</f>
        <v>0.77175213675213672</v>
      </c>
      <c r="H14" s="1175"/>
      <c r="I14" s="1175"/>
      <c r="J14" s="1175"/>
      <c r="K14" s="1175"/>
      <c r="L14" s="676" t="s">
        <v>52</v>
      </c>
    </row>
  </sheetData>
  <mergeCells count="18">
    <mergeCell ref="H2:K2"/>
    <mergeCell ref="A3:B3"/>
    <mergeCell ref="H3:K3"/>
    <mergeCell ref="H4:K4"/>
    <mergeCell ref="A5:B5"/>
    <mergeCell ref="H5:K5"/>
    <mergeCell ref="H6:K6"/>
    <mergeCell ref="A7:B7"/>
    <mergeCell ref="H7:K7"/>
    <mergeCell ref="H9:K9"/>
    <mergeCell ref="A10:B10"/>
    <mergeCell ref="H10:K10"/>
    <mergeCell ref="H8:K8"/>
    <mergeCell ref="H11:K11"/>
    <mergeCell ref="A13:B13"/>
    <mergeCell ref="H13:K13"/>
    <mergeCell ref="H14:K14"/>
    <mergeCell ref="H12:K1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422CD-5ACB-4DF1-9C21-84A7D855E146}">
  <dimension ref="A2:L16"/>
  <sheetViews>
    <sheetView workbookViewId="0">
      <selection activeCell="E15" sqref="E15"/>
    </sheetView>
  </sheetViews>
  <sheetFormatPr defaultRowHeight="15"/>
  <cols>
    <col min="2" max="2" width="51.7109375" customWidth="1"/>
    <col min="3" max="3" width="14" customWidth="1"/>
  </cols>
  <sheetData>
    <row r="2" spans="1:12">
      <c r="A2" s="246" t="s">
        <v>114</v>
      </c>
      <c r="B2" s="284">
        <v>45953</v>
      </c>
      <c r="C2" s="281" t="s">
        <v>1</v>
      </c>
      <c r="D2" s="281" t="s">
        <v>2</v>
      </c>
      <c r="E2" s="282" t="s">
        <v>3</v>
      </c>
      <c r="F2" s="281" t="s">
        <v>4</v>
      </c>
      <c r="G2" s="282" t="s">
        <v>5</v>
      </c>
      <c r="H2" s="1173" t="s">
        <v>6</v>
      </c>
      <c r="I2" s="1173"/>
      <c r="J2" s="1173"/>
      <c r="K2" s="1173"/>
      <c r="L2" s="285" t="s">
        <v>7</v>
      </c>
    </row>
    <row r="3" spans="1:12">
      <c r="A3" s="1174" t="s">
        <v>8</v>
      </c>
      <c r="B3" s="1174"/>
      <c r="C3" s="286" t="s">
        <v>114</v>
      </c>
      <c r="D3" s="286" t="s">
        <v>114</v>
      </c>
      <c r="E3" s="674" t="s">
        <v>114</v>
      </c>
      <c r="F3" s="286" t="s">
        <v>114</v>
      </c>
      <c r="G3" s="674" t="s">
        <v>114</v>
      </c>
      <c r="H3" s="1174" t="s">
        <v>114</v>
      </c>
      <c r="I3" s="1174"/>
      <c r="J3" s="1174"/>
      <c r="K3" s="1174"/>
      <c r="L3" s="287" t="s">
        <v>114</v>
      </c>
    </row>
    <row r="4" spans="1:12">
      <c r="A4" s="676">
        <v>1</v>
      </c>
      <c r="B4" s="283" t="s">
        <v>169</v>
      </c>
      <c r="C4" s="341">
        <v>10500</v>
      </c>
      <c r="D4" s="246">
        <v>2</v>
      </c>
      <c r="E4" s="340">
        <v>9495</v>
      </c>
      <c r="F4" s="343">
        <v>5000</v>
      </c>
      <c r="G4" s="290">
        <f t="shared" ref="G4" si="0">E4/C4</f>
        <v>0.90428571428571425</v>
      </c>
      <c r="H4" s="1205"/>
      <c r="I4" s="1206"/>
      <c r="J4" s="1206"/>
      <c r="K4" s="1207"/>
      <c r="L4" s="282" t="s">
        <v>52</v>
      </c>
    </row>
    <row r="5" spans="1:12">
      <c r="A5" s="1174" t="s">
        <v>10</v>
      </c>
      <c r="B5" s="1174"/>
      <c r="C5" s="286" t="s">
        <v>114</v>
      </c>
      <c r="D5" s="286" t="s">
        <v>114</v>
      </c>
      <c r="E5" s="674"/>
      <c r="F5" s="344" t="s">
        <v>114</v>
      </c>
      <c r="G5" s="674" t="s">
        <v>114</v>
      </c>
      <c r="H5" s="1199" t="s">
        <v>114</v>
      </c>
      <c r="I5" s="1200"/>
      <c r="J5" s="1200"/>
      <c r="K5" s="1201"/>
      <c r="L5" s="287" t="s">
        <v>114</v>
      </c>
    </row>
    <row r="6" spans="1:12">
      <c r="A6" s="291">
        <v>2</v>
      </c>
      <c r="B6" s="280" t="s">
        <v>170</v>
      </c>
      <c r="C6" s="341">
        <v>90000</v>
      </c>
      <c r="D6" s="246">
        <v>3</v>
      </c>
      <c r="E6" s="340">
        <v>87434</v>
      </c>
      <c r="F6" s="348">
        <v>25000</v>
      </c>
      <c r="G6" s="290">
        <f>E6/C6</f>
        <v>0.97148888888888885</v>
      </c>
      <c r="H6" s="1178" t="s">
        <v>114</v>
      </c>
      <c r="I6" s="1178"/>
      <c r="J6" s="1178"/>
      <c r="K6" s="1178"/>
      <c r="L6" s="676" t="s">
        <v>52</v>
      </c>
    </row>
    <row r="7" spans="1:12">
      <c r="A7" s="1174" t="s">
        <v>12</v>
      </c>
      <c r="B7" s="1174"/>
      <c r="C7" s="286" t="s">
        <v>114</v>
      </c>
      <c r="D7" s="286" t="s">
        <v>114</v>
      </c>
      <c r="E7" s="674"/>
      <c r="F7" s="345" t="s">
        <v>114</v>
      </c>
      <c r="G7" s="286" t="s">
        <v>114</v>
      </c>
      <c r="H7" s="1199" t="s">
        <v>114</v>
      </c>
      <c r="I7" s="1200"/>
      <c r="J7" s="1200"/>
      <c r="K7" s="1201"/>
      <c r="L7" s="287" t="s">
        <v>114</v>
      </c>
    </row>
    <row r="8" spans="1:12">
      <c r="A8" s="676">
        <v>3</v>
      </c>
      <c r="B8" s="280" t="s">
        <v>148</v>
      </c>
      <c r="C8" s="360">
        <v>18000</v>
      </c>
      <c r="D8" s="334">
        <v>2</v>
      </c>
      <c r="E8" s="342">
        <v>16576</v>
      </c>
      <c r="F8" s="371">
        <v>11600</v>
      </c>
      <c r="G8" s="290">
        <f t="shared" ref="G8" si="1">E8/C8</f>
        <v>0.92088888888888887</v>
      </c>
      <c r="H8" s="1163"/>
      <c r="I8" s="1164"/>
      <c r="J8" s="1164"/>
      <c r="K8" s="1165"/>
      <c r="L8" s="333" t="s">
        <v>52</v>
      </c>
    </row>
    <row r="9" spans="1:12">
      <c r="A9" s="1237" t="s">
        <v>19</v>
      </c>
      <c r="B9" s="1237"/>
      <c r="C9" s="355" t="s">
        <v>114</v>
      </c>
      <c r="D9" s="355" t="s">
        <v>114</v>
      </c>
      <c r="E9" s="678"/>
      <c r="F9" s="361" t="s">
        <v>114</v>
      </c>
      <c r="G9" s="355" t="s">
        <v>114</v>
      </c>
      <c r="H9" s="1217" t="s">
        <v>114</v>
      </c>
      <c r="I9" s="1218"/>
      <c r="J9" s="1218"/>
      <c r="K9" s="1219"/>
      <c r="L9" s="356" t="s">
        <v>114</v>
      </c>
    </row>
    <row r="10" spans="1:12">
      <c r="A10" s="349">
        <v>4</v>
      </c>
      <c r="B10" s="321" t="s">
        <v>173</v>
      </c>
      <c r="C10" s="374">
        <v>7000</v>
      </c>
      <c r="D10" s="320">
        <v>3</v>
      </c>
      <c r="E10" s="350">
        <v>6736</v>
      </c>
      <c r="F10" s="381">
        <v>4000</v>
      </c>
      <c r="G10" s="390">
        <f>E10/C10</f>
        <v>0.9622857142857143</v>
      </c>
      <c r="H10" s="1227"/>
      <c r="I10" s="1228"/>
      <c r="J10" s="1228"/>
      <c r="K10" s="1228"/>
      <c r="L10" s="326" t="s">
        <v>52</v>
      </c>
    </row>
    <row r="11" spans="1:12">
      <c r="A11" s="676">
        <v>4</v>
      </c>
      <c r="B11" s="280" t="s">
        <v>165</v>
      </c>
      <c r="C11" s="341">
        <v>5000</v>
      </c>
      <c r="D11" s="246">
        <v>2</v>
      </c>
      <c r="E11" s="383">
        <v>4091</v>
      </c>
      <c r="F11" s="346">
        <v>4000</v>
      </c>
      <c r="G11" s="384">
        <f t="shared" ref="G11:G12" si="2">E11/C11</f>
        <v>0.81820000000000004</v>
      </c>
      <c r="H11" s="1175"/>
      <c r="I11" s="1175"/>
      <c r="J11" s="1175"/>
      <c r="K11" s="1163"/>
      <c r="L11" s="282" t="s">
        <v>52</v>
      </c>
    </row>
    <row r="12" spans="1:12">
      <c r="A12" s="676">
        <v>4</v>
      </c>
      <c r="B12" s="280" t="s">
        <v>142</v>
      </c>
      <c r="C12" s="341">
        <v>1800</v>
      </c>
      <c r="D12" s="246">
        <v>1</v>
      </c>
      <c r="E12" s="383"/>
      <c r="F12" s="346">
        <v>4000</v>
      </c>
      <c r="G12" s="384">
        <f t="shared" si="2"/>
        <v>0</v>
      </c>
      <c r="H12" s="1240"/>
      <c r="I12" s="1240"/>
      <c r="J12" s="1240"/>
      <c r="K12" s="1240"/>
      <c r="L12" s="282"/>
    </row>
    <row r="13" spans="1:12">
      <c r="A13" s="1238" t="s">
        <v>24</v>
      </c>
      <c r="B13" s="1239"/>
      <c r="C13" s="357" t="s">
        <v>114</v>
      </c>
      <c r="D13" s="357" t="s">
        <v>114</v>
      </c>
      <c r="E13" s="679"/>
      <c r="F13" s="362" t="s">
        <v>114</v>
      </c>
      <c r="G13" s="357" t="s">
        <v>114</v>
      </c>
      <c r="H13" s="1234" t="s">
        <v>114</v>
      </c>
      <c r="I13" s="1235"/>
      <c r="J13" s="1235"/>
      <c r="K13" s="1236"/>
      <c r="L13" s="358" t="s">
        <v>114</v>
      </c>
    </row>
    <row r="14" spans="1:12">
      <c r="A14" s="300">
        <v>5</v>
      </c>
      <c r="B14" s="314" t="s">
        <v>172</v>
      </c>
      <c r="C14" s="386">
        <v>2900</v>
      </c>
      <c r="D14" s="303">
        <v>1</v>
      </c>
      <c r="E14" s="359">
        <v>4166</v>
      </c>
      <c r="F14" s="389">
        <v>4000</v>
      </c>
      <c r="G14" s="305">
        <f>E14/C14</f>
        <v>1.4365517241379311</v>
      </c>
      <c r="H14" s="1230"/>
      <c r="I14" s="1231"/>
      <c r="J14" s="1231"/>
      <c r="K14" s="1232"/>
      <c r="L14" s="300" t="s">
        <v>52</v>
      </c>
    </row>
    <row r="15" spans="1:12">
      <c r="A15" s="676">
        <v>5</v>
      </c>
      <c r="B15" s="280" t="s">
        <v>174</v>
      </c>
      <c r="C15" s="341">
        <v>20000</v>
      </c>
      <c r="D15" s="246">
        <v>2</v>
      </c>
      <c r="E15" s="340">
        <v>7865</v>
      </c>
      <c r="F15" s="343">
        <v>4000</v>
      </c>
      <c r="G15" s="290">
        <f>E15/C15</f>
        <v>0.39324999999999999</v>
      </c>
      <c r="H15" s="1163"/>
      <c r="I15" s="1164"/>
      <c r="J15" s="1164"/>
      <c r="K15" s="1165"/>
      <c r="L15" s="676" t="s">
        <v>52</v>
      </c>
    </row>
    <row r="16" spans="1:12">
      <c r="A16" s="676">
        <v>5</v>
      </c>
      <c r="B16" s="280" t="s">
        <v>175</v>
      </c>
      <c r="C16" s="341">
        <v>1900</v>
      </c>
      <c r="D16" s="246">
        <v>1</v>
      </c>
      <c r="E16" s="340"/>
      <c r="F16" s="343">
        <v>4000</v>
      </c>
      <c r="G16" s="290">
        <f>E16/C16</f>
        <v>0</v>
      </c>
      <c r="H16" s="1163"/>
      <c r="I16" s="1164"/>
      <c r="J16" s="1164"/>
      <c r="K16" s="1165"/>
      <c r="L16" s="676"/>
    </row>
  </sheetData>
  <mergeCells count="20">
    <mergeCell ref="H15:K15"/>
    <mergeCell ref="H16:K16"/>
    <mergeCell ref="H10:K10"/>
    <mergeCell ref="A13:B13"/>
    <mergeCell ref="H13:K13"/>
    <mergeCell ref="H14:K14"/>
    <mergeCell ref="H11:K11"/>
    <mergeCell ref="H12:K12"/>
    <mergeCell ref="H6:K6"/>
    <mergeCell ref="A7:B7"/>
    <mergeCell ref="H7:K7"/>
    <mergeCell ref="H8:K8"/>
    <mergeCell ref="A9:B9"/>
    <mergeCell ref="H9:K9"/>
    <mergeCell ref="H2:K2"/>
    <mergeCell ref="A3:B3"/>
    <mergeCell ref="H3:K3"/>
    <mergeCell ref="H4:K4"/>
    <mergeCell ref="A5:B5"/>
    <mergeCell ref="H5:K5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8702B-C95A-40DA-87BD-42C5FDC399BC}">
  <dimension ref="A2:L14"/>
  <sheetViews>
    <sheetView workbookViewId="0">
      <selection activeCell="A6" sqref="A6"/>
    </sheetView>
  </sheetViews>
  <sheetFormatPr defaultRowHeight="15"/>
  <cols>
    <col min="2" max="2" width="47.5703125" customWidth="1"/>
  </cols>
  <sheetData>
    <row r="2" spans="1:12">
      <c r="A2" s="246" t="s">
        <v>114</v>
      </c>
      <c r="B2" s="284">
        <v>45954</v>
      </c>
      <c r="C2" s="281" t="s">
        <v>1</v>
      </c>
      <c r="D2" s="281" t="s">
        <v>2</v>
      </c>
      <c r="E2" s="282" t="s">
        <v>3</v>
      </c>
      <c r="F2" s="281" t="s">
        <v>4</v>
      </c>
      <c r="G2" s="282" t="s">
        <v>5</v>
      </c>
      <c r="H2" s="1173" t="s">
        <v>6</v>
      </c>
      <c r="I2" s="1173"/>
      <c r="J2" s="1173"/>
      <c r="K2" s="1173"/>
      <c r="L2" s="285" t="s">
        <v>7</v>
      </c>
    </row>
    <row r="3" spans="1:12">
      <c r="A3" s="1174" t="s">
        <v>8</v>
      </c>
      <c r="B3" s="1174"/>
      <c r="C3" s="286" t="s">
        <v>114</v>
      </c>
      <c r="D3" s="286" t="s">
        <v>114</v>
      </c>
      <c r="E3" s="674" t="s">
        <v>114</v>
      </c>
      <c r="F3" s="286" t="s">
        <v>114</v>
      </c>
      <c r="G3" s="674" t="s">
        <v>114</v>
      </c>
      <c r="H3" s="1174" t="s">
        <v>114</v>
      </c>
      <c r="I3" s="1174"/>
      <c r="J3" s="1174"/>
      <c r="K3" s="1174"/>
      <c r="L3" s="287" t="s">
        <v>114</v>
      </c>
    </row>
    <row r="4" spans="1:12">
      <c r="A4" s="676">
        <v>1</v>
      </c>
      <c r="B4" s="283" t="s">
        <v>169</v>
      </c>
      <c r="C4" s="341">
        <v>10500</v>
      </c>
      <c r="D4" s="246">
        <v>2</v>
      </c>
      <c r="E4" s="340">
        <v>8186</v>
      </c>
      <c r="F4" s="343">
        <v>5000</v>
      </c>
      <c r="G4" s="290">
        <f t="shared" ref="G4" si="0">E4/C4</f>
        <v>0.77961904761904766</v>
      </c>
      <c r="H4" s="1205"/>
      <c r="I4" s="1206"/>
      <c r="J4" s="1206"/>
      <c r="K4" s="1207"/>
      <c r="L4" s="282" t="s">
        <v>52</v>
      </c>
    </row>
    <row r="5" spans="1:12">
      <c r="A5" s="1174" t="s">
        <v>10</v>
      </c>
      <c r="B5" s="1174"/>
      <c r="C5" s="286" t="s">
        <v>114</v>
      </c>
      <c r="D5" s="286" t="s">
        <v>114</v>
      </c>
      <c r="E5" s="674"/>
      <c r="F5" s="344" t="s">
        <v>114</v>
      </c>
      <c r="G5" s="674" t="s">
        <v>114</v>
      </c>
      <c r="H5" s="1199" t="s">
        <v>114</v>
      </c>
      <c r="I5" s="1200"/>
      <c r="J5" s="1200"/>
      <c r="K5" s="1201"/>
      <c r="L5" s="287" t="s">
        <v>114</v>
      </c>
    </row>
    <row r="6" spans="1:12">
      <c r="A6" s="291">
        <v>2</v>
      </c>
      <c r="B6" s="280" t="s">
        <v>85</v>
      </c>
      <c r="C6" s="341">
        <v>85000</v>
      </c>
      <c r="D6" s="246">
        <v>3</v>
      </c>
      <c r="E6" s="340">
        <v>78484</v>
      </c>
      <c r="F6" s="348">
        <v>30000</v>
      </c>
      <c r="G6" s="290">
        <f>E6/C6</f>
        <v>0.92334117647058822</v>
      </c>
      <c r="H6" s="1178" t="s">
        <v>114</v>
      </c>
      <c r="I6" s="1178"/>
      <c r="J6" s="1178"/>
      <c r="K6" s="1178"/>
      <c r="L6" s="676" t="s">
        <v>52</v>
      </c>
    </row>
    <row r="7" spans="1:12">
      <c r="A7" s="1174" t="s">
        <v>12</v>
      </c>
      <c r="B7" s="1174"/>
      <c r="C7" s="286" t="s">
        <v>114</v>
      </c>
      <c r="D7" s="286" t="s">
        <v>114</v>
      </c>
      <c r="E7" s="674"/>
      <c r="F7" s="345" t="s">
        <v>114</v>
      </c>
      <c r="G7" s="286" t="s">
        <v>114</v>
      </c>
      <c r="H7" s="1199" t="s">
        <v>114</v>
      </c>
      <c r="I7" s="1200"/>
      <c r="J7" s="1200"/>
      <c r="K7" s="1201"/>
      <c r="L7" s="287" t="s">
        <v>114</v>
      </c>
    </row>
    <row r="8" spans="1:12">
      <c r="A8" s="676">
        <v>3</v>
      </c>
      <c r="B8" s="280" t="s">
        <v>148</v>
      </c>
      <c r="C8" s="360">
        <v>18000</v>
      </c>
      <c r="D8" s="334">
        <v>2</v>
      </c>
      <c r="E8" s="342">
        <v>15033</v>
      </c>
      <c r="F8" s="371">
        <v>11600</v>
      </c>
      <c r="G8" s="290">
        <f t="shared" ref="G8" si="1">E8/C8</f>
        <v>0.83516666666666661</v>
      </c>
      <c r="H8" s="1163"/>
      <c r="I8" s="1164"/>
      <c r="J8" s="1164"/>
      <c r="K8" s="1165"/>
      <c r="L8" s="333" t="s">
        <v>52</v>
      </c>
    </row>
    <row r="9" spans="1:12">
      <c r="A9" s="1237" t="s">
        <v>19</v>
      </c>
      <c r="B9" s="1237"/>
      <c r="C9" s="355" t="s">
        <v>114</v>
      </c>
      <c r="D9" s="355" t="s">
        <v>114</v>
      </c>
      <c r="E9" s="678"/>
      <c r="F9" s="361" t="s">
        <v>114</v>
      </c>
      <c r="G9" s="355" t="s">
        <v>114</v>
      </c>
      <c r="H9" s="1217" t="s">
        <v>114</v>
      </c>
      <c r="I9" s="1218"/>
      <c r="J9" s="1218"/>
      <c r="K9" s="1219"/>
      <c r="L9" s="356" t="s">
        <v>114</v>
      </c>
    </row>
    <row r="10" spans="1:12">
      <c r="A10" s="300">
        <v>4</v>
      </c>
      <c r="B10" s="314" t="s">
        <v>165</v>
      </c>
      <c r="C10" s="386">
        <v>700</v>
      </c>
      <c r="D10" s="303">
        <v>2</v>
      </c>
      <c r="E10" s="391">
        <v>2063</v>
      </c>
      <c r="F10" s="392">
        <v>4000</v>
      </c>
      <c r="G10" s="393">
        <f t="shared" ref="G10:G11" si="2">E10/C10</f>
        <v>2.9471428571428571</v>
      </c>
      <c r="H10" s="1184"/>
      <c r="I10" s="1184"/>
      <c r="J10" s="1184"/>
      <c r="K10" s="1230"/>
      <c r="L10" s="306"/>
    </row>
    <row r="11" spans="1:12">
      <c r="A11" s="676">
        <v>4</v>
      </c>
      <c r="B11" s="280" t="s">
        <v>142</v>
      </c>
      <c r="C11" s="341">
        <v>13400</v>
      </c>
      <c r="D11" s="246">
        <v>1</v>
      </c>
      <c r="E11" s="383">
        <v>6430</v>
      </c>
      <c r="F11" s="346">
        <v>4000</v>
      </c>
      <c r="G11" s="384">
        <f t="shared" si="2"/>
        <v>0.4798507462686567</v>
      </c>
      <c r="H11" s="1240"/>
      <c r="I11" s="1240"/>
      <c r="J11" s="1240"/>
      <c r="K11" s="1240"/>
      <c r="L11" s="282"/>
    </row>
    <row r="12" spans="1:12">
      <c r="A12" s="1238" t="s">
        <v>24</v>
      </c>
      <c r="B12" s="1239"/>
      <c r="C12" s="357" t="s">
        <v>114</v>
      </c>
      <c r="D12" s="357" t="s">
        <v>114</v>
      </c>
      <c r="E12" s="679"/>
      <c r="F12" s="362" t="s">
        <v>114</v>
      </c>
      <c r="G12" s="357" t="s">
        <v>114</v>
      </c>
      <c r="H12" s="1234" t="s">
        <v>114</v>
      </c>
      <c r="I12" s="1235"/>
      <c r="J12" s="1235"/>
      <c r="K12" s="1236"/>
      <c r="L12" s="358" t="s">
        <v>114</v>
      </c>
    </row>
    <row r="13" spans="1:12">
      <c r="A13" s="349">
        <v>5</v>
      </c>
      <c r="B13" s="321" t="s">
        <v>174</v>
      </c>
      <c r="C13" s="374">
        <v>11700</v>
      </c>
      <c r="D13" s="320">
        <v>2</v>
      </c>
      <c r="E13" s="350">
        <v>11955</v>
      </c>
      <c r="F13" s="351">
        <v>4000</v>
      </c>
      <c r="G13" s="325">
        <f>E13/C13</f>
        <v>1.0217948717948717</v>
      </c>
      <c r="H13" s="1208"/>
      <c r="I13" s="1209"/>
      <c r="J13" s="1209"/>
      <c r="K13" s="1210"/>
      <c r="L13" s="349" t="s">
        <v>52</v>
      </c>
    </row>
    <row r="14" spans="1:12">
      <c r="A14" s="676">
        <v>5</v>
      </c>
      <c r="B14" s="280" t="s">
        <v>175</v>
      </c>
      <c r="C14" s="341">
        <v>11300</v>
      </c>
      <c r="D14" s="246">
        <v>1</v>
      </c>
      <c r="E14" s="340">
        <v>2547</v>
      </c>
      <c r="F14" s="343">
        <v>4000</v>
      </c>
      <c r="G14" s="290">
        <f>E14/C14</f>
        <v>0.22539823008849558</v>
      </c>
      <c r="H14" s="1163"/>
      <c r="I14" s="1164"/>
      <c r="J14" s="1164"/>
      <c r="K14" s="1165"/>
      <c r="L14" s="676"/>
    </row>
  </sheetData>
  <mergeCells count="18">
    <mergeCell ref="H2:K2"/>
    <mergeCell ref="A3:B3"/>
    <mergeCell ref="H3:K3"/>
    <mergeCell ref="H4:K4"/>
    <mergeCell ref="A5:B5"/>
    <mergeCell ref="H5:K5"/>
    <mergeCell ref="H14:K14"/>
    <mergeCell ref="H6:K6"/>
    <mergeCell ref="A7:B7"/>
    <mergeCell ref="H7:K7"/>
    <mergeCell ref="H8:K8"/>
    <mergeCell ref="A9:B9"/>
    <mergeCell ref="H9:K9"/>
    <mergeCell ref="H10:K10"/>
    <mergeCell ref="H11:K11"/>
    <mergeCell ref="A12:B12"/>
    <mergeCell ref="H12:K12"/>
    <mergeCell ref="H13:K13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D608F-AE7B-4EA1-9427-363540522959}">
  <dimension ref="A2:L13"/>
  <sheetViews>
    <sheetView workbookViewId="0">
      <selection activeCell="E11" sqref="E11"/>
    </sheetView>
  </sheetViews>
  <sheetFormatPr defaultRowHeight="15"/>
  <cols>
    <col min="2" max="2" width="47.5703125" customWidth="1"/>
  </cols>
  <sheetData>
    <row r="2" spans="1:12">
      <c r="A2" s="246" t="s">
        <v>114</v>
      </c>
      <c r="B2" s="284">
        <v>45955</v>
      </c>
      <c r="C2" s="281" t="s">
        <v>1</v>
      </c>
      <c r="D2" s="281" t="s">
        <v>2</v>
      </c>
      <c r="E2" s="282" t="s">
        <v>3</v>
      </c>
      <c r="F2" s="281" t="s">
        <v>4</v>
      </c>
      <c r="G2" s="282" t="s">
        <v>5</v>
      </c>
      <c r="H2" s="1173" t="s">
        <v>6</v>
      </c>
      <c r="I2" s="1173"/>
      <c r="J2" s="1173"/>
      <c r="K2" s="1173"/>
      <c r="L2" s="285" t="s">
        <v>7</v>
      </c>
    </row>
    <row r="3" spans="1:12">
      <c r="A3" s="1174" t="s">
        <v>8</v>
      </c>
      <c r="B3" s="1174"/>
      <c r="C3" s="286" t="s">
        <v>114</v>
      </c>
      <c r="D3" s="286" t="s">
        <v>114</v>
      </c>
      <c r="E3" s="674" t="s">
        <v>114</v>
      </c>
      <c r="F3" s="286" t="s">
        <v>114</v>
      </c>
      <c r="G3" s="674" t="s">
        <v>114</v>
      </c>
      <c r="H3" s="1174" t="s">
        <v>114</v>
      </c>
      <c r="I3" s="1174"/>
      <c r="J3" s="1174"/>
      <c r="K3" s="1174"/>
      <c r="L3" s="287" t="s">
        <v>114</v>
      </c>
    </row>
    <row r="4" spans="1:12">
      <c r="A4" s="676">
        <v>1</v>
      </c>
      <c r="B4" s="283" t="s">
        <v>169</v>
      </c>
      <c r="C4" s="341">
        <v>7000</v>
      </c>
      <c r="D4" s="246">
        <v>2</v>
      </c>
      <c r="E4" s="676">
        <v>2057</v>
      </c>
      <c r="F4" s="343">
        <v>5000</v>
      </c>
      <c r="G4" s="290">
        <f t="shared" ref="G4" si="0">E4/C4</f>
        <v>0.29385714285714287</v>
      </c>
      <c r="H4" s="1205"/>
      <c r="I4" s="1206"/>
      <c r="J4" s="1206"/>
      <c r="K4" s="1207"/>
      <c r="L4" s="282" t="s">
        <v>52</v>
      </c>
    </row>
    <row r="5" spans="1:12">
      <c r="A5" s="1174" t="s">
        <v>10</v>
      </c>
      <c r="B5" s="1174"/>
      <c r="C5" s="286" t="s">
        <v>114</v>
      </c>
      <c r="D5" s="286" t="s">
        <v>114</v>
      </c>
      <c r="E5" s="674"/>
      <c r="F5" s="344" t="s">
        <v>114</v>
      </c>
      <c r="G5" s="674" t="s">
        <v>114</v>
      </c>
      <c r="H5" s="1199" t="s">
        <v>114</v>
      </c>
      <c r="I5" s="1200"/>
      <c r="J5" s="1200"/>
      <c r="K5" s="1201"/>
      <c r="L5" s="287" t="s">
        <v>114</v>
      </c>
    </row>
    <row r="6" spans="1:12">
      <c r="A6" s="291">
        <v>2</v>
      </c>
      <c r="B6" s="280" t="s">
        <v>85</v>
      </c>
      <c r="C6" s="341">
        <v>60000</v>
      </c>
      <c r="D6" s="246">
        <v>3</v>
      </c>
      <c r="E6" s="340">
        <v>20181</v>
      </c>
      <c r="F6" s="348">
        <v>30000</v>
      </c>
      <c r="G6" s="290">
        <f>E6/C6</f>
        <v>0.33634999999999998</v>
      </c>
      <c r="H6" s="1178" t="s">
        <v>114</v>
      </c>
      <c r="I6" s="1178"/>
      <c r="J6" s="1178"/>
      <c r="K6" s="1178"/>
      <c r="L6" s="676" t="s">
        <v>52</v>
      </c>
    </row>
    <row r="7" spans="1:12">
      <c r="A7" s="1174" t="s">
        <v>12</v>
      </c>
      <c r="B7" s="1174"/>
      <c r="C7" s="286" t="s">
        <v>114</v>
      </c>
      <c r="D7" s="286" t="s">
        <v>114</v>
      </c>
      <c r="E7" s="674"/>
      <c r="F7" s="345" t="s">
        <v>114</v>
      </c>
      <c r="G7" s="286" t="s">
        <v>114</v>
      </c>
      <c r="H7" s="1199" t="s">
        <v>114</v>
      </c>
      <c r="I7" s="1200"/>
      <c r="J7" s="1200"/>
      <c r="K7" s="1201"/>
      <c r="L7" s="287" t="s">
        <v>114</v>
      </c>
    </row>
    <row r="8" spans="1:12">
      <c r="A8" s="676">
        <v>3</v>
      </c>
      <c r="B8" s="280" t="s">
        <v>148</v>
      </c>
      <c r="C8" s="360">
        <v>12000</v>
      </c>
      <c r="D8" s="334">
        <v>2</v>
      </c>
      <c r="E8" s="342">
        <v>4955</v>
      </c>
      <c r="F8" s="371">
        <v>6000</v>
      </c>
      <c r="G8" s="290">
        <f t="shared" ref="G8" si="1">E8/C8</f>
        <v>0.41291666666666665</v>
      </c>
      <c r="H8" s="1163"/>
      <c r="I8" s="1164"/>
      <c r="J8" s="1164"/>
      <c r="K8" s="1165"/>
      <c r="L8" s="333" t="s">
        <v>52</v>
      </c>
    </row>
    <row r="9" spans="1:12">
      <c r="A9" s="1237" t="s">
        <v>19</v>
      </c>
      <c r="B9" s="1237"/>
      <c r="C9" s="355" t="s">
        <v>114</v>
      </c>
      <c r="D9" s="355" t="s">
        <v>114</v>
      </c>
      <c r="E9" s="678"/>
      <c r="F9" s="361" t="s">
        <v>114</v>
      </c>
      <c r="G9" s="355" t="s">
        <v>114</v>
      </c>
      <c r="H9" s="1217" t="s">
        <v>114</v>
      </c>
      <c r="I9" s="1218"/>
      <c r="J9" s="1218"/>
      <c r="K9" s="1219"/>
      <c r="L9" s="356" t="s">
        <v>114</v>
      </c>
    </row>
    <row r="10" spans="1:12">
      <c r="A10" s="676">
        <v>4</v>
      </c>
      <c r="B10" s="280" t="s">
        <v>142</v>
      </c>
      <c r="C10" s="341">
        <v>9700</v>
      </c>
      <c r="D10" s="246">
        <v>1</v>
      </c>
      <c r="E10" s="383">
        <v>1835</v>
      </c>
      <c r="F10" s="346">
        <v>4000</v>
      </c>
      <c r="G10" s="384">
        <f t="shared" ref="G10" si="2">E10/C10</f>
        <v>0.18917525773195876</v>
      </c>
      <c r="H10" s="1240"/>
      <c r="I10" s="1240"/>
      <c r="J10" s="1240"/>
      <c r="K10" s="1240"/>
      <c r="L10" s="282" t="s">
        <v>52</v>
      </c>
    </row>
    <row r="11" spans="1:12">
      <c r="A11" s="1238" t="s">
        <v>24</v>
      </c>
      <c r="B11" s="1239"/>
      <c r="C11" s="357" t="s">
        <v>114</v>
      </c>
      <c r="D11" s="357" t="s">
        <v>114</v>
      </c>
      <c r="E11" s="679"/>
      <c r="F11" s="362" t="s">
        <v>114</v>
      </c>
      <c r="G11" s="357" t="s">
        <v>114</v>
      </c>
      <c r="H11" s="1234" t="s">
        <v>114</v>
      </c>
      <c r="I11" s="1235"/>
      <c r="J11" s="1235"/>
      <c r="K11" s="1236"/>
      <c r="L11" s="358" t="s">
        <v>114</v>
      </c>
    </row>
    <row r="12" spans="1:12">
      <c r="A12" s="676">
        <v>5</v>
      </c>
      <c r="B12" s="280" t="s">
        <v>175</v>
      </c>
      <c r="C12" s="341">
        <v>11800</v>
      </c>
      <c r="D12" s="246">
        <v>1</v>
      </c>
      <c r="E12" s="340">
        <v>8911</v>
      </c>
      <c r="F12" s="343">
        <v>4000</v>
      </c>
      <c r="G12" s="290">
        <f>E12/C12</f>
        <v>0.75516949152542368</v>
      </c>
      <c r="H12" s="1163"/>
      <c r="I12" s="1164"/>
      <c r="J12" s="1164"/>
      <c r="K12" s="1165"/>
      <c r="L12" s="676" t="s">
        <v>52</v>
      </c>
    </row>
    <row r="13" spans="1:12">
      <c r="A13" s="676">
        <v>5</v>
      </c>
      <c r="B13" s="280" t="s">
        <v>176</v>
      </c>
      <c r="C13" s="341">
        <v>3300</v>
      </c>
      <c r="D13" s="246">
        <v>2</v>
      </c>
      <c r="E13" s="340"/>
      <c r="F13" s="343">
        <v>4000</v>
      </c>
      <c r="G13" s="290">
        <f>E13/C13</f>
        <v>0</v>
      </c>
      <c r="H13" s="1163"/>
      <c r="I13" s="1164"/>
      <c r="J13" s="1164"/>
      <c r="K13" s="1165"/>
      <c r="L13" s="676" t="s">
        <v>52</v>
      </c>
    </row>
  </sheetData>
  <mergeCells count="17">
    <mergeCell ref="H2:K2"/>
    <mergeCell ref="A3:B3"/>
    <mergeCell ref="H3:K3"/>
    <mergeCell ref="H4:K4"/>
    <mergeCell ref="A5:B5"/>
    <mergeCell ref="H5:K5"/>
    <mergeCell ref="H6:K6"/>
    <mergeCell ref="A7:B7"/>
    <mergeCell ref="H7:K7"/>
    <mergeCell ref="H8:K8"/>
    <mergeCell ref="A9:B9"/>
    <mergeCell ref="H9:K9"/>
    <mergeCell ref="H10:K10"/>
    <mergeCell ref="A11:B11"/>
    <mergeCell ref="H11:K11"/>
    <mergeCell ref="H12:K12"/>
    <mergeCell ref="H13:K1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C9A6C-ABC4-49EA-98D3-0E7C4AA027D6}">
  <dimension ref="A2:L13"/>
  <sheetViews>
    <sheetView workbookViewId="0">
      <selection activeCell="L18" sqref="L18"/>
    </sheetView>
  </sheetViews>
  <sheetFormatPr defaultRowHeight="15"/>
  <cols>
    <col min="2" max="2" width="47.5703125" customWidth="1"/>
  </cols>
  <sheetData>
    <row r="2" spans="1:12">
      <c r="A2" s="246" t="s">
        <v>114</v>
      </c>
      <c r="B2" s="284">
        <v>45956</v>
      </c>
      <c r="C2" s="281" t="s">
        <v>1</v>
      </c>
      <c r="D2" s="281" t="s">
        <v>2</v>
      </c>
      <c r="E2" s="282" t="s">
        <v>3</v>
      </c>
      <c r="F2" s="281" t="s">
        <v>4</v>
      </c>
      <c r="G2" s="282" t="s">
        <v>5</v>
      </c>
      <c r="H2" s="1173" t="s">
        <v>6</v>
      </c>
      <c r="I2" s="1173"/>
      <c r="J2" s="1173"/>
      <c r="K2" s="1173"/>
      <c r="L2" s="285" t="s">
        <v>7</v>
      </c>
    </row>
    <row r="3" spans="1:12">
      <c r="A3" s="1174" t="s">
        <v>8</v>
      </c>
      <c r="B3" s="1174"/>
      <c r="C3" s="286" t="s">
        <v>114</v>
      </c>
      <c r="D3" s="286" t="s">
        <v>114</v>
      </c>
      <c r="E3" s="674" t="s">
        <v>114</v>
      </c>
      <c r="F3" s="286" t="s">
        <v>114</v>
      </c>
      <c r="G3" s="674" t="s">
        <v>114</v>
      </c>
      <c r="H3" s="1174" t="s">
        <v>114</v>
      </c>
      <c r="I3" s="1174"/>
      <c r="J3" s="1174"/>
      <c r="K3" s="1174"/>
      <c r="L3" s="287" t="s">
        <v>114</v>
      </c>
    </row>
    <row r="4" spans="1:12">
      <c r="A4" s="676">
        <v>1</v>
      </c>
      <c r="B4" s="283" t="s">
        <v>169</v>
      </c>
      <c r="C4" s="341">
        <v>3500</v>
      </c>
      <c r="D4" s="246">
        <v>1</v>
      </c>
      <c r="E4" s="676"/>
      <c r="F4" s="343">
        <v>5000</v>
      </c>
      <c r="G4" s="290">
        <f t="shared" ref="G4" si="0">E4/C4</f>
        <v>0</v>
      </c>
      <c r="H4" s="1205"/>
      <c r="I4" s="1206"/>
      <c r="J4" s="1206"/>
      <c r="K4" s="1207"/>
      <c r="L4" s="282" t="s">
        <v>52</v>
      </c>
    </row>
    <row r="5" spans="1:12">
      <c r="A5" s="1174" t="s">
        <v>10</v>
      </c>
      <c r="B5" s="1174"/>
      <c r="C5" s="286" t="s">
        <v>114</v>
      </c>
      <c r="D5" s="286" t="s">
        <v>114</v>
      </c>
      <c r="E5" s="674"/>
      <c r="F5" s="344" t="s">
        <v>114</v>
      </c>
      <c r="G5" s="674" t="s">
        <v>114</v>
      </c>
      <c r="H5" s="1199" t="s">
        <v>114</v>
      </c>
      <c r="I5" s="1200"/>
      <c r="J5" s="1200"/>
      <c r="K5" s="1201"/>
      <c r="L5" s="287" t="s">
        <v>114</v>
      </c>
    </row>
    <row r="6" spans="1:12">
      <c r="A6" s="291">
        <v>2</v>
      </c>
      <c r="B6" s="280" t="s">
        <v>85</v>
      </c>
      <c r="C6" s="341">
        <v>30000</v>
      </c>
      <c r="D6" s="246">
        <v>1</v>
      </c>
      <c r="E6" s="340"/>
      <c r="F6" s="348">
        <v>30000</v>
      </c>
      <c r="G6" s="290">
        <f>E6/C6</f>
        <v>0</v>
      </c>
      <c r="H6" s="1178" t="s">
        <v>114</v>
      </c>
      <c r="I6" s="1178"/>
      <c r="J6" s="1178"/>
      <c r="K6" s="1178"/>
      <c r="L6" s="676" t="s">
        <v>52</v>
      </c>
    </row>
    <row r="7" spans="1:12">
      <c r="A7" s="1174" t="s">
        <v>12</v>
      </c>
      <c r="B7" s="1174"/>
      <c r="C7" s="286" t="s">
        <v>114</v>
      </c>
      <c r="D7" s="286" t="s">
        <v>114</v>
      </c>
      <c r="E7" s="674"/>
      <c r="F7" s="345" t="s">
        <v>114</v>
      </c>
      <c r="G7" s="286" t="s">
        <v>114</v>
      </c>
      <c r="H7" s="1199" t="s">
        <v>114</v>
      </c>
      <c r="I7" s="1200"/>
      <c r="J7" s="1200"/>
      <c r="K7" s="1201"/>
      <c r="L7" s="287" t="s">
        <v>114</v>
      </c>
    </row>
    <row r="8" spans="1:12">
      <c r="A8" s="676">
        <v>3</v>
      </c>
      <c r="B8" s="280" t="s">
        <v>148</v>
      </c>
      <c r="C8" s="360">
        <v>6000</v>
      </c>
      <c r="D8" s="334">
        <v>1</v>
      </c>
      <c r="E8" s="342">
        <v>2337</v>
      </c>
      <c r="F8" s="371">
        <v>11600</v>
      </c>
      <c r="G8" s="290">
        <f t="shared" ref="G8" si="1">E8/C8</f>
        <v>0.38950000000000001</v>
      </c>
      <c r="H8" s="1163"/>
      <c r="I8" s="1164"/>
      <c r="J8" s="1164"/>
      <c r="K8" s="1165"/>
      <c r="L8" s="333" t="s">
        <v>52</v>
      </c>
    </row>
    <row r="9" spans="1:12">
      <c r="A9" s="1237" t="s">
        <v>19</v>
      </c>
      <c r="B9" s="1237"/>
      <c r="C9" s="355" t="s">
        <v>114</v>
      </c>
      <c r="D9" s="355" t="s">
        <v>114</v>
      </c>
      <c r="E9" s="678"/>
      <c r="F9" s="361" t="s">
        <v>114</v>
      </c>
      <c r="G9" s="355" t="s">
        <v>114</v>
      </c>
      <c r="H9" s="1217" t="s">
        <v>114</v>
      </c>
      <c r="I9" s="1218"/>
      <c r="J9" s="1218"/>
      <c r="K9" s="1219"/>
      <c r="L9" s="356" t="s">
        <v>114</v>
      </c>
    </row>
    <row r="10" spans="1:12">
      <c r="A10" s="676">
        <v>4</v>
      </c>
      <c r="B10" s="280" t="s">
        <v>142</v>
      </c>
      <c r="C10" s="341">
        <v>4700</v>
      </c>
      <c r="D10" s="246">
        <v>1</v>
      </c>
      <c r="E10" s="383"/>
      <c r="F10" s="346">
        <v>4000</v>
      </c>
      <c r="G10" s="384">
        <f t="shared" ref="G10" si="2">E10/C10</f>
        <v>0</v>
      </c>
      <c r="H10" s="1240"/>
      <c r="I10" s="1240"/>
      <c r="J10" s="1240"/>
      <c r="K10" s="1240"/>
      <c r="L10" s="282" t="s">
        <v>52</v>
      </c>
    </row>
    <row r="11" spans="1:12">
      <c r="A11" s="1238" t="s">
        <v>24</v>
      </c>
      <c r="B11" s="1239"/>
      <c r="C11" s="357" t="s">
        <v>114</v>
      </c>
      <c r="D11" s="357" t="s">
        <v>114</v>
      </c>
      <c r="E11" s="679"/>
      <c r="F11" s="362" t="s">
        <v>114</v>
      </c>
      <c r="G11" s="357" t="s">
        <v>114</v>
      </c>
      <c r="H11" s="1234" t="s">
        <v>114</v>
      </c>
      <c r="I11" s="1235"/>
      <c r="J11" s="1235"/>
      <c r="K11" s="1236"/>
      <c r="L11" s="358" t="s">
        <v>114</v>
      </c>
    </row>
    <row r="12" spans="1:12">
      <c r="A12" s="676">
        <v>5</v>
      </c>
      <c r="B12" s="280" t="s">
        <v>175</v>
      </c>
      <c r="C12" s="341">
        <v>3200</v>
      </c>
      <c r="D12" s="246">
        <v>1</v>
      </c>
      <c r="E12" s="340"/>
      <c r="F12" s="343">
        <v>4000</v>
      </c>
      <c r="G12" s="290">
        <f>E12/C12</f>
        <v>0</v>
      </c>
      <c r="H12" s="1163"/>
      <c r="I12" s="1164"/>
      <c r="J12" s="1164"/>
      <c r="K12" s="1165"/>
      <c r="L12" s="676" t="s">
        <v>52</v>
      </c>
    </row>
    <row r="13" spans="1:12">
      <c r="A13" s="676">
        <v>5</v>
      </c>
      <c r="B13" s="280" t="s">
        <v>176</v>
      </c>
      <c r="C13" s="341">
        <v>4100</v>
      </c>
      <c r="D13" s="246">
        <v>1</v>
      </c>
      <c r="E13" s="340"/>
      <c r="F13" s="343">
        <v>4000</v>
      </c>
      <c r="G13" s="290">
        <f>E13/C13</f>
        <v>0</v>
      </c>
      <c r="H13" s="1163"/>
      <c r="I13" s="1164"/>
      <c r="J13" s="1164"/>
      <c r="K13" s="1165"/>
      <c r="L13" s="676" t="s">
        <v>52</v>
      </c>
    </row>
  </sheetData>
  <mergeCells count="17">
    <mergeCell ref="H2:K2"/>
    <mergeCell ref="A3:B3"/>
    <mergeCell ref="H3:K3"/>
    <mergeCell ref="H4:K4"/>
    <mergeCell ref="A5:B5"/>
    <mergeCell ref="H5:K5"/>
    <mergeCell ref="H10:K10"/>
    <mergeCell ref="A11:B11"/>
    <mergeCell ref="H11:K11"/>
    <mergeCell ref="H13:K13"/>
    <mergeCell ref="H6:K6"/>
    <mergeCell ref="A7:B7"/>
    <mergeCell ref="H7:K7"/>
    <mergeCell ref="H8:K8"/>
    <mergeCell ref="A9:B9"/>
    <mergeCell ref="H9:K9"/>
    <mergeCell ref="H12:K1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E940A-C27D-465F-9D02-4A556972A886}">
  <dimension ref="A2:L13"/>
  <sheetViews>
    <sheetView workbookViewId="0">
      <selection activeCell="H6" sqref="H6:K6"/>
    </sheetView>
  </sheetViews>
  <sheetFormatPr defaultRowHeight="15"/>
  <cols>
    <col min="2" max="2" width="47.5703125" customWidth="1"/>
  </cols>
  <sheetData>
    <row r="2" spans="1:12">
      <c r="A2" s="246" t="s">
        <v>114</v>
      </c>
      <c r="B2" s="284">
        <v>45957</v>
      </c>
      <c r="C2" s="281" t="s">
        <v>1</v>
      </c>
      <c r="D2" s="281" t="s">
        <v>2</v>
      </c>
      <c r="E2" s="282" t="s">
        <v>3</v>
      </c>
      <c r="F2" s="281" t="s">
        <v>4</v>
      </c>
      <c r="G2" s="282" t="s">
        <v>5</v>
      </c>
      <c r="H2" s="1173" t="s">
        <v>6</v>
      </c>
      <c r="I2" s="1173"/>
      <c r="J2" s="1173"/>
      <c r="K2" s="1173"/>
      <c r="L2" s="285" t="s">
        <v>7</v>
      </c>
    </row>
    <row r="3" spans="1:12">
      <c r="A3" s="1174" t="s">
        <v>8</v>
      </c>
      <c r="B3" s="1174"/>
      <c r="C3" s="286" t="s">
        <v>114</v>
      </c>
      <c r="D3" s="286" t="s">
        <v>114</v>
      </c>
      <c r="E3" s="674" t="s">
        <v>114</v>
      </c>
      <c r="F3" s="286" t="s">
        <v>114</v>
      </c>
      <c r="G3" s="674" t="s">
        <v>114</v>
      </c>
      <c r="H3" s="1174" t="s">
        <v>114</v>
      </c>
      <c r="I3" s="1174"/>
      <c r="J3" s="1174"/>
      <c r="K3" s="1174"/>
      <c r="L3" s="287" t="s">
        <v>114</v>
      </c>
    </row>
    <row r="4" spans="1:12">
      <c r="A4" s="676">
        <v>1</v>
      </c>
      <c r="B4" s="283" t="s">
        <v>169</v>
      </c>
      <c r="C4" s="341">
        <v>10500</v>
      </c>
      <c r="D4" s="246">
        <v>3</v>
      </c>
      <c r="E4" s="340">
        <v>8450</v>
      </c>
      <c r="F4" s="343">
        <v>5000</v>
      </c>
      <c r="G4" s="290">
        <f t="shared" ref="G4" si="0">E4/C4</f>
        <v>0.80476190476190479</v>
      </c>
      <c r="H4" s="1205"/>
      <c r="I4" s="1206"/>
      <c r="J4" s="1206"/>
      <c r="K4" s="1207"/>
      <c r="L4" s="282" t="s">
        <v>52</v>
      </c>
    </row>
    <row r="5" spans="1:12">
      <c r="A5" s="1174" t="s">
        <v>10</v>
      </c>
      <c r="B5" s="1174"/>
      <c r="C5" s="286" t="s">
        <v>114</v>
      </c>
      <c r="D5" s="286" t="s">
        <v>114</v>
      </c>
      <c r="E5" s="674"/>
      <c r="F5" s="344" t="s">
        <v>114</v>
      </c>
      <c r="G5" s="674" t="s">
        <v>114</v>
      </c>
      <c r="H5" s="1199" t="s">
        <v>114</v>
      </c>
      <c r="I5" s="1200"/>
      <c r="J5" s="1200"/>
      <c r="K5" s="1201"/>
      <c r="L5" s="287" t="s">
        <v>114</v>
      </c>
    </row>
    <row r="6" spans="1:12">
      <c r="A6" s="291">
        <v>2</v>
      </c>
      <c r="B6" s="280" t="s">
        <v>85</v>
      </c>
      <c r="C6" s="341">
        <v>90000</v>
      </c>
      <c r="D6" s="246">
        <v>3</v>
      </c>
      <c r="E6" s="340">
        <v>66686</v>
      </c>
      <c r="F6" s="348">
        <v>30000</v>
      </c>
      <c r="G6" s="290">
        <f>E6/C6</f>
        <v>0.74095555555555559</v>
      </c>
      <c r="H6" s="1178" t="s">
        <v>114</v>
      </c>
      <c r="I6" s="1178"/>
      <c r="J6" s="1178"/>
      <c r="K6" s="1178"/>
      <c r="L6" s="676" t="s">
        <v>52</v>
      </c>
    </row>
    <row r="7" spans="1:12">
      <c r="A7" s="1174" t="s">
        <v>12</v>
      </c>
      <c r="B7" s="1174"/>
      <c r="C7" s="286" t="s">
        <v>114</v>
      </c>
      <c r="D7" s="286" t="s">
        <v>114</v>
      </c>
      <c r="E7" s="674"/>
      <c r="F7" s="345" t="s">
        <v>114</v>
      </c>
      <c r="G7" s="286" t="s">
        <v>114</v>
      </c>
      <c r="H7" s="1199" t="s">
        <v>114</v>
      </c>
      <c r="I7" s="1200"/>
      <c r="J7" s="1200"/>
      <c r="K7" s="1201"/>
      <c r="L7" s="287" t="s">
        <v>114</v>
      </c>
    </row>
    <row r="8" spans="1:12">
      <c r="A8" s="676">
        <v>3</v>
      </c>
      <c r="B8" s="280" t="s">
        <v>148</v>
      </c>
      <c r="C8" s="360">
        <v>18000</v>
      </c>
      <c r="D8" s="334">
        <v>1</v>
      </c>
      <c r="E8" s="342">
        <v>16600</v>
      </c>
      <c r="F8" s="371">
        <v>11600</v>
      </c>
      <c r="G8" s="290">
        <f t="shared" ref="G8" si="1">E8/C8</f>
        <v>0.92222222222222228</v>
      </c>
      <c r="H8" s="1163"/>
      <c r="I8" s="1164"/>
      <c r="J8" s="1164"/>
      <c r="K8" s="1165"/>
      <c r="L8" s="333" t="s">
        <v>52</v>
      </c>
    </row>
    <row r="9" spans="1:12">
      <c r="A9" s="1237" t="s">
        <v>19</v>
      </c>
      <c r="B9" s="1237"/>
      <c r="C9" s="355" t="s">
        <v>114</v>
      </c>
      <c r="D9" s="355" t="s">
        <v>114</v>
      </c>
      <c r="E9" s="678"/>
      <c r="F9" s="361" t="s">
        <v>114</v>
      </c>
      <c r="G9" s="355" t="s">
        <v>114</v>
      </c>
      <c r="H9" s="1217" t="s">
        <v>114</v>
      </c>
      <c r="I9" s="1218"/>
      <c r="J9" s="1218"/>
      <c r="K9" s="1219"/>
      <c r="L9" s="356" t="s">
        <v>114</v>
      </c>
    </row>
    <row r="10" spans="1:12">
      <c r="A10" s="676">
        <v>4</v>
      </c>
      <c r="B10" s="280" t="s">
        <v>142</v>
      </c>
      <c r="C10" s="341">
        <v>14500</v>
      </c>
      <c r="D10" s="246">
        <v>1</v>
      </c>
      <c r="E10" s="383">
        <v>7012</v>
      </c>
      <c r="F10" s="346">
        <v>4000</v>
      </c>
      <c r="G10" s="384">
        <f t="shared" ref="G10" si="2">E10/C10</f>
        <v>0.48358620689655174</v>
      </c>
      <c r="H10" s="1240"/>
      <c r="I10" s="1240"/>
      <c r="J10" s="1240"/>
      <c r="K10" s="1240"/>
      <c r="L10" s="282" t="s">
        <v>52</v>
      </c>
    </row>
    <row r="11" spans="1:12">
      <c r="A11" s="1238" t="s">
        <v>24</v>
      </c>
      <c r="B11" s="1239"/>
      <c r="C11" s="357" t="s">
        <v>114</v>
      </c>
      <c r="D11" s="357" t="s">
        <v>114</v>
      </c>
      <c r="E11" s="679"/>
      <c r="F11" s="362" t="s">
        <v>114</v>
      </c>
      <c r="G11" s="357" t="s">
        <v>114</v>
      </c>
      <c r="H11" s="1234" t="s">
        <v>114</v>
      </c>
      <c r="I11" s="1235"/>
      <c r="J11" s="1235"/>
      <c r="K11" s="1236"/>
      <c r="L11" s="358" t="s">
        <v>114</v>
      </c>
    </row>
    <row r="12" spans="1:12">
      <c r="A12" s="676">
        <v>5</v>
      </c>
      <c r="B12" s="280" t="s">
        <v>176</v>
      </c>
      <c r="C12" s="341">
        <v>19800</v>
      </c>
      <c r="D12" s="246">
        <v>2</v>
      </c>
      <c r="E12" s="340">
        <v>17513</v>
      </c>
      <c r="F12" s="343">
        <v>4000</v>
      </c>
      <c r="G12" s="290">
        <f>E12/C12</f>
        <v>0.88449494949494945</v>
      </c>
      <c r="H12" s="1163"/>
      <c r="I12" s="1164"/>
      <c r="J12" s="1164"/>
      <c r="K12" s="1165"/>
      <c r="L12" s="676" t="s">
        <v>52</v>
      </c>
    </row>
    <row r="13" spans="1:12">
      <c r="A13" s="676">
        <v>5</v>
      </c>
      <c r="B13" s="280" t="s">
        <v>177</v>
      </c>
      <c r="C13" s="341">
        <v>3200</v>
      </c>
      <c r="D13" s="246">
        <v>2</v>
      </c>
      <c r="E13" s="340"/>
      <c r="F13" s="343">
        <v>4000</v>
      </c>
      <c r="G13" s="290">
        <f>E13/C13</f>
        <v>0</v>
      </c>
      <c r="H13" s="1163"/>
      <c r="I13" s="1164"/>
      <c r="J13" s="1164"/>
      <c r="K13" s="1165"/>
      <c r="L13" s="676"/>
    </row>
  </sheetData>
  <mergeCells count="17">
    <mergeCell ref="H6:K6"/>
    <mergeCell ref="A7:B7"/>
    <mergeCell ref="H7:K7"/>
    <mergeCell ref="H8:K8"/>
    <mergeCell ref="A9:B9"/>
    <mergeCell ref="H9:K9"/>
    <mergeCell ref="H2:K2"/>
    <mergeCell ref="A3:B3"/>
    <mergeCell ref="H3:K3"/>
    <mergeCell ref="H4:K4"/>
    <mergeCell ref="A5:B5"/>
    <mergeCell ref="H5:K5"/>
    <mergeCell ref="H13:K13"/>
    <mergeCell ref="H12:K12"/>
    <mergeCell ref="H10:K10"/>
    <mergeCell ref="A11:B11"/>
    <mergeCell ref="H11:K1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22FA7-F0A8-4FA3-ABF8-573504EAA744}">
  <dimension ref="A2:L14"/>
  <sheetViews>
    <sheetView workbookViewId="0">
      <selection activeCell="E14" sqref="E14"/>
    </sheetView>
  </sheetViews>
  <sheetFormatPr defaultRowHeight="15"/>
  <cols>
    <col min="2" max="2" width="51.28515625" customWidth="1"/>
    <col min="11" max="11" width="3.85546875" customWidth="1"/>
    <col min="12" max="12" width="15.85546875" customWidth="1"/>
  </cols>
  <sheetData>
    <row r="2" spans="1:12">
      <c r="A2" s="246" t="s">
        <v>114</v>
      </c>
      <c r="B2" s="284">
        <v>45958</v>
      </c>
      <c r="C2" s="281" t="s">
        <v>1</v>
      </c>
      <c r="D2" s="281" t="s">
        <v>2</v>
      </c>
      <c r="E2" s="282" t="s">
        <v>3</v>
      </c>
      <c r="F2" s="281" t="s">
        <v>4</v>
      </c>
      <c r="G2" s="282" t="s">
        <v>5</v>
      </c>
      <c r="H2" s="1173" t="s">
        <v>6</v>
      </c>
      <c r="I2" s="1173"/>
      <c r="J2" s="1173"/>
      <c r="K2" s="1173"/>
      <c r="L2" s="285" t="s">
        <v>7</v>
      </c>
    </row>
    <row r="3" spans="1:12">
      <c r="A3" s="1174" t="s">
        <v>8</v>
      </c>
      <c r="B3" s="1174"/>
      <c r="C3" s="286" t="s">
        <v>114</v>
      </c>
      <c r="D3" s="286" t="s">
        <v>114</v>
      </c>
      <c r="E3" s="674" t="s">
        <v>114</v>
      </c>
      <c r="F3" s="286" t="s">
        <v>114</v>
      </c>
      <c r="G3" s="674" t="s">
        <v>114</v>
      </c>
      <c r="H3" s="1174" t="s">
        <v>114</v>
      </c>
      <c r="I3" s="1174"/>
      <c r="J3" s="1174"/>
      <c r="K3" s="1174"/>
      <c r="L3" s="287" t="s">
        <v>114</v>
      </c>
    </row>
    <row r="4" spans="1:12">
      <c r="A4" s="676">
        <v>1</v>
      </c>
      <c r="B4" s="283" t="s">
        <v>169</v>
      </c>
      <c r="C4" s="341">
        <v>10500</v>
      </c>
      <c r="D4" s="246">
        <v>3</v>
      </c>
      <c r="E4" s="340">
        <v>11653</v>
      </c>
      <c r="F4" s="343">
        <v>5000</v>
      </c>
      <c r="G4" s="290">
        <f t="shared" ref="G4" si="0">E4/C4</f>
        <v>1.1098095238095238</v>
      </c>
      <c r="H4" s="1205"/>
      <c r="I4" s="1206"/>
      <c r="J4" s="1206"/>
      <c r="K4" s="1207"/>
      <c r="L4" s="282" t="s">
        <v>52</v>
      </c>
    </row>
    <row r="5" spans="1:12">
      <c r="A5" s="1174" t="s">
        <v>10</v>
      </c>
      <c r="B5" s="1174"/>
      <c r="C5" s="286" t="s">
        <v>114</v>
      </c>
      <c r="D5" s="286" t="s">
        <v>114</v>
      </c>
      <c r="E5" s="674"/>
      <c r="F5" s="344" t="s">
        <v>114</v>
      </c>
      <c r="G5" s="674" t="s">
        <v>114</v>
      </c>
      <c r="H5" s="1199" t="s">
        <v>114</v>
      </c>
      <c r="I5" s="1200"/>
      <c r="J5" s="1200"/>
      <c r="K5" s="1201"/>
      <c r="L5" s="287" t="s">
        <v>114</v>
      </c>
    </row>
    <row r="6" spans="1:12">
      <c r="A6" s="291">
        <v>2</v>
      </c>
      <c r="B6" s="280" t="s">
        <v>178</v>
      </c>
      <c r="C6" s="341">
        <v>85000</v>
      </c>
      <c r="D6" s="246">
        <v>3</v>
      </c>
      <c r="E6" s="340">
        <v>78377</v>
      </c>
      <c r="F6" s="348">
        <v>30000</v>
      </c>
      <c r="G6" s="290">
        <f>E6/C6</f>
        <v>0.92208235294117646</v>
      </c>
      <c r="H6" s="1178" t="s">
        <v>114</v>
      </c>
      <c r="I6" s="1178"/>
      <c r="J6" s="1178"/>
      <c r="K6" s="1178"/>
      <c r="L6" s="676" t="s">
        <v>52</v>
      </c>
    </row>
    <row r="7" spans="1:12">
      <c r="A7" s="1174" t="s">
        <v>12</v>
      </c>
      <c r="B7" s="1174"/>
      <c r="C7" s="286" t="s">
        <v>114</v>
      </c>
      <c r="D7" s="286" t="s">
        <v>114</v>
      </c>
      <c r="E7" s="674"/>
      <c r="F7" s="345" t="s">
        <v>114</v>
      </c>
      <c r="G7" s="286" t="s">
        <v>114</v>
      </c>
      <c r="H7" s="1199" t="s">
        <v>114</v>
      </c>
      <c r="I7" s="1200"/>
      <c r="J7" s="1200"/>
      <c r="K7" s="1201"/>
      <c r="L7" s="287" t="s">
        <v>114</v>
      </c>
    </row>
    <row r="8" spans="1:12">
      <c r="A8" s="676">
        <v>3</v>
      </c>
      <c r="B8" s="280" t="s">
        <v>148</v>
      </c>
      <c r="C8" s="360">
        <v>18000</v>
      </c>
      <c r="D8" s="334">
        <v>1</v>
      </c>
      <c r="E8" s="342">
        <v>12217</v>
      </c>
      <c r="F8" s="371">
        <v>11600</v>
      </c>
      <c r="G8" s="290">
        <f t="shared" ref="G8" si="1">E8/C8</f>
        <v>0.67872222222222223</v>
      </c>
      <c r="H8" s="1163"/>
      <c r="I8" s="1164"/>
      <c r="J8" s="1164"/>
      <c r="K8" s="1165"/>
      <c r="L8" s="333" t="s">
        <v>52</v>
      </c>
    </row>
    <row r="9" spans="1:12">
      <c r="A9" s="1237" t="s">
        <v>19</v>
      </c>
      <c r="B9" s="1237"/>
      <c r="C9" s="355" t="s">
        <v>114</v>
      </c>
      <c r="D9" s="355" t="s">
        <v>114</v>
      </c>
      <c r="E9" s="678"/>
      <c r="F9" s="361" t="s">
        <v>114</v>
      </c>
      <c r="G9" s="355" t="s">
        <v>114</v>
      </c>
      <c r="H9" s="1217" t="s">
        <v>114</v>
      </c>
      <c r="I9" s="1218"/>
      <c r="J9" s="1218"/>
      <c r="K9" s="1219"/>
      <c r="L9" s="356" t="s">
        <v>114</v>
      </c>
    </row>
    <row r="10" spans="1:12">
      <c r="A10" s="676">
        <v>4</v>
      </c>
      <c r="B10" s="280" t="s">
        <v>142</v>
      </c>
      <c r="C10" s="341">
        <v>14500</v>
      </c>
      <c r="D10" s="246">
        <v>1</v>
      </c>
      <c r="E10" s="383">
        <v>15033</v>
      </c>
      <c r="F10" s="346">
        <v>4000</v>
      </c>
      <c r="G10" s="384">
        <f t="shared" ref="G10" si="2">E10/C10</f>
        <v>1.0367586206896551</v>
      </c>
      <c r="H10" s="1240"/>
      <c r="I10" s="1240"/>
      <c r="J10" s="1240"/>
      <c r="K10" s="1240"/>
      <c r="L10" s="282" t="s">
        <v>52</v>
      </c>
    </row>
    <row r="11" spans="1:12">
      <c r="A11" s="1238" t="s">
        <v>24</v>
      </c>
      <c r="B11" s="1239"/>
      <c r="C11" s="357" t="s">
        <v>114</v>
      </c>
      <c r="D11" s="357" t="s">
        <v>114</v>
      </c>
      <c r="E11" s="679"/>
      <c r="F11" s="362" t="s">
        <v>114</v>
      </c>
      <c r="G11" s="357" t="s">
        <v>114</v>
      </c>
      <c r="H11" s="1234" t="s">
        <v>114</v>
      </c>
      <c r="I11" s="1235"/>
      <c r="J11" s="1235"/>
      <c r="K11" s="1236"/>
      <c r="L11" s="358" t="s">
        <v>114</v>
      </c>
    </row>
    <row r="12" spans="1:12">
      <c r="A12" s="394">
        <v>5</v>
      </c>
      <c r="B12" s="314" t="s">
        <v>176</v>
      </c>
      <c r="C12" s="395">
        <v>3700</v>
      </c>
      <c r="D12" s="395">
        <v>1</v>
      </c>
      <c r="E12" s="396">
        <v>575</v>
      </c>
      <c r="F12" s="397">
        <v>4000</v>
      </c>
      <c r="G12" s="305">
        <f>E12/C12</f>
        <v>0.1554054054054054</v>
      </c>
      <c r="H12" s="1241"/>
      <c r="I12" s="1242"/>
      <c r="J12" s="1242"/>
      <c r="K12" s="1243"/>
      <c r="L12" s="398" t="s">
        <v>52</v>
      </c>
    </row>
    <row r="13" spans="1:12">
      <c r="A13" s="349">
        <v>5</v>
      </c>
      <c r="B13" s="321" t="s">
        <v>177</v>
      </c>
      <c r="C13" s="374">
        <v>8000</v>
      </c>
      <c r="D13" s="320">
        <v>2</v>
      </c>
      <c r="E13" s="350">
        <v>8518</v>
      </c>
      <c r="F13" s="351">
        <v>4000</v>
      </c>
      <c r="G13" s="325">
        <f>E13/C13</f>
        <v>1.0647500000000001</v>
      </c>
      <c r="H13" s="1208"/>
      <c r="I13" s="1209"/>
      <c r="J13" s="1209"/>
      <c r="K13" s="1210"/>
      <c r="L13" s="349" t="s">
        <v>52</v>
      </c>
    </row>
    <row r="14" spans="1:12">
      <c r="A14" s="676">
        <v>5</v>
      </c>
      <c r="B14" s="280" t="s">
        <v>179</v>
      </c>
      <c r="C14" s="341">
        <v>10000</v>
      </c>
      <c r="D14" s="246">
        <v>2</v>
      </c>
      <c r="E14" s="340">
        <v>6533</v>
      </c>
      <c r="F14" s="343">
        <v>4000</v>
      </c>
      <c r="G14" s="290">
        <f>E14/C14</f>
        <v>0.65329999999999999</v>
      </c>
      <c r="H14" s="1163"/>
      <c r="I14" s="1164"/>
      <c r="J14" s="1164"/>
      <c r="K14" s="1165"/>
      <c r="L14" s="676" t="s">
        <v>52</v>
      </c>
    </row>
  </sheetData>
  <mergeCells count="18">
    <mergeCell ref="H14:K14"/>
    <mergeCell ref="H10:K10"/>
    <mergeCell ref="A11:B11"/>
    <mergeCell ref="H11:K11"/>
    <mergeCell ref="H12:K12"/>
    <mergeCell ref="H13:K13"/>
    <mergeCell ref="H6:K6"/>
    <mergeCell ref="A7:B7"/>
    <mergeCell ref="H7:K7"/>
    <mergeCell ref="H8:K8"/>
    <mergeCell ref="A9:B9"/>
    <mergeCell ref="H9:K9"/>
    <mergeCell ref="H2:K2"/>
    <mergeCell ref="A3:B3"/>
    <mergeCell ref="H3:K3"/>
    <mergeCell ref="H4:K4"/>
    <mergeCell ref="A5:B5"/>
    <mergeCell ref="H5:K5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592BC-A57E-4072-BFEA-B67513B1D7CC}">
  <dimension ref="A2:L20"/>
  <sheetViews>
    <sheetView workbookViewId="0">
      <selection activeCell="H19" sqref="H19"/>
    </sheetView>
  </sheetViews>
  <sheetFormatPr defaultRowHeight="15"/>
  <cols>
    <col min="2" max="2" width="55.85546875" customWidth="1"/>
  </cols>
  <sheetData>
    <row r="2" spans="1:12">
      <c r="A2" s="246" t="s">
        <v>114</v>
      </c>
      <c r="B2" s="284">
        <v>45958</v>
      </c>
      <c r="C2" s="281" t="s">
        <v>1</v>
      </c>
      <c r="D2" s="281" t="s">
        <v>2</v>
      </c>
      <c r="E2" s="282" t="s">
        <v>3</v>
      </c>
      <c r="F2" s="281" t="s">
        <v>4</v>
      </c>
      <c r="G2" s="282" t="s">
        <v>5</v>
      </c>
      <c r="H2" s="1173" t="s">
        <v>6</v>
      </c>
      <c r="I2" s="1173"/>
      <c r="J2" s="1173"/>
      <c r="K2" s="1173"/>
      <c r="L2" s="285" t="s">
        <v>7</v>
      </c>
    </row>
    <row r="3" spans="1:12">
      <c r="A3" s="1174" t="s">
        <v>8</v>
      </c>
      <c r="B3" s="1174"/>
      <c r="C3" s="286" t="s">
        <v>114</v>
      </c>
      <c r="D3" s="286" t="s">
        <v>114</v>
      </c>
      <c r="E3" s="674" t="s">
        <v>114</v>
      </c>
      <c r="F3" s="286" t="s">
        <v>114</v>
      </c>
      <c r="G3" s="674" t="s">
        <v>114</v>
      </c>
      <c r="H3" s="1174" t="s">
        <v>114</v>
      </c>
      <c r="I3" s="1174"/>
      <c r="J3" s="1174"/>
      <c r="K3" s="1174"/>
      <c r="L3" s="287" t="s">
        <v>114</v>
      </c>
    </row>
    <row r="4" spans="1:12">
      <c r="A4" s="676">
        <v>1</v>
      </c>
      <c r="B4" s="283" t="s">
        <v>169</v>
      </c>
      <c r="C4" s="341">
        <v>10500</v>
      </c>
      <c r="D4" s="246">
        <v>3</v>
      </c>
      <c r="E4" s="340">
        <v>9548</v>
      </c>
      <c r="F4" s="343">
        <v>5000</v>
      </c>
      <c r="G4" s="290">
        <f t="shared" ref="G4" si="0">E4/C4</f>
        <v>0.90933333333333333</v>
      </c>
      <c r="H4" s="1205"/>
      <c r="I4" s="1206"/>
      <c r="J4" s="1206"/>
      <c r="K4" s="1207"/>
      <c r="L4" s="282" t="s">
        <v>52</v>
      </c>
    </row>
    <row r="5" spans="1:12">
      <c r="A5" s="1174" t="s">
        <v>10</v>
      </c>
      <c r="B5" s="1174"/>
      <c r="C5" s="286" t="s">
        <v>114</v>
      </c>
      <c r="D5" s="286" t="s">
        <v>114</v>
      </c>
      <c r="E5" s="674"/>
      <c r="F5" s="344" t="s">
        <v>114</v>
      </c>
      <c r="G5" s="674" t="s">
        <v>114</v>
      </c>
      <c r="H5" s="1199" t="s">
        <v>114</v>
      </c>
      <c r="I5" s="1200"/>
      <c r="J5" s="1200"/>
      <c r="K5" s="1201"/>
      <c r="L5" s="287" t="s">
        <v>114</v>
      </c>
    </row>
    <row r="6" spans="1:12">
      <c r="A6" s="291">
        <v>2</v>
      </c>
      <c r="B6" s="280" t="s">
        <v>178</v>
      </c>
      <c r="C6" s="341">
        <v>90000</v>
      </c>
      <c r="D6" s="246">
        <v>3</v>
      </c>
      <c r="E6" s="340">
        <v>59238</v>
      </c>
      <c r="F6" s="348">
        <v>30000</v>
      </c>
      <c r="G6" s="290">
        <f>E6/C6</f>
        <v>0.65820000000000001</v>
      </c>
      <c r="H6" s="1178" t="s">
        <v>114</v>
      </c>
      <c r="I6" s="1178"/>
      <c r="J6" s="1178"/>
      <c r="K6" s="1178"/>
      <c r="L6" s="676" t="s">
        <v>52</v>
      </c>
    </row>
    <row r="7" spans="1:12">
      <c r="A7" s="1174" t="s">
        <v>12</v>
      </c>
      <c r="B7" s="1174"/>
      <c r="C7" s="286" t="s">
        <v>114</v>
      </c>
      <c r="D7" s="286" t="s">
        <v>114</v>
      </c>
      <c r="E7" s="674"/>
      <c r="F7" s="345" t="s">
        <v>114</v>
      </c>
      <c r="G7" s="286" t="s">
        <v>114</v>
      </c>
      <c r="H7" s="1199" t="s">
        <v>114</v>
      </c>
      <c r="I7" s="1200"/>
      <c r="J7" s="1200"/>
      <c r="K7" s="1201"/>
      <c r="L7" s="287" t="s">
        <v>114</v>
      </c>
    </row>
    <row r="8" spans="1:12">
      <c r="A8" s="676">
        <v>3</v>
      </c>
      <c r="B8" s="280" t="s">
        <v>148</v>
      </c>
      <c r="C8" s="360">
        <v>18000</v>
      </c>
      <c r="D8" s="334">
        <v>1</v>
      </c>
      <c r="E8" s="342">
        <v>12071</v>
      </c>
      <c r="F8" s="371">
        <v>11600</v>
      </c>
      <c r="G8" s="290">
        <f t="shared" ref="G8" si="1">E8/C8</f>
        <v>0.67061111111111116</v>
      </c>
      <c r="H8" s="1163"/>
      <c r="I8" s="1164"/>
      <c r="J8" s="1164"/>
      <c r="K8" s="1165"/>
      <c r="L8" s="333" t="s">
        <v>52</v>
      </c>
    </row>
    <row r="9" spans="1:12">
      <c r="A9" s="1237" t="s">
        <v>19</v>
      </c>
      <c r="B9" s="1237"/>
      <c r="C9" s="355" t="s">
        <v>114</v>
      </c>
      <c r="D9" s="355" t="s">
        <v>114</v>
      </c>
      <c r="E9" s="678"/>
      <c r="F9" s="361" t="s">
        <v>114</v>
      </c>
      <c r="G9" s="355" t="s">
        <v>114</v>
      </c>
      <c r="H9" s="1217" t="s">
        <v>114</v>
      </c>
      <c r="I9" s="1218"/>
      <c r="J9" s="1218"/>
      <c r="K9" s="1219"/>
      <c r="L9" s="356" t="s">
        <v>114</v>
      </c>
    </row>
    <row r="10" spans="1:12">
      <c r="A10" s="676">
        <v>4</v>
      </c>
      <c r="B10" s="280" t="s">
        <v>142</v>
      </c>
      <c r="C10" s="341">
        <v>14500</v>
      </c>
      <c r="D10" s="246">
        <v>1</v>
      </c>
      <c r="E10" s="383">
        <v>14899</v>
      </c>
      <c r="F10" s="346">
        <v>4000</v>
      </c>
      <c r="G10" s="384">
        <f t="shared" ref="G10" si="2">E10/C10</f>
        <v>1.0275172413793103</v>
      </c>
      <c r="H10" s="1240"/>
      <c r="I10" s="1240"/>
      <c r="J10" s="1240"/>
      <c r="K10" s="1240"/>
      <c r="L10" s="282" t="s">
        <v>52</v>
      </c>
    </row>
    <row r="11" spans="1:12">
      <c r="A11" s="1238" t="s">
        <v>24</v>
      </c>
      <c r="B11" s="1239"/>
      <c r="C11" s="357" t="s">
        <v>114</v>
      </c>
      <c r="D11" s="357" t="s">
        <v>114</v>
      </c>
      <c r="E11" s="679"/>
      <c r="F11" s="362" t="s">
        <v>114</v>
      </c>
      <c r="G11" s="357" t="s">
        <v>114</v>
      </c>
      <c r="H11" s="1234" t="s">
        <v>114</v>
      </c>
      <c r="I11" s="1235"/>
      <c r="J11" s="1235"/>
      <c r="K11" s="1236"/>
      <c r="L11" s="358" t="s">
        <v>114</v>
      </c>
    </row>
    <row r="12" spans="1:12">
      <c r="A12" s="349">
        <v>5</v>
      </c>
      <c r="B12" s="321" t="s">
        <v>179</v>
      </c>
      <c r="C12" s="374">
        <v>3300</v>
      </c>
      <c r="D12" s="320">
        <v>2</v>
      </c>
      <c r="E12" s="350">
        <v>4079</v>
      </c>
      <c r="F12" s="351">
        <v>4000</v>
      </c>
      <c r="G12" s="325">
        <f>E12/C12</f>
        <v>1.2360606060606061</v>
      </c>
      <c r="H12" s="1208"/>
      <c r="I12" s="1209"/>
      <c r="J12" s="1209"/>
      <c r="K12" s="1210"/>
      <c r="L12" s="349" t="s">
        <v>52</v>
      </c>
    </row>
    <row r="13" spans="1:12">
      <c r="A13" s="676">
        <v>5</v>
      </c>
      <c r="B13" s="280" t="s">
        <v>180</v>
      </c>
      <c r="C13" s="341">
        <v>10000</v>
      </c>
      <c r="D13" s="246">
        <v>2</v>
      </c>
      <c r="E13" s="340">
        <v>1750</v>
      </c>
      <c r="F13" s="343">
        <v>4000</v>
      </c>
      <c r="G13" s="290">
        <f>E13/C13</f>
        <v>0.17499999999999999</v>
      </c>
      <c r="H13" s="1163"/>
      <c r="I13" s="1164"/>
      <c r="J13" s="1164"/>
      <c r="K13" s="1165"/>
      <c r="L13" s="676" t="s">
        <v>52</v>
      </c>
    </row>
    <row r="14" spans="1:12">
      <c r="A14" s="676">
        <v>5</v>
      </c>
      <c r="B14" s="280" t="s">
        <v>181</v>
      </c>
      <c r="C14" s="341">
        <v>9300</v>
      </c>
      <c r="D14" s="246">
        <v>2</v>
      </c>
      <c r="E14" s="340"/>
      <c r="F14" s="343">
        <v>4000</v>
      </c>
      <c r="G14" s="290">
        <f>E14/C14</f>
        <v>0</v>
      </c>
      <c r="H14" s="1163"/>
      <c r="I14" s="1164"/>
      <c r="J14" s="1164"/>
      <c r="K14" s="1165"/>
      <c r="L14" s="676"/>
    </row>
    <row r="20" spans="2:2">
      <c r="B20">
        <v>6</v>
      </c>
    </row>
  </sheetData>
  <mergeCells count="18">
    <mergeCell ref="H2:K2"/>
    <mergeCell ref="A3:B3"/>
    <mergeCell ref="H3:K3"/>
    <mergeCell ref="H4:K4"/>
    <mergeCell ref="A5:B5"/>
    <mergeCell ref="H5:K5"/>
    <mergeCell ref="H6:K6"/>
    <mergeCell ref="A7:B7"/>
    <mergeCell ref="H7:K7"/>
    <mergeCell ref="H8:K8"/>
    <mergeCell ref="A9:B9"/>
    <mergeCell ref="H9:K9"/>
    <mergeCell ref="H13:K13"/>
    <mergeCell ref="H14:K14"/>
    <mergeCell ref="H10:K10"/>
    <mergeCell ref="A11:B11"/>
    <mergeCell ref="H11:K11"/>
    <mergeCell ref="H12:K12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B96B9-DAC1-424A-B7DD-694E3DB497A1}">
  <dimension ref="A2:L18"/>
  <sheetViews>
    <sheetView workbookViewId="0">
      <selection activeCell="E5" sqref="E5"/>
    </sheetView>
  </sheetViews>
  <sheetFormatPr defaultRowHeight="15"/>
  <cols>
    <col min="2" max="2" width="47.5703125" customWidth="1"/>
  </cols>
  <sheetData>
    <row r="2" spans="1:12">
      <c r="A2" s="246" t="s">
        <v>114</v>
      </c>
      <c r="B2" s="284">
        <v>45960</v>
      </c>
      <c r="C2" s="281" t="s">
        <v>1</v>
      </c>
      <c r="D2" s="281" t="s">
        <v>2</v>
      </c>
      <c r="E2" s="282" t="s">
        <v>3</v>
      </c>
      <c r="F2" s="281" t="s">
        <v>4</v>
      </c>
      <c r="G2" s="282" t="s">
        <v>5</v>
      </c>
      <c r="H2" s="1173" t="s">
        <v>6</v>
      </c>
      <c r="I2" s="1173"/>
      <c r="J2" s="1173"/>
      <c r="K2" s="1173"/>
      <c r="L2" s="285" t="s">
        <v>7</v>
      </c>
    </row>
    <row r="3" spans="1:12">
      <c r="A3" s="1174" t="s">
        <v>8</v>
      </c>
      <c r="B3" s="1174"/>
      <c r="C3" s="286" t="s">
        <v>114</v>
      </c>
      <c r="D3" s="286" t="s">
        <v>114</v>
      </c>
      <c r="E3" s="674" t="s">
        <v>114</v>
      </c>
      <c r="F3" s="286" t="s">
        <v>114</v>
      </c>
      <c r="G3" s="674" t="s">
        <v>114</v>
      </c>
      <c r="H3" s="1174" t="s">
        <v>114</v>
      </c>
      <c r="I3" s="1174"/>
      <c r="J3" s="1174"/>
      <c r="K3" s="1174"/>
      <c r="L3" s="287" t="s">
        <v>114</v>
      </c>
    </row>
    <row r="4" spans="1:12">
      <c r="A4" s="300">
        <v>1</v>
      </c>
      <c r="B4" s="314" t="s">
        <v>169</v>
      </c>
      <c r="C4" s="386">
        <v>2900</v>
      </c>
      <c r="D4" s="303">
        <v>1</v>
      </c>
      <c r="E4" s="359">
        <v>1573</v>
      </c>
      <c r="F4" s="389">
        <v>5000</v>
      </c>
      <c r="G4" s="305">
        <f t="shared" ref="G4:G5" si="0">E4/C4</f>
        <v>0.54241379310344828</v>
      </c>
      <c r="H4" s="1214" t="s">
        <v>182</v>
      </c>
      <c r="I4" s="1215"/>
      <c r="J4" s="1215"/>
      <c r="K4" s="1216"/>
      <c r="L4" s="306" t="s">
        <v>52</v>
      </c>
    </row>
    <row r="5" spans="1:12">
      <c r="A5" s="676">
        <v>1</v>
      </c>
      <c r="B5" s="283" t="s">
        <v>183</v>
      </c>
      <c r="C5" s="341">
        <v>7700</v>
      </c>
      <c r="D5" s="246">
        <v>2</v>
      </c>
      <c r="E5" s="340">
        <v>7237</v>
      </c>
      <c r="F5" s="343">
        <v>5000</v>
      </c>
      <c r="G5" s="290">
        <f t="shared" si="0"/>
        <v>0.93987012987012986</v>
      </c>
      <c r="H5" s="1205"/>
      <c r="I5" s="1206"/>
      <c r="J5" s="1206"/>
      <c r="K5" s="1207"/>
      <c r="L5" s="282" t="s">
        <v>52</v>
      </c>
    </row>
    <row r="6" spans="1:12">
      <c r="A6" s="1174" t="s">
        <v>10</v>
      </c>
      <c r="B6" s="1174"/>
      <c r="C6" s="286" t="s">
        <v>114</v>
      </c>
      <c r="D6" s="286" t="s">
        <v>114</v>
      </c>
      <c r="E6" s="674"/>
      <c r="F6" s="344" t="s">
        <v>114</v>
      </c>
      <c r="G6" s="674" t="s">
        <v>114</v>
      </c>
      <c r="H6" s="1199" t="s">
        <v>114</v>
      </c>
      <c r="I6" s="1200"/>
      <c r="J6" s="1200"/>
      <c r="K6" s="1201"/>
      <c r="L6" s="287" t="s">
        <v>114</v>
      </c>
    </row>
    <row r="7" spans="1:12">
      <c r="A7" s="291">
        <v>2</v>
      </c>
      <c r="B7" s="280" t="s">
        <v>159</v>
      </c>
      <c r="C7" s="341">
        <v>50000</v>
      </c>
      <c r="D7" s="246">
        <v>3</v>
      </c>
      <c r="E7" s="340">
        <v>18244</v>
      </c>
      <c r="F7" s="348">
        <v>30000</v>
      </c>
      <c r="G7" s="290">
        <f>E7/C7</f>
        <v>0.36487999999999998</v>
      </c>
      <c r="H7" s="1178" t="s">
        <v>114</v>
      </c>
      <c r="I7" s="1178"/>
      <c r="J7" s="1178"/>
      <c r="K7" s="1178"/>
      <c r="L7" s="676" t="s">
        <v>52</v>
      </c>
    </row>
    <row r="8" spans="1:12">
      <c r="A8" s="1174" t="s">
        <v>12</v>
      </c>
      <c r="B8" s="1174"/>
      <c r="C8" s="286" t="s">
        <v>114</v>
      </c>
      <c r="D8" s="286" t="s">
        <v>114</v>
      </c>
      <c r="E8" s="674"/>
      <c r="F8" s="345" t="s">
        <v>114</v>
      </c>
      <c r="G8" s="286" t="s">
        <v>114</v>
      </c>
      <c r="H8" s="1199" t="s">
        <v>114</v>
      </c>
      <c r="I8" s="1200"/>
      <c r="J8" s="1200"/>
      <c r="K8" s="1201"/>
      <c r="L8" s="287" t="s">
        <v>114</v>
      </c>
    </row>
    <row r="9" spans="1:12">
      <c r="A9" s="412">
        <v>3</v>
      </c>
      <c r="B9" s="413" t="s">
        <v>148</v>
      </c>
      <c r="C9" s="414">
        <v>11500</v>
      </c>
      <c r="D9" s="415">
        <v>1</v>
      </c>
      <c r="E9" s="416">
        <v>12100</v>
      </c>
      <c r="F9" s="417">
        <v>11600</v>
      </c>
      <c r="G9" s="418">
        <f t="shared" ref="G9:G10" si="1">E9/C9</f>
        <v>1.0521739130434782</v>
      </c>
      <c r="H9" s="1244"/>
      <c r="I9" s="1245"/>
      <c r="J9" s="1245"/>
      <c r="K9" s="1246"/>
      <c r="L9" s="419" t="s">
        <v>52</v>
      </c>
    </row>
    <row r="10" spans="1:12">
      <c r="A10" s="333">
        <v>3</v>
      </c>
      <c r="B10" s="370" t="s">
        <v>184</v>
      </c>
      <c r="C10" s="360">
        <v>6000</v>
      </c>
      <c r="D10" s="334"/>
      <c r="E10" s="342">
        <v>1736</v>
      </c>
      <c r="F10" s="371">
        <v>11800</v>
      </c>
      <c r="G10" s="290">
        <f t="shared" si="1"/>
        <v>0.28933333333333333</v>
      </c>
      <c r="H10" s="1163"/>
      <c r="I10" s="1164"/>
      <c r="J10" s="1164"/>
      <c r="K10" s="1165"/>
      <c r="L10" s="333" t="s">
        <v>52</v>
      </c>
    </row>
    <row r="11" spans="1:12">
      <c r="A11" s="1237" t="s">
        <v>19</v>
      </c>
      <c r="B11" s="1237"/>
      <c r="C11" s="355" t="s">
        <v>114</v>
      </c>
      <c r="D11" s="355" t="s">
        <v>114</v>
      </c>
      <c r="E11" s="678"/>
      <c r="F11" s="361" t="s">
        <v>114</v>
      </c>
      <c r="G11" s="355" t="s">
        <v>114</v>
      </c>
      <c r="H11" s="1217" t="s">
        <v>114</v>
      </c>
      <c r="I11" s="1218"/>
      <c r="J11" s="1218"/>
      <c r="K11" s="1219"/>
      <c r="L11" s="356" t="s">
        <v>114</v>
      </c>
    </row>
    <row r="12" spans="1:12">
      <c r="A12" s="300">
        <v>4</v>
      </c>
      <c r="B12" s="314" t="s">
        <v>185</v>
      </c>
      <c r="C12" s="386">
        <v>2100</v>
      </c>
      <c r="D12" s="303">
        <v>1</v>
      </c>
      <c r="E12" s="391">
        <v>3314</v>
      </c>
      <c r="F12" s="392">
        <v>4000</v>
      </c>
      <c r="G12" s="410">
        <f t="shared" ref="G12:G13" si="2">E12/C12</f>
        <v>1.578095238095238</v>
      </c>
      <c r="H12" s="1184"/>
      <c r="I12" s="1184"/>
      <c r="J12" s="1184"/>
      <c r="K12" s="1184"/>
      <c r="L12" s="411" t="s">
        <v>52</v>
      </c>
    </row>
    <row r="13" spans="1:12">
      <c r="A13" s="399">
        <v>4</v>
      </c>
      <c r="B13" s="400" t="s">
        <v>186</v>
      </c>
      <c r="C13" s="365">
        <v>12000</v>
      </c>
      <c r="D13" s="366">
        <v>2</v>
      </c>
      <c r="E13" s="401">
        <v>9036</v>
      </c>
      <c r="F13" s="346">
        <v>4000</v>
      </c>
      <c r="G13" s="402">
        <f t="shared" si="2"/>
        <v>0.753</v>
      </c>
      <c r="H13" s="1163"/>
      <c r="I13" s="1164"/>
      <c r="J13" s="1164"/>
      <c r="K13" s="1165"/>
      <c r="L13" s="239" t="s">
        <v>52</v>
      </c>
    </row>
    <row r="14" spans="1:12">
      <c r="A14" s="1238" t="s">
        <v>24</v>
      </c>
      <c r="B14" s="1239"/>
      <c r="C14" s="357" t="s">
        <v>114</v>
      </c>
      <c r="D14" s="357" t="s">
        <v>114</v>
      </c>
      <c r="E14" s="679"/>
      <c r="F14" s="362" t="s">
        <v>114</v>
      </c>
      <c r="G14" s="357" t="s">
        <v>114</v>
      </c>
      <c r="H14" s="1234" t="s">
        <v>114</v>
      </c>
      <c r="I14" s="1235"/>
      <c r="J14" s="1235"/>
      <c r="K14" s="1236"/>
      <c r="L14" s="358" t="s">
        <v>114</v>
      </c>
    </row>
    <row r="15" spans="1:12">
      <c r="A15" s="349">
        <v>5</v>
      </c>
      <c r="B15" s="321" t="s">
        <v>180</v>
      </c>
      <c r="C15" s="374">
        <v>8000</v>
      </c>
      <c r="D15" s="320">
        <v>2</v>
      </c>
      <c r="E15" s="350">
        <v>3104</v>
      </c>
      <c r="F15" s="351">
        <v>4000</v>
      </c>
      <c r="G15" s="325">
        <f>E15/C15</f>
        <v>0.38800000000000001</v>
      </c>
      <c r="H15" s="1247" t="s">
        <v>187</v>
      </c>
      <c r="I15" s="1248"/>
      <c r="J15" s="1248"/>
      <c r="K15" s="1249"/>
      <c r="L15" s="349" t="s">
        <v>52</v>
      </c>
    </row>
    <row r="16" spans="1:12">
      <c r="A16" s="676">
        <v>5</v>
      </c>
      <c r="B16" s="280" t="s">
        <v>181</v>
      </c>
      <c r="C16" s="341">
        <v>10000</v>
      </c>
      <c r="D16" s="246">
        <v>2</v>
      </c>
      <c r="E16" s="340">
        <v>5376</v>
      </c>
      <c r="F16" s="343">
        <v>4000</v>
      </c>
      <c r="G16" s="290">
        <f>E16/C16</f>
        <v>0.53759999999999997</v>
      </c>
      <c r="H16" s="1163"/>
      <c r="I16" s="1164"/>
      <c r="J16" s="1164"/>
      <c r="K16" s="1165"/>
      <c r="L16" s="676" t="s">
        <v>52</v>
      </c>
    </row>
    <row r="17" spans="1:12">
      <c r="A17" s="676">
        <v>5</v>
      </c>
      <c r="B17" s="280" t="s">
        <v>188</v>
      </c>
      <c r="C17" s="341">
        <v>4400</v>
      </c>
      <c r="D17" s="246">
        <v>2</v>
      </c>
      <c r="E17" s="340"/>
      <c r="F17" s="343">
        <v>4000</v>
      </c>
      <c r="G17" s="290">
        <f>E17/C17</f>
        <v>0</v>
      </c>
      <c r="H17" s="1163"/>
      <c r="I17" s="1164"/>
      <c r="J17" s="1164"/>
      <c r="K17" s="1165"/>
      <c r="L17" s="676" t="s">
        <v>52</v>
      </c>
    </row>
    <row r="18" spans="1:12">
      <c r="A18" s="403"/>
      <c r="B18" s="404"/>
      <c r="C18" s="405"/>
      <c r="D18" s="406"/>
      <c r="E18" s="407"/>
      <c r="F18" s="408"/>
      <c r="G18" s="409"/>
      <c r="H18" s="1015"/>
      <c r="I18" s="1015"/>
      <c r="J18" s="1015"/>
      <c r="K18" s="1015"/>
      <c r="L18" s="403"/>
    </row>
  </sheetData>
  <mergeCells count="21">
    <mergeCell ref="H17:K17"/>
    <mergeCell ref="H12:K12"/>
    <mergeCell ref="A14:B14"/>
    <mergeCell ref="H14:K14"/>
    <mergeCell ref="H16:K16"/>
    <mergeCell ref="H13:K13"/>
    <mergeCell ref="H15:K15"/>
    <mergeCell ref="H7:K7"/>
    <mergeCell ref="A8:B8"/>
    <mergeCell ref="H8:K8"/>
    <mergeCell ref="H9:K9"/>
    <mergeCell ref="A11:B11"/>
    <mergeCell ref="H11:K11"/>
    <mergeCell ref="H10:K10"/>
    <mergeCell ref="H2:K2"/>
    <mergeCell ref="A3:B3"/>
    <mergeCell ref="H3:K3"/>
    <mergeCell ref="H4:K4"/>
    <mergeCell ref="A6:B6"/>
    <mergeCell ref="H6:K6"/>
    <mergeCell ref="H5:K5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F1846-DD5C-4D98-A9CA-D3C26D7F3A0E}">
  <dimension ref="A2:L15"/>
  <sheetViews>
    <sheetView workbookViewId="0">
      <selection activeCell="G7" sqref="G7:G8"/>
    </sheetView>
  </sheetViews>
  <sheetFormatPr defaultRowHeight="15"/>
  <cols>
    <col min="2" max="2" width="47.28515625" customWidth="1"/>
  </cols>
  <sheetData>
    <row r="2" spans="1:12">
      <c r="A2" s="246" t="s">
        <v>114</v>
      </c>
      <c r="B2" s="284">
        <v>45961</v>
      </c>
      <c r="C2" s="281" t="s">
        <v>1</v>
      </c>
      <c r="D2" s="281" t="s">
        <v>2</v>
      </c>
      <c r="E2" s="282" t="s">
        <v>3</v>
      </c>
      <c r="F2" s="281" t="s">
        <v>4</v>
      </c>
      <c r="G2" s="282" t="s">
        <v>5</v>
      </c>
      <c r="H2" s="1173" t="s">
        <v>6</v>
      </c>
      <c r="I2" s="1173"/>
      <c r="J2" s="1173"/>
      <c r="K2" s="1173"/>
      <c r="L2" s="285" t="s">
        <v>7</v>
      </c>
    </row>
    <row r="3" spans="1:12">
      <c r="A3" s="1174" t="s">
        <v>8</v>
      </c>
      <c r="B3" s="1174"/>
      <c r="C3" s="286" t="s">
        <v>114</v>
      </c>
      <c r="D3" s="286" t="s">
        <v>114</v>
      </c>
      <c r="E3" s="674" t="s">
        <v>114</v>
      </c>
      <c r="F3" s="286" t="s">
        <v>114</v>
      </c>
      <c r="G3" s="674" t="s">
        <v>114</v>
      </c>
      <c r="H3" s="1174" t="s">
        <v>114</v>
      </c>
      <c r="I3" s="1174"/>
      <c r="J3" s="1174"/>
      <c r="K3" s="1174"/>
      <c r="L3" s="287" t="s">
        <v>114</v>
      </c>
    </row>
    <row r="4" spans="1:12">
      <c r="A4" s="300">
        <v>1</v>
      </c>
      <c r="B4" s="314" t="s">
        <v>189</v>
      </c>
      <c r="C4" s="386">
        <v>1600</v>
      </c>
      <c r="D4" s="303">
        <v>2</v>
      </c>
      <c r="E4" s="359">
        <v>1635</v>
      </c>
      <c r="F4" s="389">
        <v>5000</v>
      </c>
      <c r="G4" s="305">
        <f t="shared" ref="G4:G5" si="0">E4/C4</f>
        <v>1.0218750000000001</v>
      </c>
      <c r="H4" s="1214"/>
      <c r="I4" s="1215"/>
      <c r="J4" s="1215"/>
      <c r="K4" s="1216"/>
      <c r="L4" s="306" t="s">
        <v>52</v>
      </c>
    </row>
    <row r="5" spans="1:12">
      <c r="A5" s="676">
        <v>1</v>
      </c>
      <c r="B5" s="283" t="s">
        <v>190</v>
      </c>
      <c r="C5" s="341">
        <v>8600</v>
      </c>
      <c r="D5" s="246">
        <v>2</v>
      </c>
      <c r="E5" s="340">
        <v>7328</v>
      </c>
      <c r="F5" s="343">
        <v>5000</v>
      </c>
      <c r="G5" s="290">
        <f t="shared" si="0"/>
        <v>0.85209302325581393</v>
      </c>
      <c r="H5" s="1205"/>
      <c r="I5" s="1206"/>
      <c r="J5" s="1206"/>
      <c r="K5" s="1207"/>
      <c r="L5" s="282" t="s">
        <v>52</v>
      </c>
    </row>
    <row r="6" spans="1:12">
      <c r="A6" s="1174" t="s">
        <v>10</v>
      </c>
      <c r="B6" s="1174"/>
      <c r="C6" s="286" t="s">
        <v>114</v>
      </c>
      <c r="D6" s="286" t="s">
        <v>114</v>
      </c>
      <c r="E6" s="674"/>
      <c r="F6" s="344" t="s">
        <v>114</v>
      </c>
      <c r="G6" s="674" t="s">
        <v>114</v>
      </c>
      <c r="H6" s="668" t="s">
        <v>114</v>
      </c>
      <c r="I6" s="673"/>
      <c r="J6" s="673"/>
      <c r="K6" s="669"/>
      <c r="L6" s="287" t="s">
        <v>114</v>
      </c>
    </row>
    <row r="7" spans="1:12">
      <c r="A7" s="291">
        <v>2</v>
      </c>
      <c r="B7" s="280" t="s">
        <v>191</v>
      </c>
      <c r="C7" s="341">
        <v>56900</v>
      </c>
      <c r="D7" s="246">
        <v>1</v>
      </c>
      <c r="E7" s="340">
        <v>24329</v>
      </c>
      <c r="F7" s="348">
        <v>30000</v>
      </c>
      <c r="G7" s="290">
        <f>E7/C7</f>
        <v>0.42757469244288226</v>
      </c>
      <c r="H7" s="1178" t="s">
        <v>114</v>
      </c>
      <c r="I7" s="1178"/>
      <c r="J7" s="1178"/>
      <c r="K7" s="1178"/>
      <c r="L7" s="676" t="s">
        <v>52</v>
      </c>
    </row>
    <row r="8" spans="1:12">
      <c r="A8" s="291">
        <v>2</v>
      </c>
      <c r="B8" s="280" t="s">
        <v>192</v>
      </c>
      <c r="C8" s="341">
        <v>15000</v>
      </c>
      <c r="D8" s="246">
        <v>1</v>
      </c>
      <c r="E8" s="340"/>
      <c r="F8" s="348">
        <v>30000</v>
      </c>
      <c r="G8" s="290">
        <f>E8/C8</f>
        <v>0</v>
      </c>
      <c r="H8" s="1160"/>
      <c r="I8" s="1161"/>
      <c r="J8" s="1161"/>
      <c r="K8" s="1162"/>
      <c r="L8" s="676" t="s">
        <v>52</v>
      </c>
    </row>
    <row r="9" spans="1:12">
      <c r="A9" s="1174" t="s">
        <v>12</v>
      </c>
      <c r="B9" s="1174"/>
      <c r="C9" s="286" t="s">
        <v>114</v>
      </c>
      <c r="D9" s="286" t="s">
        <v>114</v>
      </c>
      <c r="E9" s="674"/>
      <c r="F9" s="345" t="s">
        <v>114</v>
      </c>
      <c r="G9" s="286" t="s">
        <v>114</v>
      </c>
      <c r="H9" s="1199" t="s">
        <v>114</v>
      </c>
      <c r="I9" s="1200"/>
      <c r="J9" s="1200"/>
      <c r="K9" s="1201"/>
      <c r="L9" s="287" t="s">
        <v>114</v>
      </c>
    </row>
    <row r="10" spans="1:12">
      <c r="A10" s="333">
        <v>3</v>
      </c>
      <c r="B10" s="370" t="s">
        <v>193</v>
      </c>
      <c r="C10" s="360">
        <v>18000</v>
      </c>
      <c r="D10" s="334">
        <v>2</v>
      </c>
      <c r="E10" s="342">
        <v>16213</v>
      </c>
      <c r="F10" s="371">
        <v>11800</v>
      </c>
      <c r="G10" s="290">
        <f t="shared" ref="G10" si="1">E10/C10</f>
        <v>0.9007222222222222</v>
      </c>
      <c r="H10" s="1163"/>
      <c r="I10" s="1164"/>
      <c r="J10" s="1164"/>
      <c r="K10" s="1165"/>
      <c r="L10" s="333" t="s">
        <v>52</v>
      </c>
    </row>
    <row r="11" spans="1:12">
      <c r="A11" s="1237" t="s">
        <v>19</v>
      </c>
      <c r="B11" s="1237"/>
      <c r="C11" s="355" t="s">
        <v>114</v>
      </c>
      <c r="D11" s="355" t="s">
        <v>114</v>
      </c>
      <c r="E11" s="678"/>
      <c r="F11" s="361" t="s">
        <v>114</v>
      </c>
      <c r="G11" s="355" t="s">
        <v>114</v>
      </c>
      <c r="H11" s="1217" t="s">
        <v>114</v>
      </c>
      <c r="I11" s="1218"/>
      <c r="J11" s="1218"/>
      <c r="K11" s="1219"/>
      <c r="L11" s="356" t="s">
        <v>114</v>
      </c>
    </row>
    <row r="12" spans="1:12">
      <c r="A12" s="676">
        <v>4</v>
      </c>
      <c r="B12" s="280" t="s">
        <v>186</v>
      </c>
      <c r="C12" s="341">
        <v>14500</v>
      </c>
      <c r="D12" s="246">
        <v>2</v>
      </c>
      <c r="E12" s="340">
        <v>13347</v>
      </c>
      <c r="F12" s="343">
        <v>4000</v>
      </c>
      <c r="G12" s="290">
        <f t="shared" ref="G12" si="2">E12/C12</f>
        <v>0.92048275862068962</v>
      </c>
      <c r="H12" s="1175"/>
      <c r="I12" s="1175"/>
      <c r="J12" s="1175"/>
      <c r="K12" s="1175"/>
      <c r="L12" s="282" t="s">
        <v>52</v>
      </c>
    </row>
    <row r="13" spans="1:12">
      <c r="A13" s="1238" t="s">
        <v>24</v>
      </c>
      <c r="B13" s="1239"/>
      <c r="C13" s="357" t="s">
        <v>114</v>
      </c>
      <c r="D13" s="357" t="s">
        <v>114</v>
      </c>
      <c r="E13" s="679"/>
      <c r="F13" s="362" t="s">
        <v>114</v>
      </c>
      <c r="G13" s="357" t="s">
        <v>114</v>
      </c>
      <c r="H13" s="1234" t="s">
        <v>114</v>
      </c>
      <c r="I13" s="1235"/>
      <c r="J13" s="1235"/>
      <c r="K13" s="1236"/>
      <c r="L13" s="358" t="s">
        <v>114</v>
      </c>
    </row>
    <row r="14" spans="1:12">
      <c r="A14" s="300">
        <v>5</v>
      </c>
      <c r="B14" s="314" t="s">
        <v>181</v>
      </c>
      <c r="C14" s="386">
        <v>2700</v>
      </c>
      <c r="D14" s="303">
        <v>1</v>
      </c>
      <c r="E14" s="359">
        <v>2809</v>
      </c>
      <c r="F14" s="389">
        <v>4000</v>
      </c>
      <c r="G14" s="305">
        <f>E14/C14</f>
        <v>1.0403703703703704</v>
      </c>
      <c r="H14" s="1230"/>
      <c r="I14" s="1231"/>
      <c r="J14" s="1231"/>
      <c r="K14" s="1232"/>
      <c r="L14" s="300" t="s">
        <v>52</v>
      </c>
    </row>
    <row r="15" spans="1:12">
      <c r="A15" s="676">
        <v>5</v>
      </c>
      <c r="B15" s="280" t="s">
        <v>188</v>
      </c>
      <c r="C15" s="341">
        <v>20300</v>
      </c>
      <c r="D15" s="246">
        <v>3</v>
      </c>
      <c r="E15" s="340">
        <v>2131</v>
      </c>
      <c r="F15" s="343">
        <v>4000</v>
      </c>
      <c r="G15" s="290">
        <f>E15/C15</f>
        <v>0.10497536945812808</v>
      </c>
      <c r="H15" s="1163"/>
      <c r="I15" s="1164"/>
      <c r="J15" s="1164"/>
      <c r="K15" s="1165"/>
      <c r="L15" s="676" t="s">
        <v>52</v>
      </c>
    </row>
  </sheetData>
  <mergeCells count="18">
    <mergeCell ref="H2:K2"/>
    <mergeCell ref="A3:B3"/>
    <mergeCell ref="H3:K3"/>
    <mergeCell ref="H4:K4"/>
    <mergeCell ref="A6:B6"/>
    <mergeCell ref="A13:B13"/>
    <mergeCell ref="H13:K13"/>
    <mergeCell ref="H7:K7"/>
    <mergeCell ref="A9:B9"/>
    <mergeCell ref="H9:K9"/>
    <mergeCell ref="H10:K10"/>
    <mergeCell ref="A11:B11"/>
    <mergeCell ref="H11:K11"/>
    <mergeCell ref="H15:K15"/>
    <mergeCell ref="H5:K5"/>
    <mergeCell ref="H12:K12"/>
    <mergeCell ref="H14:K14"/>
    <mergeCell ref="H8:K8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67B8A-E704-4E25-B860-35DAD7B0D59D}">
  <dimension ref="A2:L16"/>
  <sheetViews>
    <sheetView workbookViewId="0">
      <selection activeCell="L16" sqref="L16"/>
    </sheetView>
  </sheetViews>
  <sheetFormatPr defaultRowHeight="15"/>
  <cols>
    <col min="2" max="2" width="48" customWidth="1"/>
  </cols>
  <sheetData>
    <row r="2" spans="1:12">
      <c r="A2" s="246" t="s">
        <v>114</v>
      </c>
      <c r="B2" s="284">
        <v>45962</v>
      </c>
      <c r="C2" s="281" t="s">
        <v>1</v>
      </c>
      <c r="D2" s="281" t="s">
        <v>2</v>
      </c>
      <c r="E2" s="282" t="s">
        <v>3</v>
      </c>
      <c r="F2" s="281" t="s">
        <v>4</v>
      </c>
      <c r="G2" s="282" t="s">
        <v>5</v>
      </c>
      <c r="H2" s="1173" t="s">
        <v>6</v>
      </c>
      <c r="I2" s="1173"/>
      <c r="J2" s="1173"/>
      <c r="K2" s="1173"/>
      <c r="L2" s="285" t="s">
        <v>7</v>
      </c>
    </row>
    <row r="3" spans="1:12">
      <c r="A3" s="1174" t="s">
        <v>8</v>
      </c>
      <c r="B3" s="1174"/>
      <c r="C3" s="286" t="s">
        <v>114</v>
      </c>
      <c r="D3" s="286" t="s">
        <v>114</v>
      </c>
      <c r="E3" s="674" t="s">
        <v>114</v>
      </c>
      <c r="F3" s="286" t="s">
        <v>114</v>
      </c>
      <c r="G3" s="674" t="s">
        <v>114</v>
      </c>
      <c r="H3" s="1174" t="s">
        <v>114</v>
      </c>
      <c r="I3" s="1174"/>
      <c r="J3" s="1174"/>
      <c r="K3" s="1174"/>
      <c r="L3" s="287" t="s">
        <v>114</v>
      </c>
    </row>
    <row r="4" spans="1:12">
      <c r="A4" s="300">
        <v>1</v>
      </c>
      <c r="B4" s="314" t="s">
        <v>190</v>
      </c>
      <c r="C4" s="386">
        <v>2100</v>
      </c>
      <c r="D4" s="303">
        <v>1</v>
      </c>
      <c r="E4" s="359">
        <v>1982</v>
      </c>
      <c r="F4" s="389">
        <v>5000</v>
      </c>
      <c r="G4" s="305">
        <f t="shared" ref="G4:G5" si="0">E4/C4</f>
        <v>0.94380952380952376</v>
      </c>
      <c r="H4" s="1214"/>
      <c r="I4" s="1215"/>
      <c r="J4" s="1215"/>
      <c r="K4" s="1216"/>
      <c r="L4" s="306" t="s">
        <v>52</v>
      </c>
    </row>
    <row r="5" spans="1:12">
      <c r="A5" s="676">
        <v>1</v>
      </c>
      <c r="B5" s="283" t="s">
        <v>194</v>
      </c>
      <c r="C5" s="341">
        <v>4900</v>
      </c>
      <c r="D5" s="246">
        <v>2</v>
      </c>
      <c r="E5" s="340">
        <v>947</v>
      </c>
      <c r="F5" s="343">
        <v>5000</v>
      </c>
      <c r="G5" s="290">
        <f t="shared" si="0"/>
        <v>0.19326530612244899</v>
      </c>
      <c r="H5" s="1205"/>
      <c r="I5" s="1206"/>
      <c r="J5" s="1206"/>
      <c r="K5" s="1207"/>
      <c r="L5" s="282" t="s">
        <v>52</v>
      </c>
    </row>
    <row r="6" spans="1:12">
      <c r="A6" s="1174" t="s">
        <v>10</v>
      </c>
      <c r="B6" s="1174"/>
      <c r="C6" s="286" t="s">
        <v>114</v>
      </c>
      <c r="D6" s="286" t="s">
        <v>114</v>
      </c>
      <c r="E6" s="674"/>
      <c r="F6" s="344" t="s">
        <v>114</v>
      </c>
      <c r="G6" s="674" t="s">
        <v>114</v>
      </c>
      <c r="H6" s="668" t="s">
        <v>114</v>
      </c>
      <c r="I6" s="673"/>
      <c r="J6" s="673"/>
      <c r="K6" s="669"/>
      <c r="L6" s="287" t="s">
        <v>114</v>
      </c>
    </row>
    <row r="7" spans="1:12">
      <c r="A7" s="291">
        <v>2</v>
      </c>
      <c r="B7" s="280" t="s">
        <v>192</v>
      </c>
      <c r="C7" s="341">
        <v>32000</v>
      </c>
      <c r="D7" s="246">
        <v>2</v>
      </c>
      <c r="E7" s="340">
        <v>7903</v>
      </c>
      <c r="F7" s="348">
        <v>30000</v>
      </c>
      <c r="G7" s="290">
        <f>E7/C7</f>
        <v>0.24696874999999999</v>
      </c>
      <c r="H7" s="1160"/>
      <c r="I7" s="1161"/>
      <c r="J7" s="1161"/>
      <c r="K7" s="1162"/>
      <c r="L7" s="676" t="s">
        <v>52</v>
      </c>
    </row>
    <row r="8" spans="1:12">
      <c r="A8" s="1174" t="s">
        <v>12</v>
      </c>
      <c r="B8" s="1174"/>
      <c r="C8" s="286" t="s">
        <v>114</v>
      </c>
      <c r="D8" s="286" t="s">
        <v>114</v>
      </c>
      <c r="E8" s="674"/>
      <c r="F8" s="345" t="s">
        <v>114</v>
      </c>
      <c r="G8" s="286" t="s">
        <v>114</v>
      </c>
      <c r="H8" s="1199" t="s">
        <v>114</v>
      </c>
      <c r="I8" s="1200"/>
      <c r="J8" s="1200"/>
      <c r="K8" s="1201"/>
      <c r="L8" s="287" t="s">
        <v>114</v>
      </c>
    </row>
    <row r="9" spans="1:12">
      <c r="A9" s="333">
        <v>3</v>
      </c>
      <c r="B9" s="370" t="s">
        <v>193</v>
      </c>
      <c r="C9" s="360">
        <v>12000</v>
      </c>
      <c r="D9" s="334">
        <v>2</v>
      </c>
      <c r="E9" s="342">
        <v>3919</v>
      </c>
      <c r="F9" s="371">
        <v>11800</v>
      </c>
      <c r="G9" s="290">
        <f t="shared" ref="G9" si="1">E9/C9</f>
        <v>0.32658333333333334</v>
      </c>
      <c r="H9" s="1163"/>
      <c r="I9" s="1164"/>
      <c r="J9" s="1164"/>
      <c r="K9" s="1165"/>
      <c r="L9" s="333" t="s">
        <v>52</v>
      </c>
    </row>
    <row r="10" spans="1:12">
      <c r="A10" s="1237" t="s">
        <v>19</v>
      </c>
      <c r="B10" s="1237"/>
      <c r="C10" s="355" t="s">
        <v>114</v>
      </c>
      <c r="D10" s="355" t="s">
        <v>114</v>
      </c>
      <c r="E10" s="678"/>
      <c r="F10" s="361" t="s">
        <v>114</v>
      </c>
      <c r="G10" s="355" t="s">
        <v>114</v>
      </c>
      <c r="H10" s="1217" t="s">
        <v>114</v>
      </c>
      <c r="I10" s="1218"/>
      <c r="J10" s="1218"/>
      <c r="K10" s="1219"/>
      <c r="L10" s="356" t="s">
        <v>114</v>
      </c>
    </row>
    <row r="11" spans="1:12">
      <c r="A11" s="420">
        <v>4</v>
      </c>
      <c r="B11" s="314" t="s">
        <v>186</v>
      </c>
      <c r="C11" s="386">
        <v>1100</v>
      </c>
      <c r="D11" s="303">
        <v>2</v>
      </c>
      <c r="E11" s="359">
        <v>1076</v>
      </c>
      <c r="F11" s="389">
        <v>4000</v>
      </c>
      <c r="G11" s="305">
        <f t="shared" ref="G11:G13" si="2">E11/C11</f>
        <v>0.97818181818181815</v>
      </c>
      <c r="H11" s="1184"/>
      <c r="I11" s="1184"/>
      <c r="J11" s="1184"/>
      <c r="K11" s="1184"/>
      <c r="L11" s="306" t="s">
        <v>52</v>
      </c>
    </row>
    <row r="12" spans="1:12">
      <c r="A12" s="403">
        <v>4</v>
      </c>
      <c r="B12" s="280" t="s">
        <v>195</v>
      </c>
      <c r="C12" s="341">
        <v>7000</v>
      </c>
      <c r="D12" s="246">
        <v>2</v>
      </c>
      <c r="E12" s="340">
        <v>772</v>
      </c>
      <c r="F12" s="343">
        <v>4000</v>
      </c>
      <c r="G12" s="290">
        <f t="shared" si="2"/>
        <v>0.11028571428571429</v>
      </c>
      <c r="H12" s="1175"/>
      <c r="I12" s="1175"/>
      <c r="J12" s="1175"/>
      <c r="K12" s="1175"/>
      <c r="L12" s="282" t="s">
        <v>52</v>
      </c>
    </row>
    <row r="13" spans="1:12">
      <c r="A13" s="403">
        <v>4</v>
      </c>
      <c r="B13" s="280" t="s">
        <v>196</v>
      </c>
      <c r="C13" s="341">
        <v>1300</v>
      </c>
      <c r="D13" s="246">
        <v>1</v>
      </c>
      <c r="E13" s="340"/>
      <c r="F13" s="343">
        <v>4000</v>
      </c>
      <c r="G13" s="290">
        <f t="shared" si="2"/>
        <v>0</v>
      </c>
      <c r="H13" s="1175"/>
      <c r="I13" s="1175"/>
      <c r="J13" s="1175"/>
      <c r="K13" s="1175"/>
      <c r="L13" s="282" t="s">
        <v>52</v>
      </c>
    </row>
    <row r="14" spans="1:12">
      <c r="A14" s="1238" t="s">
        <v>24</v>
      </c>
      <c r="B14" s="1239"/>
      <c r="C14" s="357" t="s">
        <v>114</v>
      </c>
      <c r="D14" s="357" t="s">
        <v>114</v>
      </c>
      <c r="E14" s="679"/>
      <c r="F14" s="362" t="s">
        <v>114</v>
      </c>
      <c r="G14" s="357" t="s">
        <v>114</v>
      </c>
      <c r="H14" s="1234" t="s">
        <v>114</v>
      </c>
      <c r="I14" s="1235"/>
      <c r="J14" s="1235"/>
      <c r="K14" s="1236"/>
      <c r="L14" s="358" t="s">
        <v>114</v>
      </c>
    </row>
    <row r="15" spans="1:12">
      <c r="A15" s="676">
        <v>5</v>
      </c>
      <c r="B15" s="280" t="s">
        <v>188</v>
      </c>
      <c r="C15" s="341">
        <v>15600</v>
      </c>
      <c r="D15" s="246">
        <v>3</v>
      </c>
      <c r="E15" s="340">
        <v>5247</v>
      </c>
      <c r="F15" s="343">
        <v>4000</v>
      </c>
      <c r="G15" s="290">
        <f>E15/C15</f>
        <v>0.33634615384615385</v>
      </c>
      <c r="H15" s="1175"/>
      <c r="I15" s="1175"/>
      <c r="J15" s="1175"/>
      <c r="K15" s="1175"/>
      <c r="L15" s="676" t="s">
        <v>52</v>
      </c>
    </row>
    <row r="16" spans="1:12">
      <c r="A16" s="676">
        <v>5</v>
      </c>
      <c r="B16" s="280" t="s">
        <v>197</v>
      </c>
      <c r="C16" s="341">
        <v>13100</v>
      </c>
      <c r="D16" s="246">
        <v>2</v>
      </c>
      <c r="E16" s="340"/>
      <c r="F16" s="343">
        <v>4000</v>
      </c>
      <c r="G16" s="290">
        <f>E16/C16</f>
        <v>0</v>
      </c>
      <c r="H16" s="1163"/>
      <c r="I16" s="1164"/>
      <c r="J16" s="1164"/>
      <c r="K16" s="1165"/>
      <c r="L16" s="676" t="s">
        <v>52</v>
      </c>
    </row>
  </sheetData>
  <mergeCells count="19">
    <mergeCell ref="H2:K2"/>
    <mergeCell ref="A3:B3"/>
    <mergeCell ref="H3:K3"/>
    <mergeCell ref="H4:K4"/>
    <mergeCell ref="A6:B6"/>
    <mergeCell ref="H5:K5"/>
    <mergeCell ref="H7:K7"/>
    <mergeCell ref="A8:B8"/>
    <mergeCell ref="H8:K8"/>
    <mergeCell ref="H9:K9"/>
    <mergeCell ref="A10:B10"/>
    <mergeCell ref="H10:K10"/>
    <mergeCell ref="H16:K16"/>
    <mergeCell ref="H11:K11"/>
    <mergeCell ref="A14:B14"/>
    <mergeCell ref="H14:K14"/>
    <mergeCell ref="H15:K15"/>
    <mergeCell ref="H12:K12"/>
    <mergeCell ref="H13:K13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55198-034A-4900-8F34-73B39A303E64}">
  <dimension ref="A2:L13"/>
  <sheetViews>
    <sheetView workbookViewId="0">
      <selection activeCell="E11" sqref="E11"/>
    </sheetView>
  </sheetViews>
  <sheetFormatPr defaultRowHeight="15"/>
  <cols>
    <col min="2" max="2" width="44.5703125" customWidth="1"/>
  </cols>
  <sheetData>
    <row r="2" spans="1:12">
      <c r="A2" s="246" t="s">
        <v>114</v>
      </c>
      <c r="B2" s="284">
        <v>45963</v>
      </c>
      <c r="C2" s="250" t="s">
        <v>1</v>
      </c>
      <c r="D2" s="281" t="s">
        <v>2</v>
      </c>
      <c r="E2" s="282" t="s">
        <v>3</v>
      </c>
      <c r="F2" s="281" t="s">
        <v>4</v>
      </c>
      <c r="G2" s="282" t="s">
        <v>5</v>
      </c>
      <c r="H2" s="1173" t="s">
        <v>6</v>
      </c>
      <c r="I2" s="1173"/>
      <c r="J2" s="1173"/>
      <c r="K2" s="1173"/>
      <c r="L2" s="285" t="s">
        <v>7</v>
      </c>
    </row>
    <row r="3" spans="1:12">
      <c r="A3" s="1174" t="s">
        <v>8</v>
      </c>
      <c r="B3" s="1174"/>
      <c r="C3" s="421" t="s">
        <v>114</v>
      </c>
      <c r="D3" s="286" t="s">
        <v>114</v>
      </c>
      <c r="E3" s="674" t="s">
        <v>114</v>
      </c>
      <c r="F3" s="286" t="s">
        <v>114</v>
      </c>
      <c r="G3" s="674" t="s">
        <v>114</v>
      </c>
      <c r="H3" s="1174" t="s">
        <v>114</v>
      </c>
      <c r="I3" s="1174"/>
      <c r="J3" s="1174"/>
      <c r="K3" s="1174"/>
      <c r="L3" s="287" t="s">
        <v>114</v>
      </c>
    </row>
    <row r="4" spans="1:12">
      <c r="A4" s="676">
        <v>1</v>
      </c>
      <c r="B4" s="283" t="s">
        <v>194</v>
      </c>
      <c r="C4" s="422">
        <v>4000</v>
      </c>
      <c r="D4" s="246">
        <v>2</v>
      </c>
      <c r="E4" s="340">
        <v>1346</v>
      </c>
      <c r="F4" s="343">
        <v>5000</v>
      </c>
      <c r="G4" s="290">
        <f t="shared" ref="G4" si="0">E4/C4</f>
        <v>0.33650000000000002</v>
      </c>
      <c r="H4" s="1205"/>
      <c r="I4" s="1206"/>
      <c r="J4" s="1206"/>
      <c r="K4" s="1207"/>
      <c r="L4" s="282" t="s">
        <v>52</v>
      </c>
    </row>
    <row r="5" spans="1:12">
      <c r="A5" s="1174" t="s">
        <v>10</v>
      </c>
      <c r="B5" s="1174"/>
      <c r="C5" s="421" t="s">
        <v>114</v>
      </c>
      <c r="D5" s="286" t="s">
        <v>114</v>
      </c>
      <c r="E5" s="674"/>
      <c r="F5" s="344" t="s">
        <v>114</v>
      </c>
      <c r="G5" s="674" t="s">
        <v>114</v>
      </c>
      <c r="H5" s="668" t="s">
        <v>114</v>
      </c>
      <c r="I5" s="673"/>
      <c r="J5" s="673"/>
      <c r="K5" s="669"/>
      <c r="L5" s="287" t="s">
        <v>114</v>
      </c>
    </row>
    <row r="6" spans="1:12">
      <c r="A6" s="291">
        <v>2</v>
      </c>
      <c r="B6" s="280" t="s">
        <v>192</v>
      </c>
      <c r="C6" s="422">
        <v>25000</v>
      </c>
      <c r="D6" s="246">
        <v>1</v>
      </c>
      <c r="E6" s="340">
        <v>16895</v>
      </c>
      <c r="F6" s="348">
        <v>30000</v>
      </c>
      <c r="G6" s="290">
        <f>E6/C6</f>
        <v>0.67579999999999996</v>
      </c>
      <c r="H6" s="1160" t="s">
        <v>198</v>
      </c>
      <c r="I6" s="1161"/>
      <c r="J6" s="1161"/>
      <c r="K6" s="1162"/>
      <c r="L6" s="676" t="s">
        <v>52</v>
      </c>
    </row>
    <row r="7" spans="1:12">
      <c r="A7" s="1174" t="s">
        <v>12</v>
      </c>
      <c r="B7" s="1174"/>
      <c r="C7" s="421" t="s">
        <v>114</v>
      </c>
      <c r="D7" s="286" t="s">
        <v>114</v>
      </c>
      <c r="E7" s="674"/>
      <c r="F7" s="345" t="s">
        <v>114</v>
      </c>
      <c r="G7" s="286" t="s">
        <v>114</v>
      </c>
      <c r="H7" s="1199" t="s">
        <v>114</v>
      </c>
      <c r="I7" s="1200"/>
      <c r="J7" s="1200"/>
      <c r="K7" s="1201"/>
      <c r="L7" s="287" t="s">
        <v>114</v>
      </c>
    </row>
    <row r="8" spans="1:12">
      <c r="A8" s="676">
        <v>3</v>
      </c>
      <c r="B8" s="280" t="s">
        <v>193</v>
      </c>
      <c r="C8" s="423">
        <v>6000</v>
      </c>
      <c r="D8" s="334">
        <v>2</v>
      </c>
      <c r="E8" s="342">
        <v>2985</v>
      </c>
      <c r="F8" s="371">
        <v>11800</v>
      </c>
      <c r="G8" s="290">
        <f t="shared" ref="G8" si="1">E8/C8</f>
        <v>0.4975</v>
      </c>
      <c r="H8" s="1163"/>
      <c r="I8" s="1164"/>
      <c r="J8" s="1164"/>
      <c r="K8" s="1165"/>
      <c r="L8" s="333" t="s">
        <v>52</v>
      </c>
    </row>
    <row r="9" spans="1:12">
      <c r="A9" s="1174" t="s">
        <v>19</v>
      </c>
      <c r="B9" s="1174"/>
      <c r="C9" s="424" t="s">
        <v>114</v>
      </c>
      <c r="D9" s="355" t="s">
        <v>114</v>
      </c>
      <c r="E9" s="678"/>
      <c r="F9" s="361" t="s">
        <v>114</v>
      </c>
      <c r="G9" s="355" t="s">
        <v>114</v>
      </c>
      <c r="H9" s="1217" t="s">
        <v>114</v>
      </c>
      <c r="I9" s="1218"/>
      <c r="J9" s="1218"/>
      <c r="K9" s="1219"/>
      <c r="L9" s="356" t="s">
        <v>114</v>
      </c>
    </row>
    <row r="10" spans="1:12">
      <c r="A10" s="676">
        <v>4</v>
      </c>
      <c r="B10" s="280" t="s">
        <v>195</v>
      </c>
      <c r="C10" s="422">
        <v>1900</v>
      </c>
      <c r="D10" s="246">
        <v>2</v>
      </c>
      <c r="E10" s="340">
        <v>1470</v>
      </c>
      <c r="F10" s="343">
        <v>4000</v>
      </c>
      <c r="G10" s="290">
        <f t="shared" ref="G10:G11" si="2">E10/C10</f>
        <v>0.77368421052631575</v>
      </c>
      <c r="H10" s="1175"/>
      <c r="I10" s="1175"/>
      <c r="J10" s="1175"/>
      <c r="K10" s="1175"/>
      <c r="L10" s="282" t="s">
        <v>52</v>
      </c>
    </row>
    <row r="11" spans="1:12">
      <c r="A11" s="676">
        <v>4</v>
      </c>
      <c r="B11" s="280" t="s">
        <v>196</v>
      </c>
      <c r="C11" s="422">
        <v>2500</v>
      </c>
      <c r="D11" s="246">
        <v>1</v>
      </c>
      <c r="E11" s="340"/>
      <c r="F11" s="343">
        <v>4000</v>
      </c>
      <c r="G11" s="290">
        <f t="shared" si="2"/>
        <v>0</v>
      </c>
      <c r="H11" s="1175"/>
      <c r="I11" s="1175"/>
      <c r="J11" s="1175"/>
      <c r="K11" s="1175"/>
      <c r="L11" s="282" t="s">
        <v>52</v>
      </c>
    </row>
    <row r="12" spans="1:12">
      <c r="A12" s="1174" t="s">
        <v>24</v>
      </c>
      <c r="B12" s="1174"/>
      <c r="C12" s="297" t="s">
        <v>114</v>
      </c>
      <c r="D12" s="357" t="s">
        <v>114</v>
      </c>
      <c r="E12" s="679"/>
      <c r="F12" s="362" t="s">
        <v>114</v>
      </c>
      <c r="G12" s="357" t="s">
        <v>114</v>
      </c>
      <c r="H12" s="1234" t="s">
        <v>114</v>
      </c>
      <c r="I12" s="1235"/>
      <c r="J12" s="1235"/>
      <c r="K12" s="1236"/>
      <c r="L12" s="358" t="s">
        <v>114</v>
      </c>
    </row>
    <row r="13" spans="1:12">
      <c r="A13" s="676">
        <v>5</v>
      </c>
      <c r="B13" s="280" t="s">
        <v>188</v>
      </c>
      <c r="C13" s="422">
        <v>7800</v>
      </c>
      <c r="D13" s="246">
        <v>3</v>
      </c>
      <c r="E13" s="340">
        <v>798</v>
      </c>
      <c r="F13" s="343">
        <v>4000</v>
      </c>
      <c r="G13" s="290">
        <f>E13/C13</f>
        <v>0.10230769230769231</v>
      </c>
      <c r="H13" s="1175"/>
      <c r="I13" s="1175"/>
      <c r="J13" s="1175"/>
      <c r="K13" s="1175"/>
      <c r="L13" s="676" t="s">
        <v>52</v>
      </c>
    </row>
  </sheetData>
  <mergeCells count="16">
    <mergeCell ref="H2:K2"/>
    <mergeCell ref="A3:B3"/>
    <mergeCell ref="H3:K3"/>
    <mergeCell ref="H4:K4"/>
    <mergeCell ref="A5:B5"/>
    <mergeCell ref="H13:K13"/>
    <mergeCell ref="H6:K6"/>
    <mergeCell ref="A7:B7"/>
    <mergeCell ref="H7:K7"/>
    <mergeCell ref="H8:K8"/>
    <mergeCell ref="A9:B9"/>
    <mergeCell ref="H9:K9"/>
    <mergeCell ref="H10:K10"/>
    <mergeCell ref="H11:K11"/>
    <mergeCell ref="A12:B12"/>
    <mergeCell ref="H12:K12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C026D-5F06-4A1A-A48F-3E7F75A7387E}">
  <dimension ref="A2:L18"/>
  <sheetViews>
    <sheetView workbookViewId="0">
      <selection activeCell="I24" sqref="I24"/>
    </sheetView>
  </sheetViews>
  <sheetFormatPr defaultRowHeight="15"/>
  <cols>
    <col min="2" max="2" width="48.7109375" style="237" customWidth="1"/>
    <col min="3" max="3" width="13.85546875" bestFit="1" customWidth="1"/>
  </cols>
  <sheetData>
    <row r="2" spans="1:12">
      <c r="A2" s="246" t="s">
        <v>114</v>
      </c>
      <c r="B2" s="284">
        <v>45964</v>
      </c>
      <c r="C2" s="281" t="s">
        <v>1</v>
      </c>
      <c r="D2" s="281" t="s">
        <v>2</v>
      </c>
      <c r="E2" s="282" t="s">
        <v>3</v>
      </c>
      <c r="F2" s="281" t="s">
        <v>4</v>
      </c>
      <c r="G2" s="282" t="s">
        <v>5</v>
      </c>
      <c r="H2" s="1173" t="s">
        <v>6</v>
      </c>
      <c r="I2" s="1173"/>
      <c r="J2" s="1173"/>
      <c r="K2" s="1173"/>
      <c r="L2" s="285" t="s">
        <v>7</v>
      </c>
    </row>
    <row r="3" spans="1:12">
      <c r="A3" s="1174" t="s">
        <v>8</v>
      </c>
      <c r="B3" s="1174"/>
      <c r="C3" s="286" t="s">
        <v>114</v>
      </c>
      <c r="D3" s="286" t="s">
        <v>114</v>
      </c>
      <c r="E3" s="674" t="s">
        <v>114</v>
      </c>
      <c r="F3" s="286" t="s">
        <v>114</v>
      </c>
      <c r="G3" s="674" t="s">
        <v>114</v>
      </c>
      <c r="H3" s="1174" t="s">
        <v>114</v>
      </c>
      <c r="I3" s="1174"/>
      <c r="J3" s="1174"/>
      <c r="K3" s="1174"/>
      <c r="L3" s="287" t="s">
        <v>114</v>
      </c>
    </row>
    <row r="4" spans="1:12">
      <c r="A4" s="676">
        <v>1</v>
      </c>
      <c r="B4" s="283" t="s">
        <v>194</v>
      </c>
      <c r="C4" s="341">
        <v>5000</v>
      </c>
      <c r="D4" s="246">
        <v>1</v>
      </c>
      <c r="E4" s="340">
        <v>5180</v>
      </c>
      <c r="F4" s="343">
        <v>5000</v>
      </c>
      <c r="G4" s="290">
        <f t="shared" ref="G4:G5" si="0">E4/C4</f>
        <v>1.036</v>
      </c>
      <c r="H4" s="1205"/>
      <c r="I4" s="1206"/>
      <c r="J4" s="1206"/>
      <c r="K4" s="1207"/>
      <c r="L4" s="282" t="s">
        <v>52</v>
      </c>
    </row>
    <row r="5" spans="1:12">
      <c r="A5" s="676">
        <v>1</v>
      </c>
      <c r="B5" s="283" t="s">
        <v>199</v>
      </c>
      <c r="C5" s="341">
        <v>6700</v>
      </c>
      <c r="D5" s="246">
        <v>2</v>
      </c>
      <c r="E5" s="340">
        <v>528</v>
      </c>
      <c r="F5" s="343">
        <v>5000</v>
      </c>
      <c r="G5" s="290">
        <f t="shared" si="0"/>
        <v>7.8805970149253737E-2</v>
      </c>
      <c r="H5" s="1256"/>
      <c r="I5" s="1257"/>
      <c r="J5" s="1257"/>
      <c r="K5" s="1258"/>
      <c r="L5" s="282" t="s">
        <v>52</v>
      </c>
    </row>
    <row r="6" spans="1:12">
      <c r="A6" s="1174" t="s">
        <v>10</v>
      </c>
      <c r="B6" s="1174"/>
      <c r="C6" s="286" t="s">
        <v>114</v>
      </c>
      <c r="D6" s="286" t="s">
        <v>114</v>
      </c>
      <c r="E6" s="674"/>
      <c r="F6" s="344" t="s">
        <v>114</v>
      </c>
      <c r="G6" s="674" t="s">
        <v>114</v>
      </c>
      <c r="H6" s="668" t="s">
        <v>114</v>
      </c>
      <c r="I6" s="673"/>
      <c r="J6" s="673"/>
      <c r="K6" s="669"/>
      <c r="L6" s="287" t="s">
        <v>114</v>
      </c>
    </row>
    <row r="7" spans="1:12">
      <c r="A7" s="291">
        <v>2</v>
      </c>
      <c r="B7" s="280" t="s">
        <v>192</v>
      </c>
      <c r="C7" s="341">
        <v>55000</v>
      </c>
      <c r="D7" s="246">
        <v>2</v>
      </c>
      <c r="E7" s="340">
        <v>38041</v>
      </c>
      <c r="F7" s="348">
        <v>30000</v>
      </c>
      <c r="G7" s="290">
        <f>E7/C7</f>
        <v>0.69165454545454541</v>
      </c>
      <c r="H7" s="1160"/>
      <c r="I7" s="1161"/>
      <c r="J7" s="1161"/>
      <c r="K7" s="1162"/>
      <c r="L7" s="676" t="s">
        <v>52</v>
      </c>
    </row>
    <row r="8" spans="1:12">
      <c r="A8" s="291">
        <v>2</v>
      </c>
      <c r="B8" s="280" t="s">
        <v>200</v>
      </c>
      <c r="C8" s="341">
        <v>5000</v>
      </c>
      <c r="D8" s="246">
        <v>1</v>
      </c>
      <c r="E8" s="340"/>
      <c r="F8" s="348">
        <v>30000</v>
      </c>
      <c r="G8" s="290">
        <f>E8/C8</f>
        <v>0</v>
      </c>
      <c r="H8" s="1185"/>
      <c r="I8" s="1186"/>
      <c r="J8" s="1186"/>
      <c r="K8" s="1187"/>
      <c r="L8" s="675" t="s">
        <v>52</v>
      </c>
    </row>
    <row r="9" spans="1:12">
      <c r="A9" s="1174" t="s">
        <v>12</v>
      </c>
      <c r="B9" s="1174"/>
      <c r="C9" s="286" t="s">
        <v>114</v>
      </c>
      <c r="D9" s="286" t="s">
        <v>114</v>
      </c>
      <c r="E9" s="674"/>
      <c r="F9" s="345" t="s">
        <v>114</v>
      </c>
      <c r="G9" s="286" t="s">
        <v>114</v>
      </c>
      <c r="H9" s="1199" t="s">
        <v>114</v>
      </c>
      <c r="I9" s="1200"/>
      <c r="J9" s="1200"/>
      <c r="K9" s="1201"/>
      <c r="L9" s="287" t="s">
        <v>114</v>
      </c>
    </row>
    <row r="10" spans="1:12">
      <c r="A10" s="333">
        <v>3</v>
      </c>
      <c r="B10" s="370" t="s">
        <v>193</v>
      </c>
      <c r="C10" s="360">
        <v>13900</v>
      </c>
      <c r="D10" s="334">
        <v>2</v>
      </c>
      <c r="E10" s="342">
        <v>14542</v>
      </c>
      <c r="F10" s="371">
        <v>11800</v>
      </c>
      <c r="G10" s="290">
        <f t="shared" ref="G10" si="1">E10/C10</f>
        <v>1.0461870503597122</v>
      </c>
      <c r="H10" s="1163"/>
      <c r="I10" s="1164"/>
      <c r="J10" s="1164"/>
      <c r="K10" s="1165"/>
      <c r="L10" s="333" t="s">
        <v>52</v>
      </c>
    </row>
    <row r="11" spans="1:12">
      <c r="A11" s="333">
        <v>3</v>
      </c>
      <c r="B11" s="370" t="s">
        <v>201</v>
      </c>
      <c r="C11" s="360">
        <v>3600</v>
      </c>
      <c r="D11" s="334">
        <v>1</v>
      </c>
      <c r="E11" s="342">
        <v>2177</v>
      </c>
      <c r="F11" s="371">
        <v>11800</v>
      </c>
      <c r="G11" s="426">
        <f>E11/C11</f>
        <v>0.60472222222222227</v>
      </c>
      <c r="H11" s="1188"/>
      <c r="I11" s="1189"/>
      <c r="J11" s="1189"/>
      <c r="K11" s="1190"/>
      <c r="L11" s="333" t="s">
        <v>52</v>
      </c>
    </row>
    <row r="12" spans="1:12">
      <c r="A12" s="1237" t="s">
        <v>19</v>
      </c>
      <c r="B12" s="1237"/>
      <c r="C12" s="355" t="s">
        <v>114</v>
      </c>
      <c r="D12" s="355" t="s">
        <v>114</v>
      </c>
      <c r="E12" s="678"/>
      <c r="F12" s="361" t="s">
        <v>114</v>
      </c>
      <c r="G12" s="355" t="s">
        <v>114</v>
      </c>
      <c r="H12" s="1217" t="s">
        <v>114</v>
      </c>
      <c r="I12" s="1218"/>
      <c r="J12" s="1218"/>
      <c r="K12" s="1219"/>
      <c r="L12" s="356" t="s">
        <v>114</v>
      </c>
    </row>
    <row r="13" spans="1:12">
      <c r="A13" s="349">
        <v>4</v>
      </c>
      <c r="B13" s="428" t="s">
        <v>195</v>
      </c>
      <c r="C13" s="379">
        <v>154</v>
      </c>
      <c r="D13" s="379">
        <v>1</v>
      </c>
      <c r="E13" s="376">
        <v>296</v>
      </c>
      <c r="F13" s="381">
        <v>4000</v>
      </c>
      <c r="G13" s="379"/>
      <c r="H13" s="1211"/>
      <c r="I13" s="1212"/>
      <c r="J13" s="1212"/>
      <c r="K13" s="1213"/>
      <c r="L13" s="429" t="s">
        <v>52</v>
      </c>
    </row>
    <row r="14" spans="1:12">
      <c r="A14" s="676">
        <v>4</v>
      </c>
      <c r="B14" s="427" t="s">
        <v>196</v>
      </c>
      <c r="C14" s="341">
        <v>12300</v>
      </c>
      <c r="D14" s="246">
        <v>2</v>
      </c>
      <c r="E14" s="340">
        <v>11174</v>
      </c>
      <c r="F14" s="343">
        <v>4000</v>
      </c>
      <c r="G14" s="290">
        <f t="shared" ref="G14" si="2">E14/C14</f>
        <v>0.90845528455284552</v>
      </c>
      <c r="H14" s="1175"/>
      <c r="I14" s="1175"/>
      <c r="J14" s="1175"/>
      <c r="K14" s="1175"/>
      <c r="L14" s="282" t="s">
        <v>52</v>
      </c>
    </row>
    <row r="15" spans="1:12">
      <c r="A15" s="676">
        <v>4</v>
      </c>
      <c r="B15" s="261" t="s">
        <v>202</v>
      </c>
      <c r="C15" s="365">
        <v>1800</v>
      </c>
      <c r="D15" s="366">
        <v>1</v>
      </c>
      <c r="E15" s="367"/>
      <c r="F15" s="343">
        <v>4000</v>
      </c>
      <c r="G15" s="426">
        <f>E15/C15</f>
        <v>0</v>
      </c>
      <c r="H15" s="1250"/>
      <c r="I15" s="1251"/>
      <c r="J15" s="1251"/>
      <c r="K15" s="1252"/>
      <c r="L15" s="369" t="s">
        <v>203</v>
      </c>
    </row>
    <row r="16" spans="1:12">
      <c r="A16" s="1238" t="s">
        <v>24</v>
      </c>
      <c r="B16" s="1239"/>
      <c r="C16" s="357" t="s">
        <v>114</v>
      </c>
      <c r="D16" s="357" t="s">
        <v>114</v>
      </c>
      <c r="E16" s="679"/>
      <c r="F16" s="362" t="s">
        <v>114</v>
      </c>
      <c r="G16" s="357" t="s">
        <v>114</v>
      </c>
      <c r="H16" s="1234" t="s">
        <v>114</v>
      </c>
      <c r="I16" s="1235"/>
      <c r="J16" s="1235"/>
      <c r="K16" s="1236"/>
      <c r="L16" s="358" t="s">
        <v>114</v>
      </c>
    </row>
    <row r="17" spans="1:12">
      <c r="A17" s="399">
        <v>5</v>
      </c>
      <c r="B17" s="425" t="s">
        <v>188</v>
      </c>
      <c r="C17" s="366">
        <v>7400</v>
      </c>
      <c r="D17" s="366">
        <v>2</v>
      </c>
      <c r="E17" s="367">
        <v>7548</v>
      </c>
      <c r="F17" s="343">
        <v>4000</v>
      </c>
      <c r="G17" s="426">
        <f>E17/C17</f>
        <v>1.02</v>
      </c>
      <c r="H17" s="1253"/>
      <c r="I17" s="1254"/>
      <c r="J17" s="1254"/>
      <c r="K17" s="1255"/>
      <c r="L17" s="369" t="s">
        <v>52</v>
      </c>
    </row>
    <row r="18" spans="1:12">
      <c r="A18" s="676">
        <v>5</v>
      </c>
      <c r="B18" s="280" t="s">
        <v>197</v>
      </c>
      <c r="C18" s="341">
        <v>15600</v>
      </c>
      <c r="D18" s="246">
        <v>3</v>
      </c>
      <c r="E18" s="340">
        <v>5181</v>
      </c>
      <c r="F18" s="343">
        <v>4000</v>
      </c>
      <c r="G18" s="290">
        <f>E18/C18</f>
        <v>0.33211538461538459</v>
      </c>
      <c r="H18" s="1175"/>
      <c r="I18" s="1175"/>
      <c r="J18" s="1175"/>
      <c r="K18" s="1175"/>
      <c r="L18" s="676" t="s">
        <v>52</v>
      </c>
    </row>
  </sheetData>
  <mergeCells count="21">
    <mergeCell ref="H7:K7"/>
    <mergeCell ref="H2:K2"/>
    <mergeCell ref="A3:B3"/>
    <mergeCell ref="H3:K3"/>
    <mergeCell ref="H4:K4"/>
    <mergeCell ref="A6:B6"/>
    <mergeCell ref="H5:K5"/>
    <mergeCell ref="A16:B16"/>
    <mergeCell ref="H16:K16"/>
    <mergeCell ref="H18:K18"/>
    <mergeCell ref="A9:B9"/>
    <mergeCell ref="H9:K9"/>
    <mergeCell ref="H10:K10"/>
    <mergeCell ref="A12:B12"/>
    <mergeCell ref="H12:K12"/>
    <mergeCell ref="H8:K8"/>
    <mergeCell ref="H11:K11"/>
    <mergeCell ref="H15:K15"/>
    <mergeCell ref="H17:K17"/>
    <mergeCell ref="H13:K13"/>
    <mergeCell ref="H14:K14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EEBD3-9AD4-4EDC-9533-901A51FD8E82}">
  <dimension ref="A2:L23"/>
  <sheetViews>
    <sheetView workbookViewId="0">
      <selection activeCell="L17" sqref="L17"/>
    </sheetView>
  </sheetViews>
  <sheetFormatPr defaultRowHeight="15"/>
  <cols>
    <col min="2" max="2" width="48.140625" customWidth="1"/>
    <col min="11" max="11" width="16.7109375" customWidth="1"/>
    <col min="12" max="12" width="19" customWidth="1"/>
  </cols>
  <sheetData>
    <row r="2" spans="1:12">
      <c r="A2" s="246" t="s">
        <v>114</v>
      </c>
      <c r="B2" s="284">
        <v>45965</v>
      </c>
      <c r="C2" s="281" t="s">
        <v>1</v>
      </c>
      <c r="D2" s="281" t="s">
        <v>2</v>
      </c>
      <c r="E2" s="282" t="s">
        <v>3</v>
      </c>
      <c r="F2" s="281" t="s">
        <v>4</v>
      </c>
      <c r="G2" s="282" t="s">
        <v>5</v>
      </c>
      <c r="H2" s="1173" t="s">
        <v>6</v>
      </c>
      <c r="I2" s="1173"/>
      <c r="J2" s="1173"/>
      <c r="K2" s="1173"/>
      <c r="L2" s="285" t="s">
        <v>7</v>
      </c>
    </row>
    <row r="3" spans="1:12">
      <c r="A3" s="1174" t="s">
        <v>8</v>
      </c>
      <c r="B3" s="1174"/>
      <c r="C3" s="286" t="s">
        <v>114</v>
      </c>
      <c r="D3" s="286" t="s">
        <v>114</v>
      </c>
      <c r="E3" s="674" t="s">
        <v>114</v>
      </c>
      <c r="F3" s="286" t="s">
        <v>114</v>
      </c>
      <c r="G3" s="674" t="s">
        <v>114</v>
      </c>
      <c r="H3" s="1174" t="s">
        <v>114</v>
      </c>
      <c r="I3" s="1174"/>
      <c r="J3" s="1174"/>
      <c r="K3" s="1174"/>
      <c r="L3" s="287" t="s">
        <v>114</v>
      </c>
    </row>
    <row r="4" spans="1:12">
      <c r="A4" s="676">
        <v>1</v>
      </c>
      <c r="B4" s="283" t="s">
        <v>199</v>
      </c>
      <c r="C4" s="341">
        <v>12000</v>
      </c>
      <c r="D4" s="246">
        <v>2</v>
      </c>
      <c r="E4" s="340">
        <v>12927</v>
      </c>
      <c r="F4" s="343">
        <v>5000</v>
      </c>
      <c r="G4" s="290">
        <f t="shared" ref="G4" si="0">E4/C4</f>
        <v>1.07725</v>
      </c>
      <c r="H4" s="1256"/>
      <c r="I4" s="1257"/>
      <c r="J4" s="1257"/>
      <c r="K4" s="1258"/>
      <c r="L4" s="282" t="s">
        <v>52</v>
      </c>
    </row>
    <row r="5" spans="1:12">
      <c r="A5" s="1174" t="s">
        <v>10</v>
      </c>
      <c r="B5" s="1174"/>
      <c r="C5" s="286" t="s">
        <v>114</v>
      </c>
      <c r="D5" s="286" t="s">
        <v>114</v>
      </c>
      <c r="E5" s="674"/>
      <c r="F5" s="344" t="s">
        <v>114</v>
      </c>
      <c r="G5" s="674" t="s">
        <v>114</v>
      </c>
      <c r="H5" s="668" t="s">
        <v>114</v>
      </c>
      <c r="I5" s="673"/>
      <c r="J5" s="673"/>
      <c r="K5" s="669"/>
      <c r="L5" s="287" t="s">
        <v>114</v>
      </c>
    </row>
    <row r="6" spans="1:12">
      <c r="A6" s="320">
        <v>2</v>
      </c>
      <c r="B6" s="321" t="s">
        <v>192</v>
      </c>
      <c r="C6" s="374">
        <v>17000</v>
      </c>
      <c r="D6" s="320">
        <v>1</v>
      </c>
      <c r="E6" s="350">
        <v>18342</v>
      </c>
      <c r="F6" s="431">
        <v>30000</v>
      </c>
      <c r="G6" s="325">
        <f>E6/C6</f>
        <v>1.0789411764705883</v>
      </c>
      <c r="H6" s="1259"/>
      <c r="I6" s="1260"/>
      <c r="J6" s="1260"/>
      <c r="K6" s="1261"/>
      <c r="L6" s="349" t="s">
        <v>52</v>
      </c>
    </row>
    <row r="7" spans="1:12">
      <c r="A7" s="291">
        <v>2</v>
      </c>
      <c r="B7" s="280" t="s">
        <v>200</v>
      </c>
      <c r="C7" s="341">
        <v>60000</v>
      </c>
      <c r="D7" s="246">
        <v>3</v>
      </c>
      <c r="E7" s="340">
        <v>38898</v>
      </c>
      <c r="F7" s="348">
        <v>30000</v>
      </c>
      <c r="G7" s="290">
        <f>E7/C7</f>
        <v>0.64829999999999999</v>
      </c>
      <c r="H7" s="1185" t="s">
        <v>204</v>
      </c>
      <c r="I7" s="1186"/>
      <c r="J7" s="1186"/>
      <c r="K7" s="1187"/>
      <c r="L7" s="676" t="s">
        <v>52</v>
      </c>
    </row>
    <row r="8" spans="1:12">
      <c r="A8" s="1174" t="s">
        <v>12</v>
      </c>
      <c r="B8" s="1174"/>
      <c r="C8" s="286" t="s">
        <v>114</v>
      </c>
      <c r="D8" s="286" t="s">
        <v>114</v>
      </c>
      <c r="E8" s="674"/>
      <c r="F8" s="345" t="s">
        <v>114</v>
      </c>
      <c r="G8" s="286" t="s">
        <v>114</v>
      </c>
      <c r="H8" s="1199" t="s">
        <v>114</v>
      </c>
      <c r="I8" s="1200"/>
      <c r="J8" s="1200"/>
      <c r="K8" s="1201"/>
      <c r="L8" s="287" t="s">
        <v>114</v>
      </c>
    </row>
    <row r="9" spans="1:12">
      <c r="A9" s="333">
        <v>3</v>
      </c>
      <c r="B9" s="370" t="s">
        <v>201</v>
      </c>
      <c r="C9" s="360">
        <v>10500</v>
      </c>
      <c r="D9" s="334">
        <v>1</v>
      </c>
      <c r="E9" s="342">
        <v>8514</v>
      </c>
      <c r="F9" s="371">
        <v>11800</v>
      </c>
      <c r="G9" s="426">
        <f>E9/C9</f>
        <v>0.81085714285714283</v>
      </c>
      <c r="H9" s="1188" t="s">
        <v>205</v>
      </c>
      <c r="I9" s="1189"/>
      <c r="J9" s="1189"/>
      <c r="K9" s="1190"/>
      <c r="L9" s="333" t="s">
        <v>52</v>
      </c>
    </row>
    <row r="10" spans="1:12">
      <c r="A10" s="333">
        <v>3</v>
      </c>
      <c r="B10" s="370" t="s">
        <v>206</v>
      </c>
      <c r="C10" s="360">
        <v>7000</v>
      </c>
      <c r="D10" s="334">
        <v>1</v>
      </c>
      <c r="E10" s="342"/>
      <c r="F10" s="371">
        <v>11800</v>
      </c>
      <c r="G10" s="426">
        <f>E10/C10</f>
        <v>0</v>
      </c>
      <c r="H10" s="1188"/>
      <c r="I10" s="1189"/>
      <c r="J10" s="1189"/>
      <c r="K10" s="1190"/>
      <c r="L10" s="333" t="s">
        <v>52</v>
      </c>
    </row>
    <row r="11" spans="1:12">
      <c r="A11" s="1237" t="s">
        <v>19</v>
      </c>
      <c r="B11" s="1237"/>
      <c r="C11" s="355" t="s">
        <v>114</v>
      </c>
      <c r="D11" s="355" t="s">
        <v>114</v>
      </c>
      <c r="E11" s="678"/>
      <c r="F11" s="361" t="s">
        <v>114</v>
      </c>
      <c r="G11" s="355" t="s">
        <v>114</v>
      </c>
      <c r="H11" s="1217" t="s">
        <v>114</v>
      </c>
      <c r="I11" s="1218"/>
      <c r="J11" s="1218"/>
      <c r="K11" s="1219"/>
      <c r="L11" s="356" t="s">
        <v>114</v>
      </c>
    </row>
    <row r="12" spans="1:12">
      <c r="A12" s="300">
        <v>4</v>
      </c>
      <c r="B12" s="430" t="s">
        <v>196</v>
      </c>
      <c r="C12" s="386">
        <v>600</v>
      </c>
      <c r="D12" s="303">
        <v>2</v>
      </c>
      <c r="E12" s="359">
        <v>1063</v>
      </c>
      <c r="F12" s="389">
        <v>4000</v>
      </c>
      <c r="G12" s="305">
        <f t="shared" ref="G12" si="1">E12/C12</f>
        <v>1.7716666666666667</v>
      </c>
      <c r="H12" s="1184"/>
      <c r="I12" s="1184"/>
      <c r="J12" s="1184"/>
      <c r="K12" s="1184"/>
      <c r="L12" s="306" t="s">
        <v>52</v>
      </c>
    </row>
    <row r="13" spans="1:12">
      <c r="A13" s="349">
        <v>4</v>
      </c>
      <c r="B13" s="321" t="s">
        <v>202</v>
      </c>
      <c r="C13" s="374">
        <v>7000</v>
      </c>
      <c r="D13" s="320">
        <v>2</v>
      </c>
      <c r="E13" s="350">
        <v>7046</v>
      </c>
      <c r="F13" s="351">
        <v>4000</v>
      </c>
      <c r="G13" s="432">
        <f>E13/C13</f>
        <v>1.0065714285714287</v>
      </c>
      <c r="H13" s="1262"/>
      <c r="I13" s="1262"/>
      <c r="J13" s="1262"/>
      <c r="K13" s="1262"/>
      <c r="L13" s="326" t="s">
        <v>52</v>
      </c>
    </row>
    <row r="14" spans="1:12">
      <c r="A14" s="676" t="s">
        <v>207</v>
      </c>
      <c r="B14" s="280" t="s">
        <v>185</v>
      </c>
      <c r="C14" s="341">
        <v>6100</v>
      </c>
      <c r="D14" s="246">
        <v>2</v>
      </c>
      <c r="E14" s="340">
        <v>2528</v>
      </c>
      <c r="F14" s="343">
        <v>4000</v>
      </c>
      <c r="G14" s="426">
        <f>E14/C14</f>
        <v>0.41442622950819674</v>
      </c>
      <c r="H14" s="1188"/>
      <c r="I14" s="1189"/>
      <c r="J14" s="1189"/>
      <c r="K14" s="1190"/>
      <c r="L14" s="282" t="s">
        <v>52</v>
      </c>
    </row>
    <row r="15" spans="1:12">
      <c r="A15" s="1174" t="s">
        <v>24</v>
      </c>
      <c r="B15" s="1174"/>
      <c r="C15" s="286" t="s">
        <v>114</v>
      </c>
      <c r="D15" s="286" t="s">
        <v>114</v>
      </c>
      <c r="E15" s="674"/>
      <c r="F15" s="345" t="s">
        <v>114</v>
      </c>
      <c r="G15" s="286" t="s">
        <v>114</v>
      </c>
      <c r="H15" s="1263" t="s">
        <v>114</v>
      </c>
      <c r="I15" s="1263"/>
      <c r="J15" s="1263"/>
      <c r="K15" s="1263"/>
      <c r="L15" s="287" t="s">
        <v>114</v>
      </c>
    </row>
    <row r="16" spans="1:12">
      <c r="A16" s="676">
        <v>5</v>
      </c>
      <c r="B16" s="280" t="s">
        <v>197</v>
      </c>
      <c r="C16" s="341">
        <v>13200</v>
      </c>
      <c r="D16" s="246">
        <v>1</v>
      </c>
      <c r="E16" s="340">
        <v>8439</v>
      </c>
      <c r="F16" s="343">
        <v>4000</v>
      </c>
      <c r="G16" s="290">
        <f>E16/C16</f>
        <v>0.63931818181818179</v>
      </c>
      <c r="H16" s="1175"/>
      <c r="I16" s="1175"/>
      <c r="J16" s="1175"/>
      <c r="K16" s="1175"/>
      <c r="L16" s="676" t="s">
        <v>52</v>
      </c>
    </row>
    <row r="17" spans="1:12">
      <c r="A17" s="676">
        <v>5</v>
      </c>
      <c r="B17" s="280" t="s">
        <v>175</v>
      </c>
      <c r="C17" s="341">
        <v>9800</v>
      </c>
      <c r="D17" s="246">
        <v>2</v>
      </c>
      <c r="E17" s="340"/>
      <c r="F17" s="343">
        <v>4000</v>
      </c>
      <c r="G17" s="290">
        <f>E17/C17</f>
        <v>0</v>
      </c>
      <c r="H17" s="1175"/>
      <c r="I17" s="1175"/>
      <c r="J17" s="1175"/>
      <c r="K17" s="1175"/>
      <c r="L17" s="676" t="s">
        <v>203</v>
      </c>
    </row>
    <row r="23" spans="1:12">
      <c r="D23">
        <v>7</v>
      </c>
    </row>
  </sheetData>
  <mergeCells count="20">
    <mergeCell ref="H16:K16"/>
    <mergeCell ref="H17:K17"/>
    <mergeCell ref="H10:K10"/>
    <mergeCell ref="A11:B11"/>
    <mergeCell ref="H11:K11"/>
    <mergeCell ref="H14:K14"/>
    <mergeCell ref="H13:K13"/>
    <mergeCell ref="A15:B15"/>
    <mergeCell ref="H15:K15"/>
    <mergeCell ref="H12:K12"/>
    <mergeCell ref="H7:K7"/>
    <mergeCell ref="A8:B8"/>
    <mergeCell ref="H8:K8"/>
    <mergeCell ref="H9:K9"/>
    <mergeCell ref="H6:K6"/>
    <mergeCell ref="H2:K2"/>
    <mergeCell ref="A3:B3"/>
    <mergeCell ref="H3:K3"/>
    <mergeCell ref="H4:K4"/>
    <mergeCell ref="A5:B5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85465-53B1-45F7-BB68-79F964BDBC47}">
  <dimension ref="A3:L17"/>
  <sheetViews>
    <sheetView workbookViewId="0">
      <selection activeCell="E7" sqref="E7"/>
    </sheetView>
  </sheetViews>
  <sheetFormatPr defaultRowHeight="15"/>
  <cols>
    <col min="2" max="2" width="53" customWidth="1"/>
    <col min="5" max="5" width="16.140625" customWidth="1"/>
    <col min="6" max="6" width="17" customWidth="1"/>
  </cols>
  <sheetData>
    <row r="3" spans="1:12">
      <c r="A3" s="246" t="s">
        <v>114</v>
      </c>
      <c r="B3" s="284">
        <v>45966</v>
      </c>
      <c r="C3" s="281" t="s">
        <v>1</v>
      </c>
      <c r="D3" s="281" t="s">
        <v>2</v>
      </c>
      <c r="E3" s="282" t="s">
        <v>3</v>
      </c>
      <c r="F3" s="281" t="s">
        <v>4</v>
      </c>
      <c r="G3" s="282" t="s">
        <v>5</v>
      </c>
      <c r="H3" s="1173" t="s">
        <v>6</v>
      </c>
      <c r="I3" s="1173"/>
      <c r="J3" s="1173"/>
      <c r="K3" s="1173"/>
      <c r="L3" s="285" t="s">
        <v>7</v>
      </c>
    </row>
    <row r="4" spans="1:12">
      <c r="A4" s="1174" t="s">
        <v>8</v>
      </c>
      <c r="B4" s="1174"/>
      <c r="C4" s="286" t="s">
        <v>114</v>
      </c>
      <c r="D4" s="286" t="s">
        <v>114</v>
      </c>
      <c r="E4" s="674" t="s">
        <v>114</v>
      </c>
      <c r="F4" s="286" t="s">
        <v>114</v>
      </c>
      <c r="G4" s="674" t="s">
        <v>114</v>
      </c>
      <c r="H4" s="1174" t="s">
        <v>114</v>
      </c>
      <c r="I4" s="1174"/>
      <c r="J4" s="1174"/>
      <c r="K4" s="1174"/>
      <c r="L4" s="287" t="s">
        <v>114</v>
      </c>
    </row>
    <row r="5" spans="1:12">
      <c r="A5" s="300">
        <v>1</v>
      </c>
      <c r="B5" s="314" t="s">
        <v>199</v>
      </c>
      <c r="C5" s="386">
        <v>2100</v>
      </c>
      <c r="D5" s="303">
        <v>1</v>
      </c>
      <c r="E5" s="359">
        <v>2886</v>
      </c>
      <c r="F5" s="389">
        <v>5000</v>
      </c>
      <c r="G5" s="305">
        <f t="shared" ref="G5:G7" si="0">E5/C5</f>
        <v>1.3742857142857143</v>
      </c>
      <c r="H5" s="1264"/>
      <c r="I5" s="1265"/>
      <c r="J5" s="1265"/>
      <c r="K5" s="1266"/>
      <c r="L5" s="306" t="s">
        <v>52</v>
      </c>
    </row>
    <row r="6" spans="1:12">
      <c r="A6" s="300">
        <v>1</v>
      </c>
      <c r="B6" s="314" t="s">
        <v>208</v>
      </c>
      <c r="C6" s="386">
        <v>6300</v>
      </c>
      <c r="D6" s="303">
        <v>2</v>
      </c>
      <c r="E6" s="359">
        <v>6892</v>
      </c>
      <c r="F6" s="389">
        <v>5000</v>
      </c>
      <c r="G6" s="305">
        <f t="shared" si="0"/>
        <v>1.093968253968254</v>
      </c>
      <c r="H6" s="1264"/>
      <c r="I6" s="1265"/>
      <c r="J6" s="1265"/>
      <c r="K6" s="1266"/>
      <c r="L6" s="306" t="s">
        <v>52</v>
      </c>
    </row>
    <row r="7" spans="1:12">
      <c r="A7" s="676">
        <v>1</v>
      </c>
      <c r="B7" s="280" t="s">
        <v>209</v>
      </c>
      <c r="C7" s="341">
        <v>2000</v>
      </c>
      <c r="D7" s="246">
        <v>1</v>
      </c>
      <c r="E7" s="340"/>
      <c r="F7" s="343">
        <v>5000</v>
      </c>
      <c r="G7" s="290">
        <f t="shared" si="0"/>
        <v>0</v>
      </c>
      <c r="H7" s="1256"/>
      <c r="I7" s="1257"/>
      <c r="J7" s="1257"/>
      <c r="K7" s="1258"/>
      <c r="L7" s="282" t="s">
        <v>52</v>
      </c>
    </row>
    <row r="8" spans="1:12">
      <c r="A8" s="1174" t="s">
        <v>10</v>
      </c>
      <c r="B8" s="1174"/>
      <c r="C8" s="286" t="s">
        <v>114</v>
      </c>
      <c r="D8" s="286" t="s">
        <v>114</v>
      </c>
      <c r="E8" s="674"/>
      <c r="F8" s="344" t="s">
        <v>114</v>
      </c>
      <c r="G8" s="674" t="s">
        <v>114</v>
      </c>
      <c r="H8" s="668" t="s">
        <v>114</v>
      </c>
      <c r="I8" s="673"/>
      <c r="J8" s="673"/>
      <c r="K8" s="669"/>
      <c r="L8" s="287" t="s">
        <v>114</v>
      </c>
    </row>
    <row r="9" spans="1:12">
      <c r="A9" s="291">
        <v>2</v>
      </c>
      <c r="B9" s="280" t="s">
        <v>200</v>
      </c>
      <c r="C9" s="341">
        <v>90000</v>
      </c>
      <c r="D9" s="246">
        <v>3</v>
      </c>
      <c r="E9" s="340">
        <v>63943</v>
      </c>
      <c r="F9" s="348">
        <v>30000</v>
      </c>
      <c r="G9" s="290">
        <f>E9/C9</f>
        <v>0.71047777777777776</v>
      </c>
      <c r="H9" s="1185"/>
      <c r="I9" s="1186"/>
      <c r="J9" s="1186"/>
      <c r="K9" s="1187"/>
      <c r="L9" s="676" t="s">
        <v>52</v>
      </c>
    </row>
    <row r="10" spans="1:12">
      <c r="A10" s="1174" t="s">
        <v>12</v>
      </c>
      <c r="B10" s="1174"/>
      <c r="C10" s="286" t="s">
        <v>114</v>
      </c>
      <c r="D10" s="286" t="s">
        <v>114</v>
      </c>
      <c r="E10" s="674"/>
      <c r="F10" s="345" t="s">
        <v>114</v>
      </c>
      <c r="G10" s="286" t="s">
        <v>114</v>
      </c>
      <c r="H10" s="1199" t="s">
        <v>114</v>
      </c>
      <c r="I10" s="1200"/>
      <c r="J10" s="1200"/>
      <c r="K10" s="1201"/>
      <c r="L10" s="287" t="s">
        <v>114</v>
      </c>
    </row>
    <row r="11" spans="1:12">
      <c r="A11" s="438">
        <v>3</v>
      </c>
      <c r="B11" s="439" t="s">
        <v>201</v>
      </c>
      <c r="C11" s="440">
        <v>1500</v>
      </c>
      <c r="D11" s="441">
        <v>1</v>
      </c>
      <c r="E11" s="442">
        <v>1477</v>
      </c>
      <c r="F11" s="443">
        <v>11800</v>
      </c>
      <c r="G11" s="444">
        <f>E11/C11</f>
        <v>0.98466666666666669</v>
      </c>
      <c r="H11" s="1180"/>
      <c r="I11" s="1181"/>
      <c r="J11" s="1181"/>
      <c r="K11" s="1182"/>
      <c r="L11" s="445" t="s">
        <v>52</v>
      </c>
    </row>
    <row r="12" spans="1:12">
      <c r="A12" s="333">
        <v>3</v>
      </c>
      <c r="B12" s="370" t="s">
        <v>206</v>
      </c>
      <c r="C12" s="360">
        <v>15700</v>
      </c>
      <c r="D12" s="334">
        <v>1</v>
      </c>
      <c r="E12" s="342">
        <v>10520</v>
      </c>
      <c r="F12" s="371">
        <v>11800</v>
      </c>
      <c r="G12" s="426">
        <f>E12/C12</f>
        <v>0.67006369426751589</v>
      </c>
      <c r="H12" s="1188"/>
      <c r="I12" s="1189"/>
      <c r="J12" s="1189"/>
      <c r="K12" s="1190"/>
      <c r="L12" s="333" t="s">
        <v>52</v>
      </c>
    </row>
    <row r="13" spans="1:12">
      <c r="A13" s="1237" t="s">
        <v>19</v>
      </c>
      <c r="B13" s="1237"/>
      <c r="C13" s="355" t="s">
        <v>114</v>
      </c>
      <c r="D13" s="355" t="s">
        <v>114</v>
      </c>
      <c r="E13" s="678"/>
      <c r="F13" s="361" t="s">
        <v>114</v>
      </c>
      <c r="G13" s="355" t="s">
        <v>114</v>
      </c>
      <c r="H13" s="1217" t="s">
        <v>114</v>
      </c>
      <c r="I13" s="1218"/>
      <c r="J13" s="1218"/>
      <c r="K13" s="1219"/>
      <c r="L13" s="356" t="s">
        <v>114</v>
      </c>
    </row>
    <row r="14" spans="1:12">
      <c r="A14" s="676">
        <v>4</v>
      </c>
      <c r="B14" s="280" t="s">
        <v>185</v>
      </c>
      <c r="C14" s="341">
        <v>14500</v>
      </c>
      <c r="D14" s="246">
        <v>3</v>
      </c>
      <c r="E14" s="340">
        <v>11023</v>
      </c>
      <c r="F14" s="343">
        <v>4000</v>
      </c>
      <c r="G14" s="426">
        <f>E14/C14</f>
        <v>0.76020689655172413</v>
      </c>
      <c r="H14" s="1188"/>
      <c r="I14" s="1189"/>
      <c r="J14" s="1189"/>
      <c r="K14" s="1190"/>
      <c r="L14" s="282" t="s">
        <v>52</v>
      </c>
    </row>
    <row r="15" spans="1:12">
      <c r="A15" s="1174" t="s">
        <v>24</v>
      </c>
      <c r="B15" s="1174"/>
      <c r="C15" s="286" t="s">
        <v>114</v>
      </c>
      <c r="D15" s="286" t="s">
        <v>114</v>
      </c>
      <c r="E15" s="674"/>
      <c r="F15" s="345" t="s">
        <v>114</v>
      </c>
      <c r="G15" s="286" t="s">
        <v>114</v>
      </c>
      <c r="H15" s="1263" t="s">
        <v>114</v>
      </c>
      <c r="I15" s="1263"/>
      <c r="J15" s="1263"/>
      <c r="K15" s="1263"/>
      <c r="L15" s="287" t="s">
        <v>114</v>
      </c>
    </row>
    <row r="16" spans="1:12">
      <c r="A16" s="349">
        <v>5</v>
      </c>
      <c r="B16" s="321" t="s">
        <v>197</v>
      </c>
      <c r="C16" s="374">
        <v>4200</v>
      </c>
      <c r="D16" s="320">
        <v>1</v>
      </c>
      <c r="E16" s="350">
        <v>4106</v>
      </c>
      <c r="F16" s="351">
        <v>4000</v>
      </c>
      <c r="G16" s="325">
        <f>E16/C16</f>
        <v>0.97761904761904761</v>
      </c>
      <c r="H16" s="1183" t="s">
        <v>210</v>
      </c>
      <c r="I16" s="1183"/>
      <c r="J16" s="1183"/>
      <c r="K16" s="1183"/>
      <c r="L16" s="349" t="s">
        <v>52</v>
      </c>
    </row>
    <row r="17" spans="1:12">
      <c r="A17" s="676">
        <v>5</v>
      </c>
      <c r="B17" s="280" t="s">
        <v>175</v>
      </c>
      <c r="C17" s="341">
        <v>18800</v>
      </c>
      <c r="D17" s="246">
        <v>2</v>
      </c>
      <c r="E17" s="340">
        <v>7808</v>
      </c>
      <c r="F17" s="343">
        <v>4000</v>
      </c>
      <c r="G17" s="290">
        <f>E17/C17</f>
        <v>0.41531914893617022</v>
      </c>
      <c r="H17" s="1175"/>
      <c r="I17" s="1175"/>
      <c r="J17" s="1175"/>
      <c r="K17" s="1175"/>
      <c r="L17" s="676" t="s">
        <v>52</v>
      </c>
    </row>
  </sheetData>
  <mergeCells count="19">
    <mergeCell ref="H17:K17"/>
    <mergeCell ref="H6:K6"/>
    <mergeCell ref="H7:K7"/>
    <mergeCell ref="H14:K14"/>
    <mergeCell ref="H16:K16"/>
    <mergeCell ref="H11:K11"/>
    <mergeCell ref="A15:B15"/>
    <mergeCell ref="H15:K15"/>
    <mergeCell ref="H9:K9"/>
    <mergeCell ref="A10:B10"/>
    <mergeCell ref="H10:K10"/>
    <mergeCell ref="H12:K12"/>
    <mergeCell ref="A13:B13"/>
    <mergeCell ref="H13:K13"/>
    <mergeCell ref="H3:K3"/>
    <mergeCell ref="A4:B4"/>
    <mergeCell ref="H4:K4"/>
    <mergeCell ref="H5:K5"/>
    <mergeCell ref="A8:B8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F4B76-FACC-49A5-BF8B-95ECB5A7E2BA}">
  <dimension ref="A3:L16"/>
  <sheetViews>
    <sheetView workbookViewId="0">
      <selection activeCell="E21" sqref="E21"/>
    </sheetView>
  </sheetViews>
  <sheetFormatPr defaultRowHeight="15"/>
  <cols>
    <col min="2" max="2" width="42.85546875" customWidth="1"/>
    <col min="12" max="12" width="19.7109375" customWidth="1"/>
  </cols>
  <sheetData>
    <row r="3" spans="1:12">
      <c r="A3" s="246" t="s">
        <v>114</v>
      </c>
      <c r="B3" s="284">
        <v>45967</v>
      </c>
      <c r="C3" s="281" t="s">
        <v>1</v>
      </c>
      <c r="D3" s="281" t="s">
        <v>2</v>
      </c>
      <c r="E3" s="282" t="s">
        <v>3</v>
      </c>
      <c r="F3" s="281" t="s">
        <v>4</v>
      </c>
      <c r="G3" s="282" t="s">
        <v>5</v>
      </c>
      <c r="H3" s="1173" t="s">
        <v>6</v>
      </c>
      <c r="I3" s="1173"/>
      <c r="J3" s="1173"/>
      <c r="K3" s="1173"/>
      <c r="L3" s="285" t="s">
        <v>7</v>
      </c>
    </row>
    <row r="4" spans="1:12">
      <c r="A4" s="1174" t="s">
        <v>8</v>
      </c>
      <c r="B4" s="1174"/>
      <c r="C4" s="286" t="s">
        <v>114</v>
      </c>
      <c r="D4" s="286" t="s">
        <v>114</v>
      </c>
      <c r="E4" s="674" t="s">
        <v>114</v>
      </c>
      <c r="F4" s="286" t="s">
        <v>114</v>
      </c>
      <c r="G4" s="674" t="s">
        <v>114</v>
      </c>
      <c r="H4" s="1174" t="s">
        <v>114</v>
      </c>
      <c r="I4" s="1174"/>
      <c r="J4" s="1174"/>
      <c r="K4" s="1174"/>
      <c r="L4" s="287" t="s">
        <v>114</v>
      </c>
    </row>
    <row r="5" spans="1:12">
      <c r="A5" s="676">
        <v>1</v>
      </c>
      <c r="B5" s="283" t="s">
        <v>209</v>
      </c>
      <c r="C5" s="341">
        <v>10500</v>
      </c>
      <c r="D5" s="246">
        <v>1</v>
      </c>
      <c r="E5" s="340">
        <v>6646</v>
      </c>
      <c r="F5" s="343">
        <v>5000</v>
      </c>
      <c r="G5" s="290">
        <f t="shared" ref="G5" si="0">E5/C5</f>
        <v>0.63295238095238093</v>
      </c>
      <c r="H5" s="1256"/>
      <c r="I5" s="1257"/>
      <c r="J5" s="1257"/>
      <c r="K5" s="1258"/>
      <c r="L5" s="282" t="s">
        <v>52</v>
      </c>
    </row>
    <row r="6" spans="1:12">
      <c r="A6" s="1174" t="s">
        <v>10</v>
      </c>
      <c r="B6" s="1174"/>
      <c r="C6" s="286" t="s">
        <v>114</v>
      </c>
      <c r="D6" s="286" t="s">
        <v>114</v>
      </c>
      <c r="E6" s="674"/>
      <c r="F6" s="344" t="s">
        <v>114</v>
      </c>
      <c r="G6" s="674" t="s">
        <v>114</v>
      </c>
      <c r="H6" s="668" t="s">
        <v>114</v>
      </c>
      <c r="I6" s="673"/>
      <c r="J6" s="673"/>
      <c r="K6" s="669"/>
      <c r="L6" s="287" t="s">
        <v>114</v>
      </c>
    </row>
    <row r="7" spans="1:12">
      <c r="A7" s="291">
        <v>2</v>
      </c>
      <c r="B7" s="280" t="s">
        <v>200</v>
      </c>
      <c r="C7" s="341">
        <v>65000</v>
      </c>
      <c r="D7" s="246">
        <v>2</v>
      </c>
      <c r="E7" s="340">
        <v>68798</v>
      </c>
      <c r="F7" s="348">
        <v>30000</v>
      </c>
      <c r="G7" s="290">
        <f>E7/C7</f>
        <v>1.0584307692307693</v>
      </c>
      <c r="H7" s="1185"/>
      <c r="I7" s="1186"/>
      <c r="J7" s="1186"/>
      <c r="K7" s="1187"/>
      <c r="L7" s="676" t="s">
        <v>52</v>
      </c>
    </row>
    <row r="8" spans="1:12">
      <c r="A8" s="291">
        <v>2</v>
      </c>
      <c r="B8" s="280" t="s">
        <v>178</v>
      </c>
      <c r="C8" s="341">
        <v>20000</v>
      </c>
      <c r="D8" s="246">
        <v>2</v>
      </c>
      <c r="E8" s="340"/>
      <c r="F8" s="348">
        <v>30000</v>
      </c>
      <c r="G8" s="290">
        <f>E8/C8</f>
        <v>0</v>
      </c>
      <c r="H8" s="1185"/>
      <c r="I8" s="1186"/>
      <c r="J8" s="1186"/>
      <c r="K8" s="1187"/>
      <c r="L8" s="676" t="s">
        <v>52</v>
      </c>
    </row>
    <row r="9" spans="1:12">
      <c r="A9" s="1174" t="s">
        <v>12</v>
      </c>
      <c r="B9" s="1174"/>
      <c r="C9" s="286" t="s">
        <v>114</v>
      </c>
      <c r="D9" s="286" t="s">
        <v>114</v>
      </c>
      <c r="E9" s="674"/>
      <c r="F9" s="345" t="s">
        <v>114</v>
      </c>
      <c r="G9" s="286" t="s">
        <v>114</v>
      </c>
      <c r="H9" s="1199" t="s">
        <v>114</v>
      </c>
      <c r="I9" s="1200"/>
      <c r="J9" s="1200"/>
      <c r="K9" s="1201"/>
      <c r="L9" s="287" t="s">
        <v>114</v>
      </c>
    </row>
    <row r="10" spans="1:12">
      <c r="A10" s="438">
        <v>3</v>
      </c>
      <c r="B10" s="446" t="s">
        <v>206</v>
      </c>
      <c r="C10" s="447">
        <v>4000</v>
      </c>
      <c r="D10" s="441">
        <v>1</v>
      </c>
      <c r="E10" s="448">
        <v>3334</v>
      </c>
      <c r="F10" s="449">
        <v>11800</v>
      </c>
      <c r="G10" s="444">
        <f>E10/C10</f>
        <v>0.83350000000000002</v>
      </c>
      <c r="H10" s="1180" t="s">
        <v>182</v>
      </c>
      <c r="I10" s="1181"/>
      <c r="J10" s="1181"/>
      <c r="K10" s="1182"/>
      <c r="L10" s="438" t="s">
        <v>52</v>
      </c>
    </row>
    <row r="11" spans="1:12">
      <c r="A11" s="333">
        <v>3</v>
      </c>
      <c r="B11" s="433" t="s">
        <v>211</v>
      </c>
      <c r="C11" s="434">
        <v>13500</v>
      </c>
      <c r="D11" s="334">
        <v>1</v>
      </c>
      <c r="E11" s="435">
        <v>10462</v>
      </c>
      <c r="F11" s="436">
        <v>11800</v>
      </c>
      <c r="G11" s="426">
        <f>E11/C11</f>
        <v>0.77496296296296296</v>
      </c>
      <c r="H11" s="1188"/>
      <c r="I11" s="1189"/>
      <c r="J11" s="1189"/>
      <c r="K11" s="1190"/>
      <c r="L11" s="437" t="s">
        <v>52</v>
      </c>
    </row>
    <row r="12" spans="1:12">
      <c r="A12" s="1237" t="s">
        <v>19</v>
      </c>
      <c r="B12" s="1237"/>
      <c r="C12" s="355" t="s">
        <v>114</v>
      </c>
      <c r="D12" s="355" t="s">
        <v>114</v>
      </c>
      <c r="E12" s="678"/>
      <c r="F12" s="361" t="s">
        <v>114</v>
      </c>
      <c r="G12" s="355" t="s">
        <v>114</v>
      </c>
      <c r="H12" s="1217" t="s">
        <v>114</v>
      </c>
      <c r="I12" s="1218"/>
      <c r="J12" s="1218"/>
      <c r="K12" s="1219"/>
      <c r="L12" s="356" t="s">
        <v>114</v>
      </c>
    </row>
    <row r="13" spans="1:12">
      <c r="A13" s="676">
        <v>4</v>
      </c>
      <c r="B13" s="280" t="s">
        <v>185</v>
      </c>
      <c r="C13" s="341">
        <v>14500</v>
      </c>
      <c r="D13" s="246">
        <v>3</v>
      </c>
      <c r="E13" s="340">
        <v>13647</v>
      </c>
      <c r="F13" s="343">
        <v>4000</v>
      </c>
      <c r="G13" s="426">
        <f>E13/C13</f>
        <v>0.94117241379310346</v>
      </c>
      <c r="H13" s="1188"/>
      <c r="I13" s="1189"/>
      <c r="J13" s="1189"/>
      <c r="K13" s="1190"/>
      <c r="L13" s="282" t="s">
        <v>52</v>
      </c>
    </row>
    <row r="14" spans="1:12">
      <c r="A14" s="1174" t="s">
        <v>24</v>
      </c>
      <c r="B14" s="1174"/>
      <c r="C14" s="286" t="s">
        <v>114</v>
      </c>
      <c r="D14" s="286" t="s">
        <v>114</v>
      </c>
      <c r="E14" s="674"/>
      <c r="F14" s="345" t="s">
        <v>114</v>
      </c>
      <c r="G14" s="286" t="s">
        <v>114</v>
      </c>
      <c r="H14" s="1263" t="s">
        <v>114</v>
      </c>
      <c r="I14" s="1263"/>
      <c r="J14" s="1263"/>
      <c r="K14" s="1263"/>
      <c r="L14" s="287" t="s">
        <v>114</v>
      </c>
    </row>
    <row r="15" spans="1:12">
      <c r="A15" s="349">
        <v>5</v>
      </c>
      <c r="B15" s="321" t="s">
        <v>212</v>
      </c>
      <c r="C15" s="374">
        <v>10100</v>
      </c>
      <c r="D15" s="320">
        <v>1</v>
      </c>
      <c r="E15" s="350">
        <v>10829</v>
      </c>
      <c r="F15" s="351">
        <v>4000</v>
      </c>
      <c r="G15" s="325">
        <f>E15/C15</f>
        <v>1.0721782178217822</v>
      </c>
      <c r="H15" s="1183"/>
      <c r="I15" s="1183"/>
      <c r="J15" s="1183"/>
      <c r="K15" s="1183"/>
      <c r="L15" s="349" t="s">
        <v>52</v>
      </c>
    </row>
    <row r="16" spans="1:12">
      <c r="A16" s="676">
        <v>5</v>
      </c>
      <c r="B16" s="280" t="s">
        <v>213</v>
      </c>
      <c r="C16" s="341">
        <v>12800</v>
      </c>
      <c r="D16" s="246">
        <v>2</v>
      </c>
      <c r="E16" s="340">
        <v>4747</v>
      </c>
      <c r="F16" s="343">
        <v>4000</v>
      </c>
      <c r="G16" s="290">
        <f>E16/C16</f>
        <v>0.37085937499999999</v>
      </c>
      <c r="H16" s="1175"/>
      <c r="I16" s="1175"/>
      <c r="J16" s="1175"/>
      <c r="K16" s="1175"/>
      <c r="L16" s="676" t="s">
        <v>52</v>
      </c>
    </row>
  </sheetData>
  <mergeCells count="18">
    <mergeCell ref="H3:K3"/>
    <mergeCell ref="A4:B4"/>
    <mergeCell ref="H4:K4"/>
    <mergeCell ref="H5:K5"/>
    <mergeCell ref="A6:B6"/>
    <mergeCell ref="H7:K7"/>
    <mergeCell ref="A9:B9"/>
    <mergeCell ref="H9:K9"/>
    <mergeCell ref="H11:K11"/>
    <mergeCell ref="H16:K16"/>
    <mergeCell ref="H8:K8"/>
    <mergeCell ref="A12:B12"/>
    <mergeCell ref="H12:K12"/>
    <mergeCell ref="H13:K13"/>
    <mergeCell ref="A14:B14"/>
    <mergeCell ref="H14:K14"/>
    <mergeCell ref="H15:K15"/>
    <mergeCell ref="H10:K10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C93DA-8074-47AE-8209-DA212F10AC08}">
  <dimension ref="A3:L14"/>
  <sheetViews>
    <sheetView workbookViewId="0">
      <selection activeCell="E7" sqref="E7"/>
    </sheetView>
  </sheetViews>
  <sheetFormatPr defaultRowHeight="15"/>
  <cols>
    <col min="2" max="2" width="45.5703125" customWidth="1"/>
  </cols>
  <sheetData>
    <row r="3" spans="1:12">
      <c r="A3" s="246" t="s">
        <v>114</v>
      </c>
      <c r="B3" s="284">
        <v>45968</v>
      </c>
      <c r="C3" s="281" t="s">
        <v>1</v>
      </c>
      <c r="D3" s="281" t="s">
        <v>2</v>
      </c>
      <c r="E3" s="282" t="s">
        <v>3</v>
      </c>
      <c r="F3" s="281" t="s">
        <v>4</v>
      </c>
      <c r="G3" s="282" t="s">
        <v>5</v>
      </c>
      <c r="H3" s="1173" t="s">
        <v>6</v>
      </c>
      <c r="I3" s="1173"/>
      <c r="J3" s="1173"/>
      <c r="K3" s="1173"/>
      <c r="L3" s="285" t="s">
        <v>7</v>
      </c>
    </row>
    <row r="4" spans="1:12">
      <c r="A4" s="1174" t="s">
        <v>8</v>
      </c>
      <c r="B4" s="1174"/>
      <c r="C4" s="286" t="s">
        <v>114</v>
      </c>
      <c r="D4" s="286" t="s">
        <v>114</v>
      </c>
      <c r="E4" s="674" t="s">
        <v>114</v>
      </c>
      <c r="F4" s="286" t="s">
        <v>114</v>
      </c>
      <c r="G4" s="674" t="s">
        <v>114</v>
      </c>
      <c r="H4" s="1174" t="s">
        <v>114</v>
      </c>
      <c r="I4" s="1174"/>
      <c r="J4" s="1174"/>
      <c r="K4" s="1174"/>
      <c r="L4" s="287" t="s">
        <v>114</v>
      </c>
    </row>
    <row r="5" spans="1:12">
      <c r="A5" s="676">
        <v>1</v>
      </c>
      <c r="B5" s="283" t="s">
        <v>209</v>
      </c>
      <c r="C5" s="341">
        <v>10500</v>
      </c>
      <c r="D5" s="246">
        <v>2</v>
      </c>
      <c r="E5" s="340">
        <v>8096</v>
      </c>
      <c r="F5" s="343">
        <v>5000</v>
      </c>
      <c r="G5" s="290">
        <f t="shared" ref="G5" si="0">E5/C5</f>
        <v>0.77104761904761909</v>
      </c>
      <c r="H5" s="1256"/>
      <c r="I5" s="1257"/>
      <c r="J5" s="1257"/>
      <c r="K5" s="1258"/>
      <c r="L5" s="282" t="s">
        <v>158</v>
      </c>
    </row>
    <row r="6" spans="1:12">
      <c r="A6" s="1174" t="s">
        <v>10</v>
      </c>
      <c r="B6" s="1174"/>
      <c r="C6" s="286" t="s">
        <v>114</v>
      </c>
      <c r="D6" s="286" t="s">
        <v>114</v>
      </c>
      <c r="E6" s="674"/>
      <c r="F6" s="344" t="s">
        <v>114</v>
      </c>
      <c r="G6" s="674" t="s">
        <v>114</v>
      </c>
      <c r="H6" s="668" t="s">
        <v>114</v>
      </c>
      <c r="I6" s="673"/>
      <c r="J6" s="673"/>
      <c r="K6" s="669"/>
      <c r="L6" s="287" t="s">
        <v>114</v>
      </c>
    </row>
    <row r="7" spans="1:12">
      <c r="A7" s="291">
        <v>2</v>
      </c>
      <c r="B7" s="280" t="s">
        <v>178</v>
      </c>
      <c r="C7" s="341">
        <v>90000</v>
      </c>
      <c r="D7" s="246">
        <v>2</v>
      </c>
      <c r="E7" s="340">
        <v>54835</v>
      </c>
      <c r="F7" s="348">
        <v>30000</v>
      </c>
      <c r="G7" s="290">
        <f>E7/C7</f>
        <v>0.60927777777777781</v>
      </c>
      <c r="H7" s="1185"/>
      <c r="I7" s="1186"/>
      <c r="J7" s="1186"/>
      <c r="K7" s="1187"/>
      <c r="L7" s="676" t="s">
        <v>158</v>
      </c>
    </row>
    <row r="8" spans="1:12">
      <c r="A8" s="1174" t="s">
        <v>12</v>
      </c>
      <c r="B8" s="1174"/>
      <c r="C8" s="286" t="s">
        <v>114</v>
      </c>
      <c r="D8" s="286" t="s">
        <v>114</v>
      </c>
      <c r="E8" s="674"/>
      <c r="F8" s="345" t="s">
        <v>114</v>
      </c>
      <c r="G8" s="286" t="s">
        <v>114</v>
      </c>
      <c r="H8" s="1199" t="s">
        <v>114</v>
      </c>
      <c r="I8" s="1200"/>
      <c r="J8" s="1200"/>
      <c r="K8" s="1201"/>
      <c r="L8" s="287" t="s">
        <v>114</v>
      </c>
    </row>
    <row r="9" spans="1:12">
      <c r="A9" s="333">
        <v>3</v>
      </c>
      <c r="B9" s="433" t="s">
        <v>211</v>
      </c>
      <c r="C9" s="434">
        <v>18000</v>
      </c>
      <c r="D9" s="334">
        <v>1</v>
      </c>
      <c r="E9" s="435">
        <v>15197</v>
      </c>
      <c r="F9" s="436">
        <v>11800</v>
      </c>
      <c r="G9" s="426">
        <f>E9/C9</f>
        <v>0.84427777777777779</v>
      </c>
      <c r="H9" s="1188"/>
      <c r="I9" s="1189"/>
      <c r="J9" s="1189"/>
      <c r="K9" s="1190"/>
      <c r="L9" s="437" t="s">
        <v>158</v>
      </c>
    </row>
    <row r="10" spans="1:12">
      <c r="A10" s="1237" t="s">
        <v>19</v>
      </c>
      <c r="B10" s="1237"/>
      <c r="C10" s="355" t="s">
        <v>114</v>
      </c>
      <c r="D10" s="355" t="s">
        <v>114</v>
      </c>
      <c r="E10" s="678"/>
      <c r="F10" s="361" t="s">
        <v>114</v>
      </c>
      <c r="G10" s="355" t="s">
        <v>114</v>
      </c>
      <c r="H10" s="1217" t="s">
        <v>114</v>
      </c>
      <c r="I10" s="1218"/>
      <c r="J10" s="1218"/>
      <c r="K10" s="1219"/>
      <c r="L10" s="356" t="s">
        <v>114</v>
      </c>
    </row>
    <row r="11" spans="1:12">
      <c r="A11" s="676">
        <v>4</v>
      </c>
      <c r="B11" s="280" t="s">
        <v>185</v>
      </c>
      <c r="C11" s="341">
        <v>8900</v>
      </c>
      <c r="D11" s="246">
        <v>3</v>
      </c>
      <c r="E11" s="340">
        <v>9287</v>
      </c>
      <c r="F11" s="343">
        <v>4000</v>
      </c>
      <c r="G11" s="426">
        <f>E11/C11</f>
        <v>1.0434831460674157</v>
      </c>
      <c r="H11" s="1188"/>
      <c r="I11" s="1189"/>
      <c r="J11" s="1189"/>
      <c r="K11" s="1190"/>
      <c r="L11" s="282" t="s">
        <v>158</v>
      </c>
    </row>
    <row r="12" spans="1:12">
      <c r="A12" s="676">
        <v>4</v>
      </c>
      <c r="B12" s="280" t="s">
        <v>186</v>
      </c>
      <c r="C12" s="341">
        <v>5200</v>
      </c>
      <c r="D12" s="246">
        <v>1</v>
      </c>
      <c r="E12" s="340">
        <v>2235</v>
      </c>
      <c r="F12" s="343">
        <v>4000</v>
      </c>
      <c r="G12" s="426">
        <f>E12/C12</f>
        <v>0.42980769230769234</v>
      </c>
      <c r="H12" s="1188"/>
      <c r="I12" s="1189"/>
      <c r="J12" s="1189"/>
      <c r="K12" s="1190"/>
      <c r="L12" s="282"/>
    </row>
    <row r="13" spans="1:12">
      <c r="A13" s="1174" t="s">
        <v>24</v>
      </c>
      <c r="B13" s="1174"/>
      <c r="C13" s="286" t="s">
        <v>114</v>
      </c>
      <c r="D13" s="286" t="s">
        <v>114</v>
      </c>
      <c r="E13" s="674"/>
      <c r="F13" s="345" t="s">
        <v>114</v>
      </c>
      <c r="G13" s="286" t="s">
        <v>114</v>
      </c>
      <c r="H13" s="1263" t="s">
        <v>114</v>
      </c>
      <c r="I13" s="1263"/>
      <c r="J13" s="1263"/>
      <c r="K13" s="1263"/>
      <c r="L13" s="287" t="s">
        <v>114</v>
      </c>
    </row>
    <row r="14" spans="1:12">
      <c r="A14" s="676">
        <v>5</v>
      </c>
      <c r="B14" s="280" t="s">
        <v>213</v>
      </c>
      <c r="C14" s="341">
        <v>23400</v>
      </c>
      <c r="D14" s="246">
        <v>2</v>
      </c>
      <c r="E14" s="340">
        <v>18760</v>
      </c>
      <c r="F14" s="343">
        <v>4000</v>
      </c>
      <c r="G14" s="290">
        <f>E14/C14</f>
        <v>0.80170940170940175</v>
      </c>
      <c r="H14" s="1175"/>
      <c r="I14" s="1175"/>
      <c r="J14" s="1175"/>
      <c r="K14" s="1175"/>
      <c r="L14" s="676" t="s">
        <v>158</v>
      </c>
    </row>
  </sheetData>
  <mergeCells count="16">
    <mergeCell ref="H7:K7"/>
    <mergeCell ref="A8:B8"/>
    <mergeCell ref="H8:K8"/>
    <mergeCell ref="H9:K9"/>
    <mergeCell ref="A10:B10"/>
    <mergeCell ref="H10:K10"/>
    <mergeCell ref="H11:K11"/>
    <mergeCell ref="A13:B13"/>
    <mergeCell ref="H13:K13"/>
    <mergeCell ref="H14:K14"/>
    <mergeCell ref="H12:K12"/>
    <mergeCell ref="H3:K3"/>
    <mergeCell ref="A4:B4"/>
    <mergeCell ref="H4:K4"/>
    <mergeCell ref="H5:K5"/>
    <mergeCell ref="A6:B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C4E69-4F3D-49F8-9555-5DEA6251152F}">
  <dimension ref="A3:L14"/>
  <sheetViews>
    <sheetView workbookViewId="0">
      <selection activeCell="E6" sqref="E6"/>
    </sheetView>
  </sheetViews>
  <sheetFormatPr defaultRowHeight="15"/>
  <cols>
    <col min="2" max="2" width="54.7109375" customWidth="1"/>
  </cols>
  <sheetData>
    <row r="3" spans="1:12">
      <c r="A3" s="246" t="s">
        <v>114</v>
      </c>
      <c r="B3" s="284">
        <v>45969</v>
      </c>
      <c r="C3" s="281" t="s">
        <v>1</v>
      </c>
      <c r="D3" s="281" t="s">
        <v>2</v>
      </c>
      <c r="E3" s="282" t="s">
        <v>3</v>
      </c>
      <c r="F3" s="281" t="s">
        <v>4</v>
      </c>
      <c r="G3" s="282" t="s">
        <v>5</v>
      </c>
      <c r="H3" s="1173" t="s">
        <v>6</v>
      </c>
      <c r="I3" s="1173"/>
      <c r="J3" s="1173"/>
      <c r="K3" s="1173"/>
      <c r="L3" s="285" t="s">
        <v>7</v>
      </c>
    </row>
    <row r="4" spans="1:12">
      <c r="A4" s="1174" t="s">
        <v>8</v>
      </c>
      <c r="B4" s="1174"/>
      <c r="C4" s="286" t="s">
        <v>114</v>
      </c>
      <c r="D4" s="286" t="s">
        <v>114</v>
      </c>
      <c r="E4" s="674" t="s">
        <v>114</v>
      </c>
      <c r="F4" s="286" t="s">
        <v>114</v>
      </c>
      <c r="G4" s="674" t="s">
        <v>114</v>
      </c>
      <c r="H4" s="1174" t="s">
        <v>114</v>
      </c>
      <c r="I4" s="1174"/>
      <c r="J4" s="1174"/>
      <c r="K4" s="1174"/>
      <c r="L4" s="287" t="s">
        <v>114</v>
      </c>
    </row>
    <row r="5" spans="1:12">
      <c r="A5" s="349">
        <v>1</v>
      </c>
      <c r="B5" s="321" t="s">
        <v>209</v>
      </c>
      <c r="C5" s="374">
        <v>3300</v>
      </c>
      <c r="D5" s="320">
        <v>1</v>
      </c>
      <c r="E5" s="350">
        <v>2795</v>
      </c>
      <c r="F5" s="351">
        <v>5000</v>
      </c>
      <c r="G5" s="325">
        <f t="shared" ref="G5:G6" si="0">E5/C5</f>
        <v>0.84696969696969693</v>
      </c>
      <c r="H5" s="1267"/>
      <c r="I5" s="1268"/>
      <c r="J5" s="1268"/>
      <c r="K5" s="1269"/>
      <c r="L5" s="326" t="s">
        <v>52</v>
      </c>
    </row>
    <row r="6" spans="1:12">
      <c r="A6" s="676">
        <v>1</v>
      </c>
      <c r="B6" s="283" t="s">
        <v>214</v>
      </c>
      <c r="C6" s="341">
        <v>3400</v>
      </c>
      <c r="D6" s="246">
        <v>1</v>
      </c>
      <c r="E6" s="340"/>
      <c r="F6" s="343">
        <v>5000</v>
      </c>
      <c r="G6" s="290">
        <f t="shared" si="0"/>
        <v>0</v>
      </c>
      <c r="H6" s="1256"/>
      <c r="I6" s="1257"/>
      <c r="J6" s="1257"/>
      <c r="K6" s="1258"/>
      <c r="L6" s="282" t="s">
        <v>52</v>
      </c>
    </row>
    <row r="7" spans="1:12">
      <c r="A7" s="1174" t="s">
        <v>10</v>
      </c>
      <c r="B7" s="1174"/>
      <c r="C7" s="286" t="s">
        <v>114</v>
      </c>
      <c r="D7" s="286" t="s">
        <v>114</v>
      </c>
      <c r="E7" s="674"/>
      <c r="F7" s="344" t="s">
        <v>114</v>
      </c>
      <c r="G7" s="674" t="s">
        <v>114</v>
      </c>
      <c r="H7" s="668" t="s">
        <v>114</v>
      </c>
      <c r="I7" s="673"/>
      <c r="J7" s="673"/>
      <c r="K7" s="669"/>
      <c r="L7" s="287" t="s">
        <v>114</v>
      </c>
    </row>
    <row r="8" spans="1:12">
      <c r="A8" s="291">
        <v>2</v>
      </c>
      <c r="B8" s="280" t="s">
        <v>178</v>
      </c>
      <c r="C8" s="341">
        <v>60000</v>
      </c>
      <c r="D8" s="246">
        <v>2</v>
      </c>
      <c r="E8" s="340">
        <v>20403</v>
      </c>
      <c r="F8" s="348">
        <v>30000</v>
      </c>
      <c r="G8" s="290">
        <f>E8/C8</f>
        <v>0.34005000000000002</v>
      </c>
      <c r="H8" s="1185"/>
      <c r="I8" s="1186"/>
      <c r="J8" s="1186"/>
      <c r="K8" s="1187"/>
      <c r="L8" s="676" t="s">
        <v>52</v>
      </c>
    </row>
    <row r="9" spans="1:12">
      <c r="A9" s="1174" t="s">
        <v>12</v>
      </c>
      <c r="B9" s="1174"/>
      <c r="C9" s="286" t="s">
        <v>114</v>
      </c>
      <c r="D9" s="286" t="s">
        <v>114</v>
      </c>
      <c r="E9" s="674"/>
      <c r="F9" s="345" t="s">
        <v>114</v>
      </c>
      <c r="G9" s="286" t="s">
        <v>114</v>
      </c>
      <c r="H9" s="1199" t="s">
        <v>114</v>
      </c>
      <c r="I9" s="1200"/>
      <c r="J9" s="1200"/>
      <c r="K9" s="1201"/>
      <c r="L9" s="287" t="s">
        <v>114</v>
      </c>
    </row>
    <row r="10" spans="1:12">
      <c r="A10" s="333">
        <v>3</v>
      </c>
      <c r="B10" s="433" t="s">
        <v>211</v>
      </c>
      <c r="C10" s="434">
        <v>12000</v>
      </c>
      <c r="D10" s="334">
        <v>1</v>
      </c>
      <c r="E10" s="435">
        <v>2831</v>
      </c>
      <c r="F10" s="436">
        <v>11800</v>
      </c>
      <c r="G10" s="426">
        <f>E10/C10</f>
        <v>0.23591666666666666</v>
      </c>
      <c r="H10" s="1188"/>
      <c r="I10" s="1189"/>
      <c r="J10" s="1189"/>
      <c r="K10" s="1190"/>
      <c r="L10" s="437" t="s">
        <v>52</v>
      </c>
    </row>
    <row r="11" spans="1:12">
      <c r="A11" s="1237" t="s">
        <v>19</v>
      </c>
      <c r="B11" s="1237"/>
      <c r="C11" s="355" t="s">
        <v>114</v>
      </c>
      <c r="D11" s="355" t="s">
        <v>114</v>
      </c>
      <c r="E11" s="678"/>
      <c r="F11" s="361" t="s">
        <v>114</v>
      </c>
      <c r="G11" s="355" t="s">
        <v>114</v>
      </c>
      <c r="H11" s="1217" t="s">
        <v>114</v>
      </c>
      <c r="I11" s="1218"/>
      <c r="J11" s="1218"/>
      <c r="K11" s="1219"/>
      <c r="L11" s="356" t="s">
        <v>114</v>
      </c>
    </row>
    <row r="12" spans="1:12">
      <c r="A12" s="676">
        <v>4</v>
      </c>
      <c r="B12" s="280" t="s">
        <v>186</v>
      </c>
      <c r="C12" s="341">
        <v>9600</v>
      </c>
      <c r="D12" s="246">
        <v>2</v>
      </c>
      <c r="E12" s="340">
        <v>1105</v>
      </c>
      <c r="F12" s="343">
        <v>4000</v>
      </c>
      <c r="G12" s="426">
        <f>E12/C12</f>
        <v>0.11510416666666666</v>
      </c>
      <c r="H12" s="1188"/>
      <c r="I12" s="1189"/>
      <c r="J12" s="1189"/>
      <c r="K12" s="1190"/>
      <c r="L12" s="282" t="s">
        <v>52</v>
      </c>
    </row>
    <row r="13" spans="1:12">
      <c r="A13" s="1174" t="s">
        <v>24</v>
      </c>
      <c r="B13" s="1174"/>
      <c r="C13" s="286" t="s">
        <v>114</v>
      </c>
      <c r="D13" s="286" t="s">
        <v>114</v>
      </c>
      <c r="E13" s="674"/>
      <c r="F13" s="345" t="s">
        <v>114</v>
      </c>
      <c r="G13" s="286" t="s">
        <v>114</v>
      </c>
      <c r="H13" s="1263" t="s">
        <v>114</v>
      </c>
      <c r="I13" s="1263"/>
      <c r="J13" s="1263"/>
      <c r="K13" s="1263"/>
      <c r="L13" s="287" t="s">
        <v>114</v>
      </c>
    </row>
    <row r="14" spans="1:12">
      <c r="A14" s="676">
        <v>5</v>
      </c>
      <c r="B14" s="280" t="s">
        <v>215</v>
      </c>
      <c r="C14" s="341">
        <v>10000</v>
      </c>
      <c r="D14" s="246">
        <v>2</v>
      </c>
      <c r="E14" s="340"/>
      <c r="F14" s="343">
        <v>4000</v>
      </c>
      <c r="G14" s="290">
        <f>E14/C14</f>
        <v>0</v>
      </c>
      <c r="H14" s="1175"/>
      <c r="I14" s="1175"/>
      <c r="J14" s="1175"/>
      <c r="K14" s="1175"/>
      <c r="L14" s="676" t="s">
        <v>52</v>
      </c>
    </row>
  </sheetData>
  <mergeCells count="16">
    <mergeCell ref="H3:K3"/>
    <mergeCell ref="A4:B4"/>
    <mergeCell ref="H4:K4"/>
    <mergeCell ref="H5:K5"/>
    <mergeCell ref="A7:B7"/>
    <mergeCell ref="H12:K12"/>
    <mergeCell ref="A13:B13"/>
    <mergeCell ref="H13:K13"/>
    <mergeCell ref="H14:K14"/>
    <mergeCell ref="H6:K6"/>
    <mergeCell ref="A9:B9"/>
    <mergeCell ref="H9:K9"/>
    <mergeCell ref="H10:K10"/>
    <mergeCell ref="A11:B11"/>
    <mergeCell ref="H11:K11"/>
    <mergeCell ref="H8:K8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10D11-90FE-44F1-B3D9-59C349BE464D}">
  <dimension ref="A3:L14"/>
  <sheetViews>
    <sheetView workbookViewId="0">
      <selection activeCell="K14" sqref="K14"/>
    </sheetView>
  </sheetViews>
  <sheetFormatPr defaultRowHeight="15"/>
  <cols>
    <col min="2" max="2" width="50.42578125" customWidth="1"/>
  </cols>
  <sheetData>
    <row r="3" spans="1:12">
      <c r="A3" s="246" t="s">
        <v>114</v>
      </c>
      <c r="B3" s="284">
        <v>45970</v>
      </c>
      <c r="C3" s="281" t="s">
        <v>1</v>
      </c>
      <c r="D3" s="281" t="s">
        <v>2</v>
      </c>
      <c r="E3" s="282" t="s">
        <v>3</v>
      </c>
      <c r="F3" s="281" t="s">
        <v>4</v>
      </c>
      <c r="G3" s="282" t="s">
        <v>5</v>
      </c>
      <c r="H3" s="1173" t="s">
        <v>6</v>
      </c>
      <c r="I3" s="1173"/>
      <c r="J3" s="1173"/>
      <c r="K3" s="1173"/>
      <c r="L3" s="285" t="s">
        <v>7</v>
      </c>
    </row>
    <row r="4" spans="1:12">
      <c r="A4" s="1270">
        <v>45970</v>
      </c>
      <c r="B4" s="1174"/>
      <c r="C4" s="286" t="s">
        <v>114</v>
      </c>
      <c r="D4" s="286" t="s">
        <v>114</v>
      </c>
      <c r="E4" s="674" t="s">
        <v>114</v>
      </c>
      <c r="F4" s="286" t="s">
        <v>114</v>
      </c>
      <c r="G4" s="674" t="s">
        <v>114</v>
      </c>
      <c r="H4" s="1174" t="s">
        <v>114</v>
      </c>
      <c r="I4" s="1174"/>
      <c r="J4" s="1174"/>
      <c r="K4" s="1174"/>
      <c r="L4" s="287" t="s">
        <v>114</v>
      </c>
    </row>
    <row r="5" spans="1:12">
      <c r="A5" s="676">
        <v>1</v>
      </c>
      <c r="B5" s="283" t="s">
        <v>214</v>
      </c>
      <c r="C5" s="341">
        <v>3500</v>
      </c>
      <c r="D5" s="246">
        <v>1</v>
      </c>
      <c r="E5" s="340"/>
      <c r="F5" s="343">
        <v>5000</v>
      </c>
      <c r="G5" s="290">
        <f t="shared" ref="G5" si="0">E5/C5</f>
        <v>0</v>
      </c>
      <c r="H5" s="1256"/>
      <c r="I5" s="1257"/>
      <c r="J5" s="1257"/>
      <c r="K5" s="1258"/>
      <c r="L5" s="282" t="s">
        <v>52</v>
      </c>
    </row>
    <row r="6" spans="1:12">
      <c r="A6" s="1174" t="s">
        <v>10</v>
      </c>
      <c r="B6" s="1174"/>
      <c r="C6" s="286" t="s">
        <v>114</v>
      </c>
      <c r="D6" s="286" t="s">
        <v>114</v>
      </c>
      <c r="E6" s="674"/>
      <c r="F6" s="344" t="s">
        <v>114</v>
      </c>
      <c r="G6" s="674" t="s">
        <v>114</v>
      </c>
      <c r="H6" s="668" t="s">
        <v>114</v>
      </c>
      <c r="I6" s="673"/>
      <c r="J6" s="673"/>
      <c r="K6" s="669"/>
      <c r="L6" s="287" t="s">
        <v>114</v>
      </c>
    </row>
    <row r="7" spans="1:12">
      <c r="A7" s="676">
        <v>2</v>
      </c>
      <c r="B7" s="338" t="s">
        <v>216</v>
      </c>
      <c r="C7" s="246">
        <v>25000</v>
      </c>
      <c r="D7" s="246">
        <v>1</v>
      </c>
      <c r="E7" s="676">
        <v>19150</v>
      </c>
      <c r="F7" s="348">
        <v>30000</v>
      </c>
      <c r="G7" s="290">
        <f>E7/C7</f>
        <v>0.76600000000000001</v>
      </c>
      <c r="H7" s="450"/>
      <c r="I7" s="671"/>
      <c r="J7" s="671"/>
      <c r="K7" s="672"/>
      <c r="L7" s="282" t="s">
        <v>52</v>
      </c>
    </row>
    <row r="8" spans="1:12">
      <c r="A8" s="291">
        <v>2</v>
      </c>
      <c r="B8" s="280" t="s">
        <v>200</v>
      </c>
      <c r="C8" s="341">
        <v>25000</v>
      </c>
      <c r="D8" s="246">
        <v>2</v>
      </c>
      <c r="E8" s="340">
        <v>20990</v>
      </c>
      <c r="F8" s="348">
        <v>30000</v>
      </c>
      <c r="G8" s="290">
        <f>E8/C8</f>
        <v>0.83960000000000001</v>
      </c>
      <c r="H8" s="1185"/>
      <c r="I8" s="1186"/>
      <c r="J8" s="1186"/>
      <c r="K8" s="1187"/>
      <c r="L8" s="676" t="s">
        <v>52</v>
      </c>
    </row>
    <row r="9" spans="1:12">
      <c r="A9" s="1174" t="s">
        <v>12</v>
      </c>
      <c r="B9" s="1174"/>
      <c r="C9" s="286" t="s">
        <v>114</v>
      </c>
      <c r="D9" s="286" t="s">
        <v>114</v>
      </c>
      <c r="E9" s="674"/>
      <c r="F9" s="345" t="s">
        <v>114</v>
      </c>
      <c r="G9" s="286" t="s">
        <v>114</v>
      </c>
      <c r="H9" s="1199" t="s">
        <v>114</v>
      </c>
      <c r="I9" s="1200"/>
      <c r="J9" s="1200"/>
      <c r="K9" s="1201"/>
      <c r="L9" s="287" t="s">
        <v>114</v>
      </c>
    </row>
    <row r="10" spans="1:12">
      <c r="A10" s="333">
        <v>3</v>
      </c>
      <c r="B10" s="433" t="s">
        <v>201</v>
      </c>
      <c r="C10" s="434">
        <v>6000</v>
      </c>
      <c r="D10" s="334">
        <v>1</v>
      </c>
      <c r="E10" s="435">
        <v>1878</v>
      </c>
      <c r="F10" s="436">
        <v>11800</v>
      </c>
      <c r="G10" s="426">
        <f>E10/C10</f>
        <v>0.313</v>
      </c>
      <c r="H10" s="1188"/>
      <c r="I10" s="1189"/>
      <c r="J10" s="1189"/>
      <c r="K10" s="1190"/>
      <c r="L10" s="437" t="s">
        <v>52</v>
      </c>
    </row>
    <row r="11" spans="1:12">
      <c r="A11" s="1237" t="s">
        <v>19</v>
      </c>
      <c r="B11" s="1237"/>
      <c r="C11" s="355" t="s">
        <v>114</v>
      </c>
      <c r="D11" s="355" t="s">
        <v>114</v>
      </c>
      <c r="E11" s="678"/>
      <c r="F11" s="361" t="s">
        <v>114</v>
      </c>
      <c r="G11" s="355" t="s">
        <v>114</v>
      </c>
      <c r="H11" s="1217" t="s">
        <v>114</v>
      </c>
      <c r="I11" s="1218"/>
      <c r="J11" s="1218"/>
      <c r="K11" s="1219"/>
      <c r="L11" s="356" t="s">
        <v>114</v>
      </c>
    </row>
    <row r="12" spans="1:12">
      <c r="A12" s="676">
        <v>4</v>
      </c>
      <c r="B12" s="280" t="s">
        <v>186</v>
      </c>
      <c r="C12" s="341">
        <v>4800</v>
      </c>
      <c r="D12" s="246">
        <v>1</v>
      </c>
      <c r="E12" s="340">
        <v>804</v>
      </c>
      <c r="F12" s="343">
        <v>4000</v>
      </c>
      <c r="G12" s="426">
        <f>E12/C12</f>
        <v>0.16750000000000001</v>
      </c>
      <c r="H12" s="1188"/>
      <c r="I12" s="1189"/>
      <c r="J12" s="1189"/>
      <c r="K12" s="1190"/>
      <c r="L12" s="282" t="s">
        <v>52</v>
      </c>
    </row>
    <row r="13" spans="1:12">
      <c r="A13" s="1174" t="s">
        <v>24</v>
      </c>
      <c r="B13" s="1174"/>
      <c r="C13" s="286" t="s">
        <v>114</v>
      </c>
      <c r="D13" s="286" t="s">
        <v>114</v>
      </c>
      <c r="E13" s="674"/>
      <c r="F13" s="345" t="s">
        <v>114</v>
      </c>
      <c r="G13" s="286" t="s">
        <v>114</v>
      </c>
      <c r="H13" s="1263" t="s">
        <v>114</v>
      </c>
      <c r="I13" s="1263"/>
      <c r="J13" s="1263"/>
      <c r="K13" s="1263"/>
      <c r="L13" s="287" t="s">
        <v>114</v>
      </c>
    </row>
    <row r="14" spans="1:12">
      <c r="A14" s="676">
        <v>5</v>
      </c>
      <c r="B14" s="280" t="s">
        <v>215</v>
      </c>
      <c r="C14" s="341">
        <v>7800</v>
      </c>
      <c r="D14" s="246">
        <v>2</v>
      </c>
      <c r="E14" s="340">
        <v>1997</v>
      </c>
      <c r="F14" s="343">
        <v>4000</v>
      </c>
      <c r="G14" s="290">
        <f>E14/C14</f>
        <v>0.25602564102564102</v>
      </c>
      <c r="H14" s="1175"/>
      <c r="I14" s="1175"/>
      <c r="J14" s="1175"/>
      <c r="K14" s="1175"/>
      <c r="L14" s="676" t="s">
        <v>52</v>
      </c>
    </row>
  </sheetData>
  <mergeCells count="15">
    <mergeCell ref="H3:K3"/>
    <mergeCell ref="A4:B4"/>
    <mergeCell ref="H4:K4"/>
    <mergeCell ref="H5:K5"/>
    <mergeCell ref="H12:K12"/>
    <mergeCell ref="A13:B13"/>
    <mergeCell ref="H13:K13"/>
    <mergeCell ref="H14:K14"/>
    <mergeCell ref="A6:B6"/>
    <mergeCell ref="H8:K8"/>
    <mergeCell ref="A9:B9"/>
    <mergeCell ref="H9:K9"/>
    <mergeCell ref="H10:K10"/>
    <mergeCell ref="A11:B11"/>
    <mergeCell ref="H11:K1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C5AB8-C766-4A66-B9ED-C883ECB75BB6}">
  <dimension ref="A3:L15"/>
  <sheetViews>
    <sheetView workbookViewId="0">
      <selection activeCell="G19" sqref="G19"/>
    </sheetView>
  </sheetViews>
  <sheetFormatPr defaultRowHeight="15"/>
  <cols>
    <col min="2" max="2" width="52.42578125" customWidth="1"/>
  </cols>
  <sheetData>
    <row r="3" spans="1:12">
      <c r="A3" s="246" t="s">
        <v>114</v>
      </c>
      <c r="B3" s="284">
        <v>45971</v>
      </c>
      <c r="C3" s="281" t="s">
        <v>1</v>
      </c>
      <c r="D3" s="281" t="s">
        <v>2</v>
      </c>
      <c r="E3" s="282" t="s">
        <v>3</v>
      </c>
      <c r="F3" s="281" t="s">
        <v>4</v>
      </c>
      <c r="G3" s="282" t="s">
        <v>5</v>
      </c>
      <c r="H3" s="1173" t="s">
        <v>6</v>
      </c>
      <c r="I3" s="1173"/>
      <c r="J3" s="1173"/>
      <c r="K3" s="1173"/>
      <c r="L3" s="285" t="s">
        <v>7</v>
      </c>
    </row>
    <row r="4" spans="1:12">
      <c r="A4" s="1270">
        <v>45970</v>
      </c>
      <c r="B4" s="1174"/>
      <c r="C4" s="286" t="s">
        <v>114</v>
      </c>
      <c r="D4" s="286" t="s">
        <v>114</v>
      </c>
      <c r="E4" s="674" t="s">
        <v>114</v>
      </c>
      <c r="F4" s="286" t="s">
        <v>114</v>
      </c>
      <c r="G4" s="674" t="s">
        <v>114</v>
      </c>
      <c r="H4" s="1174" t="s">
        <v>114</v>
      </c>
      <c r="I4" s="1174"/>
      <c r="J4" s="1174"/>
      <c r="K4" s="1174"/>
      <c r="L4" s="287" t="s">
        <v>114</v>
      </c>
    </row>
    <row r="5" spans="1:12">
      <c r="A5" s="349">
        <v>1</v>
      </c>
      <c r="B5" s="321" t="s">
        <v>217</v>
      </c>
      <c r="C5" s="374">
        <v>3500</v>
      </c>
      <c r="D5" s="320">
        <v>1</v>
      </c>
      <c r="E5" s="350">
        <v>3103</v>
      </c>
      <c r="F5" s="351">
        <v>5000</v>
      </c>
      <c r="G5" s="325">
        <f t="shared" ref="G5:G7" si="0">E5/C5</f>
        <v>0.88657142857142857</v>
      </c>
      <c r="H5" s="1267" t="s">
        <v>218</v>
      </c>
      <c r="I5" s="1268"/>
      <c r="J5" s="1268"/>
      <c r="K5" s="1269"/>
      <c r="L5" s="326" t="s">
        <v>52</v>
      </c>
    </row>
    <row r="6" spans="1:12">
      <c r="A6" s="349">
        <v>1</v>
      </c>
      <c r="B6" s="321" t="s">
        <v>219</v>
      </c>
      <c r="C6" s="374">
        <v>3500</v>
      </c>
      <c r="D6" s="320">
        <v>1</v>
      </c>
      <c r="E6" s="350">
        <v>2877</v>
      </c>
      <c r="F6" s="351">
        <v>5000</v>
      </c>
      <c r="G6" s="325">
        <f t="shared" si="0"/>
        <v>0.82199999999999995</v>
      </c>
      <c r="H6" s="1267" t="s">
        <v>220</v>
      </c>
      <c r="I6" s="1268"/>
      <c r="J6" s="1268"/>
      <c r="K6" s="1269"/>
      <c r="L6" s="326" t="s">
        <v>52</v>
      </c>
    </row>
    <row r="7" spans="1:12">
      <c r="A7" s="676">
        <v>1</v>
      </c>
      <c r="B7" s="283" t="s">
        <v>221</v>
      </c>
      <c r="C7" s="341">
        <v>3000</v>
      </c>
      <c r="D7" s="246">
        <v>1</v>
      </c>
      <c r="E7" s="340">
        <v>2901</v>
      </c>
      <c r="F7" s="343">
        <v>5000</v>
      </c>
      <c r="G7" s="290">
        <f t="shared" si="0"/>
        <v>0.96699999999999997</v>
      </c>
      <c r="H7" s="1256"/>
      <c r="I7" s="1257"/>
      <c r="J7" s="1257"/>
      <c r="K7" s="1258"/>
      <c r="L7" s="282" t="s">
        <v>52</v>
      </c>
    </row>
    <row r="8" spans="1:12">
      <c r="A8" s="1174" t="s">
        <v>10</v>
      </c>
      <c r="B8" s="1174"/>
      <c r="C8" s="286" t="s">
        <v>114</v>
      </c>
      <c r="D8" s="286" t="s">
        <v>114</v>
      </c>
      <c r="E8" s="674"/>
      <c r="F8" s="344" t="s">
        <v>114</v>
      </c>
      <c r="G8" s="674" t="s">
        <v>114</v>
      </c>
      <c r="H8" s="668" t="s">
        <v>114</v>
      </c>
      <c r="I8" s="673"/>
      <c r="J8" s="673"/>
      <c r="K8" s="669"/>
      <c r="L8" s="287" t="s">
        <v>114</v>
      </c>
    </row>
    <row r="9" spans="1:12">
      <c r="A9" s="291">
        <v>2</v>
      </c>
      <c r="B9" s="280" t="s">
        <v>200</v>
      </c>
      <c r="C9" s="341">
        <v>90000</v>
      </c>
      <c r="D9" s="246">
        <v>2</v>
      </c>
      <c r="E9" s="340">
        <v>71391</v>
      </c>
      <c r="F9" s="348">
        <v>30000</v>
      </c>
      <c r="G9" s="290">
        <f>E9/C9</f>
        <v>0.79323333333333335</v>
      </c>
      <c r="H9" s="1185"/>
      <c r="I9" s="1186"/>
      <c r="J9" s="1186"/>
      <c r="K9" s="1187"/>
      <c r="L9" s="676" t="s">
        <v>52</v>
      </c>
    </row>
    <row r="10" spans="1:12">
      <c r="A10" s="1174" t="s">
        <v>12</v>
      </c>
      <c r="B10" s="1174"/>
      <c r="C10" s="286" t="s">
        <v>114</v>
      </c>
      <c r="D10" s="286" t="s">
        <v>114</v>
      </c>
      <c r="E10" s="674"/>
      <c r="F10" s="345" t="s">
        <v>114</v>
      </c>
      <c r="G10" s="286" t="s">
        <v>114</v>
      </c>
      <c r="H10" s="1199" t="s">
        <v>114</v>
      </c>
      <c r="I10" s="1200"/>
      <c r="J10" s="1200"/>
      <c r="K10" s="1201"/>
      <c r="L10" s="287" t="s">
        <v>114</v>
      </c>
    </row>
    <row r="11" spans="1:12">
      <c r="A11" s="333">
        <v>3</v>
      </c>
      <c r="B11" s="433" t="s">
        <v>201</v>
      </c>
      <c r="C11" s="434">
        <v>18000</v>
      </c>
      <c r="D11" s="334">
        <v>1</v>
      </c>
      <c r="E11" s="435">
        <v>15843</v>
      </c>
      <c r="F11" s="436">
        <v>11800</v>
      </c>
      <c r="G11" s="426">
        <f>E11/C11</f>
        <v>0.88016666666666665</v>
      </c>
      <c r="H11" s="1188"/>
      <c r="I11" s="1189"/>
      <c r="J11" s="1189"/>
      <c r="K11" s="1190"/>
      <c r="L11" s="437" t="s">
        <v>52</v>
      </c>
    </row>
    <row r="12" spans="1:12">
      <c r="A12" s="1237" t="s">
        <v>19</v>
      </c>
      <c r="B12" s="1237"/>
      <c r="C12" s="355" t="s">
        <v>114</v>
      </c>
      <c r="D12" s="355" t="s">
        <v>114</v>
      </c>
      <c r="E12" s="678"/>
      <c r="F12" s="361" t="s">
        <v>114</v>
      </c>
      <c r="G12" s="355" t="s">
        <v>114</v>
      </c>
      <c r="H12" s="1217" t="s">
        <v>114</v>
      </c>
      <c r="I12" s="1218"/>
      <c r="J12" s="1218"/>
      <c r="K12" s="1219"/>
      <c r="L12" s="356" t="s">
        <v>114</v>
      </c>
    </row>
    <row r="13" spans="1:12">
      <c r="A13" s="333">
        <v>4</v>
      </c>
      <c r="B13" s="280" t="s">
        <v>186</v>
      </c>
      <c r="C13" s="434">
        <v>14500</v>
      </c>
      <c r="D13" s="334">
        <v>1</v>
      </c>
      <c r="E13" s="435">
        <v>10200</v>
      </c>
      <c r="F13" s="436">
        <v>11800</v>
      </c>
      <c r="G13" s="426">
        <f>E13/C13</f>
        <v>0.70344827586206893</v>
      </c>
      <c r="H13" s="1188"/>
      <c r="I13" s="1189"/>
      <c r="J13" s="1189"/>
      <c r="K13" s="1190"/>
      <c r="L13" s="437" t="s">
        <v>52</v>
      </c>
    </row>
    <row r="14" spans="1:12">
      <c r="A14" s="1174" t="s">
        <v>24</v>
      </c>
      <c r="B14" s="1174"/>
      <c r="C14" s="286" t="s">
        <v>114</v>
      </c>
      <c r="D14" s="286" t="s">
        <v>114</v>
      </c>
      <c r="E14" s="674"/>
      <c r="F14" s="345" t="s">
        <v>114</v>
      </c>
      <c r="G14" s="286" t="s">
        <v>114</v>
      </c>
      <c r="H14" s="1263" t="s">
        <v>114</v>
      </c>
      <c r="I14" s="1263"/>
      <c r="J14" s="1263"/>
      <c r="K14" s="1263"/>
      <c r="L14" s="287" t="s">
        <v>114</v>
      </c>
    </row>
    <row r="15" spans="1:12">
      <c r="A15" s="676">
        <v>5</v>
      </c>
      <c r="B15" s="280" t="s">
        <v>215</v>
      </c>
      <c r="C15" s="341">
        <v>23400</v>
      </c>
      <c r="D15" s="246">
        <v>2</v>
      </c>
      <c r="E15" s="340">
        <v>17243</v>
      </c>
      <c r="F15" s="343">
        <v>4000</v>
      </c>
      <c r="G15" s="290">
        <f>E15/C15</f>
        <v>0.7368803418803419</v>
      </c>
      <c r="H15" s="1175"/>
      <c r="I15" s="1175"/>
      <c r="J15" s="1175"/>
      <c r="K15" s="1175"/>
      <c r="L15" s="676" t="s">
        <v>52</v>
      </c>
    </row>
  </sheetData>
  <mergeCells count="17">
    <mergeCell ref="A14:B14"/>
    <mergeCell ref="H14:K14"/>
    <mergeCell ref="H15:K15"/>
    <mergeCell ref="A10:B10"/>
    <mergeCell ref="H10:K10"/>
    <mergeCell ref="H11:K11"/>
    <mergeCell ref="A12:B12"/>
    <mergeCell ref="H12:K12"/>
    <mergeCell ref="H13:K13"/>
    <mergeCell ref="H9:K9"/>
    <mergeCell ref="H5:K5"/>
    <mergeCell ref="H3:K3"/>
    <mergeCell ref="A4:B4"/>
    <mergeCell ref="H4:K4"/>
    <mergeCell ref="A8:B8"/>
    <mergeCell ref="H6:K6"/>
    <mergeCell ref="H7:K7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F5964-0025-473E-8E8A-497A003B0815}">
  <dimension ref="A2:W24"/>
  <sheetViews>
    <sheetView workbookViewId="0">
      <selection activeCell="E16" sqref="E16"/>
    </sheetView>
  </sheetViews>
  <sheetFormatPr defaultRowHeight="15"/>
  <cols>
    <col min="2" max="2" width="60.28515625" customWidth="1"/>
    <col min="6" max="6" width="16.140625" customWidth="1"/>
    <col min="23" max="23" width="9.85546875" bestFit="1" customWidth="1"/>
  </cols>
  <sheetData>
    <row r="2" spans="1:12">
      <c r="A2" s="246" t="s">
        <v>114</v>
      </c>
      <c r="B2" s="284">
        <v>45972</v>
      </c>
      <c r="C2" s="281" t="s">
        <v>1</v>
      </c>
      <c r="D2" s="281" t="s">
        <v>2</v>
      </c>
      <c r="E2" s="282" t="s">
        <v>3</v>
      </c>
      <c r="F2" s="281" t="s">
        <v>4</v>
      </c>
      <c r="G2" s="282" t="s">
        <v>5</v>
      </c>
      <c r="H2" s="1173" t="s">
        <v>6</v>
      </c>
      <c r="I2" s="1173"/>
      <c r="J2" s="1173"/>
      <c r="K2" s="1173"/>
      <c r="L2" s="285" t="s">
        <v>7</v>
      </c>
    </row>
    <row r="3" spans="1:12">
      <c r="A3" s="1270">
        <v>45970</v>
      </c>
      <c r="B3" s="1174"/>
      <c r="C3" s="286" t="s">
        <v>114</v>
      </c>
      <c r="D3" s="286" t="s">
        <v>114</v>
      </c>
      <c r="E3" s="674" t="s">
        <v>114</v>
      </c>
      <c r="F3" s="286" t="s">
        <v>114</v>
      </c>
      <c r="G3" s="674" t="s">
        <v>114</v>
      </c>
      <c r="H3" s="1174" t="s">
        <v>114</v>
      </c>
      <c r="I3" s="1174"/>
      <c r="J3" s="1174"/>
      <c r="K3" s="1174"/>
      <c r="L3" s="287" t="s">
        <v>114</v>
      </c>
    </row>
    <row r="4" spans="1:12">
      <c r="A4" s="300">
        <v>1</v>
      </c>
      <c r="B4" s="314" t="s">
        <v>221</v>
      </c>
      <c r="C4" s="386">
        <v>11100</v>
      </c>
      <c r="D4" s="303">
        <v>3</v>
      </c>
      <c r="E4" s="359">
        <v>10035</v>
      </c>
      <c r="F4" s="389">
        <v>5000</v>
      </c>
      <c r="G4" s="305">
        <f t="shared" ref="G4:G5" si="0">E4/C4</f>
        <v>0.90405405405405403</v>
      </c>
      <c r="H4" s="1264"/>
      <c r="I4" s="1265"/>
      <c r="J4" s="1265"/>
      <c r="K4" s="1266"/>
      <c r="L4" s="306" t="s">
        <v>52</v>
      </c>
    </row>
    <row r="5" spans="1:12">
      <c r="A5" s="676">
        <v>1</v>
      </c>
      <c r="B5" s="283" t="s">
        <v>214</v>
      </c>
      <c r="C5" s="341">
        <v>500</v>
      </c>
      <c r="D5" s="246">
        <v>1</v>
      </c>
      <c r="E5" s="340"/>
      <c r="F5" s="343">
        <v>5000</v>
      </c>
      <c r="G5" s="290">
        <f t="shared" si="0"/>
        <v>0</v>
      </c>
      <c r="H5" s="1256"/>
      <c r="I5" s="1257"/>
      <c r="J5" s="1257"/>
      <c r="K5" s="1258"/>
      <c r="L5" s="282" t="s">
        <v>52</v>
      </c>
    </row>
    <row r="6" spans="1:12">
      <c r="A6" s="1174" t="s">
        <v>10</v>
      </c>
      <c r="B6" s="1174"/>
      <c r="C6" s="286" t="s">
        <v>114</v>
      </c>
      <c r="D6" s="286" t="s">
        <v>114</v>
      </c>
      <c r="E6" s="674"/>
      <c r="F6" s="344" t="s">
        <v>114</v>
      </c>
      <c r="G6" s="674" t="s">
        <v>114</v>
      </c>
      <c r="H6" s="668" t="s">
        <v>114</v>
      </c>
      <c r="I6" s="673"/>
      <c r="J6" s="673"/>
      <c r="K6" s="669"/>
      <c r="L6" s="287" t="s">
        <v>114</v>
      </c>
    </row>
    <row r="7" spans="1:12">
      <c r="A7" s="291">
        <v>2</v>
      </c>
      <c r="B7" s="280" t="s">
        <v>200</v>
      </c>
      <c r="C7" s="341">
        <v>90000</v>
      </c>
      <c r="D7" s="246">
        <v>3</v>
      </c>
      <c r="E7" s="340">
        <v>82778</v>
      </c>
      <c r="F7" s="348">
        <v>30000</v>
      </c>
      <c r="G7" s="290">
        <f>E7/C7</f>
        <v>0.91975555555555555</v>
      </c>
      <c r="H7" s="1185"/>
      <c r="I7" s="1186"/>
      <c r="J7" s="1186"/>
      <c r="K7" s="1187"/>
      <c r="L7" s="676" t="s">
        <v>52</v>
      </c>
    </row>
    <row r="8" spans="1:12">
      <c r="A8" s="1174" t="s">
        <v>12</v>
      </c>
      <c r="B8" s="1174"/>
      <c r="C8" s="286" t="s">
        <v>114</v>
      </c>
      <c r="D8" s="286" t="s">
        <v>114</v>
      </c>
      <c r="E8" s="674"/>
      <c r="F8" s="345" t="s">
        <v>114</v>
      </c>
      <c r="G8" s="286" t="s">
        <v>114</v>
      </c>
      <c r="H8" s="1199" t="s">
        <v>114</v>
      </c>
      <c r="I8" s="1200"/>
      <c r="J8" s="1200"/>
      <c r="K8" s="1201"/>
      <c r="L8" s="287" t="s">
        <v>114</v>
      </c>
    </row>
    <row r="9" spans="1:12">
      <c r="A9" s="333">
        <v>3</v>
      </c>
      <c r="B9" s="433" t="s">
        <v>201</v>
      </c>
      <c r="C9" s="434">
        <v>12000</v>
      </c>
      <c r="D9" s="334">
        <v>2</v>
      </c>
      <c r="E9" s="435">
        <v>11952</v>
      </c>
      <c r="F9" s="436">
        <v>11800</v>
      </c>
      <c r="G9" s="426">
        <f>E9/C9</f>
        <v>0.996</v>
      </c>
      <c r="H9" s="1188" t="s">
        <v>64</v>
      </c>
      <c r="I9" s="1189"/>
      <c r="J9" s="1189"/>
      <c r="K9" s="1190"/>
      <c r="L9" s="437" t="s">
        <v>52</v>
      </c>
    </row>
    <row r="10" spans="1:12">
      <c r="A10" s="333">
        <v>3</v>
      </c>
      <c r="B10" s="433" t="s">
        <v>222</v>
      </c>
      <c r="C10" s="434">
        <v>5500</v>
      </c>
      <c r="D10" s="334">
        <v>1</v>
      </c>
      <c r="E10" s="435">
        <v>838</v>
      </c>
      <c r="F10" s="436">
        <v>11800</v>
      </c>
      <c r="G10" s="426">
        <f>E10/C10</f>
        <v>0.15236363636363637</v>
      </c>
      <c r="H10" s="1188"/>
      <c r="I10" s="1189"/>
      <c r="J10" s="1189"/>
      <c r="K10" s="1190"/>
      <c r="L10" s="437" t="s">
        <v>52</v>
      </c>
    </row>
    <row r="11" spans="1:12">
      <c r="A11" s="1237" t="s">
        <v>19</v>
      </c>
      <c r="B11" s="1237"/>
      <c r="C11" s="355" t="s">
        <v>114</v>
      </c>
      <c r="D11" s="355" t="s">
        <v>114</v>
      </c>
      <c r="E11" s="678"/>
      <c r="F11" s="361" t="s">
        <v>114</v>
      </c>
      <c r="G11" s="355" t="s">
        <v>114</v>
      </c>
      <c r="H11" s="1217" t="s">
        <v>114</v>
      </c>
      <c r="I11" s="1218"/>
      <c r="J11" s="1218"/>
      <c r="K11" s="1219"/>
      <c r="L11" s="356" t="s">
        <v>114</v>
      </c>
    </row>
    <row r="12" spans="1:12">
      <c r="A12" s="333">
        <v>4</v>
      </c>
      <c r="B12" s="280" t="s">
        <v>186</v>
      </c>
      <c r="C12" s="434">
        <v>9100</v>
      </c>
      <c r="D12" s="334">
        <v>1</v>
      </c>
      <c r="E12" s="435">
        <v>10091</v>
      </c>
      <c r="F12" s="436">
        <v>11800</v>
      </c>
      <c r="G12" s="426">
        <f>E12/C12</f>
        <v>1.108901098901099</v>
      </c>
      <c r="H12" s="1188"/>
      <c r="I12" s="1189"/>
      <c r="J12" s="1189"/>
      <c r="K12" s="1190"/>
      <c r="L12" s="437" t="s">
        <v>52</v>
      </c>
    </row>
    <row r="13" spans="1:12">
      <c r="A13" s="333">
        <v>4</v>
      </c>
      <c r="B13" s="433" t="s">
        <v>223</v>
      </c>
      <c r="C13" s="434">
        <v>5500</v>
      </c>
      <c r="D13" s="334">
        <v>1</v>
      </c>
      <c r="E13" s="435"/>
      <c r="F13" s="436">
        <v>11800</v>
      </c>
      <c r="G13" s="426">
        <f>E13/C13</f>
        <v>0</v>
      </c>
      <c r="H13" s="1188"/>
      <c r="I13" s="1189"/>
      <c r="J13" s="1189"/>
      <c r="K13" s="1190"/>
      <c r="L13" s="437" t="s">
        <v>52</v>
      </c>
    </row>
    <row r="14" spans="1:12">
      <c r="A14" s="1174" t="s">
        <v>24</v>
      </c>
      <c r="B14" s="1174"/>
      <c r="C14" s="286" t="s">
        <v>114</v>
      </c>
      <c r="D14" s="286" t="s">
        <v>114</v>
      </c>
      <c r="E14" s="674"/>
      <c r="F14" s="345" t="s">
        <v>114</v>
      </c>
      <c r="G14" s="286" t="s">
        <v>114</v>
      </c>
      <c r="H14" s="1263" t="s">
        <v>114</v>
      </c>
      <c r="I14" s="1263"/>
      <c r="J14" s="1263"/>
      <c r="K14" s="1263"/>
      <c r="L14" s="287" t="s">
        <v>114</v>
      </c>
    </row>
    <row r="15" spans="1:12">
      <c r="A15" s="676">
        <v>5</v>
      </c>
      <c r="B15" s="280" t="s">
        <v>215</v>
      </c>
      <c r="C15" s="341">
        <v>23400</v>
      </c>
      <c r="D15" s="246">
        <v>3</v>
      </c>
      <c r="E15" s="340">
        <v>19966</v>
      </c>
      <c r="F15" s="343">
        <v>4000</v>
      </c>
      <c r="G15" s="290">
        <f>E15/C15</f>
        <v>0.85324786324786328</v>
      </c>
      <c r="H15" s="1175"/>
      <c r="I15" s="1175"/>
      <c r="J15" s="1175"/>
      <c r="K15" s="1175"/>
      <c r="L15" s="676" t="s">
        <v>52</v>
      </c>
    </row>
    <row r="24" spans="23:23">
      <c r="W24">
        <v>11829711</v>
      </c>
    </row>
  </sheetData>
  <mergeCells count="18">
    <mergeCell ref="A14:B14"/>
    <mergeCell ref="H14:K14"/>
    <mergeCell ref="H15:K15"/>
    <mergeCell ref="A11:B11"/>
    <mergeCell ref="H11:K11"/>
    <mergeCell ref="H10:K10"/>
    <mergeCell ref="H12:K12"/>
    <mergeCell ref="H13:K13"/>
    <mergeCell ref="A6:B6"/>
    <mergeCell ref="H7:K7"/>
    <mergeCell ref="A8:B8"/>
    <mergeCell ref="H8:K8"/>
    <mergeCell ref="H9:K9"/>
    <mergeCell ref="H2:K2"/>
    <mergeCell ref="A3:B3"/>
    <mergeCell ref="H3:K3"/>
    <mergeCell ref="H4:K4"/>
    <mergeCell ref="H5:K5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BAE1B-C949-4EF3-8EF7-4CE3999F09F5}">
  <dimension ref="A2:L14"/>
  <sheetViews>
    <sheetView topLeftCell="G1" workbookViewId="0">
      <selection activeCell="A6" sqref="A6"/>
    </sheetView>
  </sheetViews>
  <sheetFormatPr defaultRowHeight="15"/>
  <cols>
    <col min="2" max="2" width="50.140625" customWidth="1"/>
    <col min="5" max="5" width="18" customWidth="1"/>
    <col min="6" max="6" width="14.5703125" customWidth="1"/>
  </cols>
  <sheetData>
    <row r="2" spans="1:12">
      <c r="A2" s="246" t="s">
        <v>114</v>
      </c>
      <c r="B2" s="284">
        <v>45973</v>
      </c>
      <c r="C2" s="281" t="s">
        <v>1</v>
      </c>
      <c r="D2" s="281" t="s">
        <v>2</v>
      </c>
      <c r="E2" s="282" t="s">
        <v>3</v>
      </c>
      <c r="F2" s="281" t="s">
        <v>4</v>
      </c>
      <c r="G2" s="282" t="s">
        <v>5</v>
      </c>
      <c r="H2" s="1173" t="s">
        <v>6</v>
      </c>
      <c r="I2" s="1173"/>
      <c r="J2" s="1173"/>
      <c r="K2" s="1173"/>
      <c r="L2" s="285" t="s">
        <v>7</v>
      </c>
    </row>
    <row r="3" spans="1:12">
      <c r="A3" s="1270">
        <v>45970</v>
      </c>
      <c r="B3" s="1174"/>
      <c r="C3" s="286" t="s">
        <v>114</v>
      </c>
      <c r="D3" s="286" t="s">
        <v>114</v>
      </c>
      <c r="E3" s="674" t="s">
        <v>114</v>
      </c>
      <c r="F3" s="286" t="s">
        <v>114</v>
      </c>
      <c r="G3" s="674" t="s">
        <v>114</v>
      </c>
      <c r="H3" s="1174" t="s">
        <v>114</v>
      </c>
      <c r="I3" s="1174"/>
      <c r="J3" s="1174"/>
      <c r="K3" s="1174"/>
      <c r="L3" s="287" t="s">
        <v>114</v>
      </c>
    </row>
    <row r="4" spans="1:12">
      <c r="A4" s="349">
        <v>1</v>
      </c>
      <c r="B4" s="321" t="s">
        <v>221</v>
      </c>
      <c r="C4" s="320">
        <v>900</v>
      </c>
      <c r="D4" s="320">
        <v>1</v>
      </c>
      <c r="E4" s="349">
        <v>2196</v>
      </c>
      <c r="F4" s="351">
        <v>5000</v>
      </c>
      <c r="G4" s="325">
        <f t="shared" ref="G4:G5" si="0">E4/C4</f>
        <v>2.44</v>
      </c>
      <c r="H4" s="1211"/>
      <c r="I4" s="1212"/>
      <c r="J4" s="1212"/>
      <c r="K4" s="1213"/>
      <c r="L4" s="326" t="s">
        <v>52</v>
      </c>
    </row>
    <row r="5" spans="1:12">
      <c r="A5" s="676">
        <v>1</v>
      </c>
      <c r="B5" s="283" t="s">
        <v>214</v>
      </c>
      <c r="C5" s="341">
        <f>7200-E5</f>
        <v>3449</v>
      </c>
      <c r="D5" s="246">
        <v>2</v>
      </c>
      <c r="E5" s="340">
        <f>3011+740</f>
        <v>3751</v>
      </c>
      <c r="F5" s="343">
        <v>5000</v>
      </c>
      <c r="G5" s="290">
        <f t="shared" si="0"/>
        <v>1.0875616120614671</v>
      </c>
      <c r="H5" s="1256" t="s">
        <v>224</v>
      </c>
      <c r="I5" s="1257"/>
      <c r="J5" s="1257"/>
      <c r="K5" s="1258"/>
      <c r="L5" s="282" t="s">
        <v>52</v>
      </c>
    </row>
    <row r="6" spans="1:12">
      <c r="A6" s="1174" t="s">
        <v>10</v>
      </c>
      <c r="B6" s="1174"/>
      <c r="C6" s="286" t="s">
        <v>114</v>
      </c>
      <c r="D6" s="286" t="s">
        <v>114</v>
      </c>
      <c r="E6" s="674"/>
      <c r="F6" s="344" t="s">
        <v>114</v>
      </c>
      <c r="G6" s="674" t="s">
        <v>114</v>
      </c>
      <c r="H6" s="668" t="s">
        <v>114</v>
      </c>
      <c r="I6" s="673"/>
      <c r="J6" s="673"/>
      <c r="K6" s="669"/>
      <c r="L6" s="287" t="s">
        <v>114</v>
      </c>
    </row>
    <row r="7" spans="1:12">
      <c r="A7" s="291">
        <v>2</v>
      </c>
      <c r="B7" s="280" t="s">
        <v>200</v>
      </c>
      <c r="C7" s="341">
        <v>90000</v>
      </c>
      <c r="D7" s="246">
        <v>3</v>
      </c>
      <c r="E7" s="340">
        <f>77785+2268</f>
        <v>80053</v>
      </c>
      <c r="F7" s="348">
        <v>30000</v>
      </c>
      <c r="G7" s="290">
        <f>E7/C7</f>
        <v>0.88947777777777781</v>
      </c>
      <c r="H7" s="1185"/>
      <c r="I7" s="1186"/>
      <c r="J7" s="1186"/>
      <c r="K7" s="1187"/>
      <c r="L7" s="676" t="s">
        <v>52</v>
      </c>
    </row>
    <row r="8" spans="1:12">
      <c r="A8" s="1174" t="s">
        <v>12</v>
      </c>
      <c r="B8" s="1174"/>
      <c r="C8" s="286" t="s">
        <v>114</v>
      </c>
      <c r="D8" s="286" t="s">
        <v>114</v>
      </c>
      <c r="E8" s="674"/>
      <c r="F8" s="345" t="s">
        <v>114</v>
      </c>
      <c r="G8" s="286" t="s">
        <v>114</v>
      </c>
      <c r="H8" s="1199" t="s">
        <v>114</v>
      </c>
      <c r="I8" s="1200"/>
      <c r="J8" s="1200"/>
      <c r="K8" s="1201"/>
      <c r="L8" s="287" t="s">
        <v>114</v>
      </c>
    </row>
    <row r="9" spans="1:12">
      <c r="A9" s="333">
        <v>3</v>
      </c>
      <c r="B9" s="433" t="s">
        <v>222</v>
      </c>
      <c r="C9" s="434">
        <f>18000</f>
        <v>18000</v>
      </c>
      <c r="D9" s="334">
        <v>1</v>
      </c>
      <c r="E9" s="435">
        <v>12318</v>
      </c>
      <c r="F9" s="436">
        <v>11800</v>
      </c>
      <c r="G9" s="426">
        <f>E9/C9</f>
        <v>0.68433333333333335</v>
      </c>
      <c r="H9" s="1188"/>
      <c r="I9" s="1189"/>
      <c r="J9" s="1189"/>
      <c r="K9" s="1190"/>
      <c r="L9" s="437" t="s">
        <v>52</v>
      </c>
    </row>
    <row r="10" spans="1:12">
      <c r="A10" s="1237" t="s">
        <v>19</v>
      </c>
      <c r="B10" s="1237"/>
      <c r="C10" s="355" t="s">
        <v>114</v>
      </c>
      <c r="D10" s="355" t="s">
        <v>114</v>
      </c>
      <c r="E10" s="678"/>
      <c r="F10" s="361" t="s">
        <v>114</v>
      </c>
      <c r="G10" s="355" t="s">
        <v>114</v>
      </c>
      <c r="H10" s="1217" t="s">
        <v>114</v>
      </c>
      <c r="I10" s="1218"/>
      <c r="J10" s="1218"/>
      <c r="K10" s="1219"/>
      <c r="L10" s="356" t="s">
        <v>114</v>
      </c>
    </row>
    <row r="11" spans="1:12">
      <c r="A11" s="333">
        <v>4</v>
      </c>
      <c r="B11" s="433" t="s">
        <v>223</v>
      </c>
      <c r="C11" s="434">
        <v>14500</v>
      </c>
      <c r="D11" s="334">
        <v>1</v>
      </c>
      <c r="E11" s="435">
        <f>6805+645</f>
        <v>7450</v>
      </c>
      <c r="F11" s="436">
        <v>11800</v>
      </c>
      <c r="G11" s="426">
        <f>E11/C11</f>
        <v>0.51379310344827589</v>
      </c>
      <c r="H11" s="1188"/>
      <c r="I11" s="1189"/>
      <c r="J11" s="1189"/>
      <c r="K11" s="1190"/>
      <c r="L11" s="437" t="s">
        <v>52</v>
      </c>
    </row>
    <row r="12" spans="1:12">
      <c r="A12" s="1174" t="s">
        <v>24</v>
      </c>
      <c r="B12" s="1174"/>
      <c r="C12" s="286" t="s">
        <v>114</v>
      </c>
      <c r="D12" s="286" t="s">
        <v>114</v>
      </c>
      <c r="E12" s="674"/>
      <c r="F12" s="345" t="s">
        <v>114</v>
      </c>
      <c r="G12" s="286" t="s">
        <v>114</v>
      </c>
      <c r="H12" s="1263" t="s">
        <v>114</v>
      </c>
      <c r="I12" s="1263"/>
      <c r="J12" s="1263"/>
      <c r="K12" s="1263"/>
      <c r="L12" s="287" t="s">
        <v>114</v>
      </c>
    </row>
    <row r="13" spans="1:12">
      <c r="A13" s="349">
        <v>5</v>
      </c>
      <c r="B13" s="321" t="s">
        <v>215</v>
      </c>
      <c r="C13" s="374">
        <v>8900</v>
      </c>
      <c r="D13" s="320">
        <v>3</v>
      </c>
      <c r="E13" s="350">
        <v>9823</v>
      </c>
      <c r="F13" s="351">
        <v>4000</v>
      </c>
      <c r="G13" s="325">
        <f>E13/C13</f>
        <v>1.1037078651685392</v>
      </c>
      <c r="H13" s="1183"/>
      <c r="I13" s="1183"/>
      <c r="J13" s="1183"/>
      <c r="K13" s="1183"/>
      <c r="L13" s="349" t="s">
        <v>52</v>
      </c>
    </row>
    <row r="14" spans="1:12">
      <c r="A14" s="676">
        <v>5</v>
      </c>
      <c r="B14" s="280" t="s">
        <v>225</v>
      </c>
      <c r="C14" s="341">
        <v>14000</v>
      </c>
      <c r="D14" s="246">
        <v>3</v>
      </c>
      <c r="E14" s="340">
        <f>2528+1550</f>
        <v>4078</v>
      </c>
      <c r="F14" s="343">
        <v>4000</v>
      </c>
      <c r="G14" s="290">
        <f>E14/C14</f>
        <v>0.29128571428571426</v>
      </c>
      <c r="H14" s="1163"/>
      <c r="I14" s="1164"/>
      <c r="J14" s="1164"/>
      <c r="K14" s="1165"/>
      <c r="L14" s="676" t="s">
        <v>52</v>
      </c>
    </row>
  </sheetData>
  <mergeCells count="17">
    <mergeCell ref="H2:K2"/>
    <mergeCell ref="A3:B3"/>
    <mergeCell ref="H3:K3"/>
    <mergeCell ref="H5:K5"/>
    <mergeCell ref="A6:B6"/>
    <mergeCell ref="H4:K4"/>
    <mergeCell ref="H7:K7"/>
    <mergeCell ref="A8:B8"/>
    <mergeCell ref="H8:K8"/>
    <mergeCell ref="H9:K9"/>
    <mergeCell ref="A10:B10"/>
    <mergeCell ref="H10:K10"/>
    <mergeCell ref="H14:K14"/>
    <mergeCell ref="H11:K11"/>
    <mergeCell ref="A12:B12"/>
    <mergeCell ref="H12:K12"/>
    <mergeCell ref="H13:K1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B9851-D56F-4B29-887C-6E550E9B1B4C}">
  <dimension ref="A3:L15"/>
  <sheetViews>
    <sheetView workbookViewId="0">
      <selection activeCell="E7" sqref="E7"/>
    </sheetView>
  </sheetViews>
  <sheetFormatPr defaultRowHeight="15"/>
  <cols>
    <col min="2" max="2" width="52.140625" customWidth="1"/>
  </cols>
  <sheetData>
    <row r="3" spans="1:12">
      <c r="A3" s="246" t="s">
        <v>114</v>
      </c>
      <c r="B3" s="284">
        <v>45974</v>
      </c>
      <c r="C3" s="281" t="s">
        <v>1</v>
      </c>
      <c r="D3" s="281" t="s">
        <v>2</v>
      </c>
      <c r="E3" s="282" t="s">
        <v>3</v>
      </c>
      <c r="F3" s="281" t="s">
        <v>4</v>
      </c>
      <c r="G3" s="282" t="s">
        <v>5</v>
      </c>
      <c r="H3" s="1173" t="s">
        <v>6</v>
      </c>
      <c r="I3" s="1173"/>
      <c r="J3" s="1173"/>
      <c r="K3" s="1173"/>
      <c r="L3" s="285" t="s">
        <v>7</v>
      </c>
    </row>
    <row r="4" spans="1:12">
      <c r="A4" s="1270">
        <v>45974</v>
      </c>
      <c r="B4" s="1174"/>
      <c r="C4" s="286" t="s">
        <v>114</v>
      </c>
      <c r="D4" s="286" t="s">
        <v>114</v>
      </c>
      <c r="E4" s="674" t="s">
        <v>114</v>
      </c>
      <c r="F4" s="286" t="s">
        <v>114</v>
      </c>
      <c r="G4" s="674" t="s">
        <v>114</v>
      </c>
      <c r="H4" s="1174" t="s">
        <v>114</v>
      </c>
      <c r="I4" s="1174"/>
      <c r="J4" s="1174"/>
      <c r="K4" s="1174"/>
      <c r="L4" s="287" t="s">
        <v>114</v>
      </c>
    </row>
    <row r="5" spans="1:12">
      <c r="A5" s="349">
        <v>1</v>
      </c>
      <c r="B5" s="321" t="s">
        <v>214</v>
      </c>
      <c r="C5" s="374">
        <v>2200</v>
      </c>
      <c r="D5" s="320">
        <v>2</v>
      </c>
      <c r="E5" s="350">
        <v>2034</v>
      </c>
      <c r="F5" s="351">
        <v>5000</v>
      </c>
      <c r="G5" s="325">
        <f t="shared" ref="G5" si="0">E5/C5</f>
        <v>0.92454545454545456</v>
      </c>
      <c r="H5" s="1267" t="s">
        <v>224</v>
      </c>
      <c r="I5" s="1268"/>
      <c r="J5" s="1268"/>
      <c r="K5" s="1269"/>
      <c r="L5" s="326" t="s">
        <v>52</v>
      </c>
    </row>
    <row r="6" spans="1:12">
      <c r="A6" s="676">
        <v>1</v>
      </c>
      <c r="B6" s="283" t="s">
        <v>226</v>
      </c>
      <c r="C6" s="341">
        <v>8050</v>
      </c>
      <c r="D6" s="246">
        <v>3</v>
      </c>
      <c r="E6" s="340">
        <v>1697</v>
      </c>
      <c r="F6" s="343">
        <v>5000</v>
      </c>
      <c r="G6" s="290">
        <f t="shared" ref="G6" si="1">E6/C6</f>
        <v>0.21080745341614907</v>
      </c>
      <c r="H6" s="1256"/>
      <c r="I6" s="1257"/>
      <c r="J6" s="1257"/>
      <c r="K6" s="1258"/>
      <c r="L6" s="282" t="s">
        <v>52</v>
      </c>
    </row>
    <row r="7" spans="1:12">
      <c r="A7" s="1174" t="s">
        <v>10</v>
      </c>
      <c r="B7" s="1174"/>
      <c r="C7" s="286" t="s">
        <v>114</v>
      </c>
      <c r="D7" s="286" t="s">
        <v>114</v>
      </c>
      <c r="E7" s="674"/>
      <c r="F7" s="344" t="s">
        <v>114</v>
      </c>
      <c r="G7" s="674" t="s">
        <v>114</v>
      </c>
      <c r="H7" s="668" t="s">
        <v>114</v>
      </c>
      <c r="I7" s="673"/>
      <c r="J7" s="673"/>
      <c r="K7" s="669"/>
      <c r="L7" s="287" t="s">
        <v>114</v>
      </c>
    </row>
    <row r="8" spans="1:12">
      <c r="A8" s="291">
        <v>2</v>
      </c>
      <c r="B8" s="280" t="s">
        <v>227</v>
      </c>
      <c r="C8" s="341">
        <v>85000</v>
      </c>
      <c r="D8" s="246">
        <v>3</v>
      </c>
      <c r="E8" s="340">
        <v>49175</v>
      </c>
      <c r="F8" s="348">
        <v>30000</v>
      </c>
      <c r="G8" s="290">
        <f>E8/C8</f>
        <v>0.57852941176470585</v>
      </c>
      <c r="H8" s="1185"/>
      <c r="I8" s="1186"/>
      <c r="J8" s="1186"/>
      <c r="K8" s="1187"/>
      <c r="L8" s="676" t="s">
        <v>52</v>
      </c>
    </row>
    <row r="9" spans="1:12">
      <c r="A9" s="1174" t="s">
        <v>12</v>
      </c>
      <c r="B9" s="1174"/>
      <c r="C9" s="286" t="s">
        <v>114</v>
      </c>
      <c r="D9" s="286" t="s">
        <v>114</v>
      </c>
      <c r="E9" s="674"/>
      <c r="F9" s="345" t="s">
        <v>114</v>
      </c>
      <c r="G9" s="286" t="s">
        <v>114</v>
      </c>
      <c r="H9" s="1199" t="s">
        <v>114</v>
      </c>
      <c r="I9" s="1200"/>
      <c r="J9" s="1200"/>
      <c r="K9" s="1201"/>
      <c r="L9" s="287" t="s">
        <v>114</v>
      </c>
    </row>
    <row r="10" spans="1:12">
      <c r="A10" s="333">
        <v>3</v>
      </c>
      <c r="B10" s="433" t="s">
        <v>222</v>
      </c>
      <c r="C10" s="434">
        <v>18000</v>
      </c>
      <c r="D10" s="334">
        <v>3</v>
      </c>
      <c r="E10" s="435">
        <v>12077</v>
      </c>
      <c r="F10" s="436">
        <v>11800</v>
      </c>
      <c r="G10" s="426">
        <f>E10/C10</f>
        <v>0.67094444444444445</v>
      </c>
      <c r="H10" s="1188"/>
      <c r="I10" s="1189"/>
      <c r="J10" s="1189"/>
      <c r="K10" s="1190"/>
      <c r="L10" s="437" t="s">
        <v>52</v>
      </c>
    </row>
    <row r="11" spans="1:12">
      <c r="A11" s="1237" t="s">
        <v>19</v>
      </c>
      <c r="B11" s="1237"/>
      <c r="C11" s="355" t="s">
        <v>114</v>
      </c>
      <c r="D11" s="355" t="s">
        <v>114</v>
      </c>
      <c r="E11" s="678"/>
      <c r="F11" s="361" t="s">
        <v>114</v>
      </c>
      <c r="G11" s="355" t="s">
        <v>114</v>
      </c>
      <c r="H11" s="1217" t="s">
        <v>114</v>
      </c>
      <c r="I11" s="1218"/>
      <c r="J11" s="1218"/>
      <c r="K11" s="1219"/>
      <c r="L11" s="356" t="s">
        <v>114</v>
      </c>
    </row>
    <row r="12" spans="1:12">
      <c r="A12" s="333">
        <v>4</v>
      </c>
      <c r="B12" s="433" t="s">
        <v>223</v>
      </c>
      <c r="C12" s="434">
        <v>8600</v>
      </c>
      <c r="D12" s="334">
        <v>1</v>
      </c>
      <c r="E12" s="435">
        <v>7788</v>
      </c>
      <c r="F12" s="436">
        <v>11800</v>
      </c>
      <c r="G12" s="426">
        <f>E12/C12</f>
        <v>0.90558139534883719</v>
      </c>
      <c r="H12" s="1188"/>
      <c r="I12" s="1189"/>
      <c r="J12" s="1189"/>
      <c r="K12" s="1190"/>
      <c r="L12" s="437" t="s">
        <v>52</v>
      </c>
    </row>
    <row r="13" spans="1:12">
      <c r="A13" s="333">
        <v>4</v>
      </c>
      <c r="B13" s="433" t="s">
        <v>196</v>
      </c>
      <c r="C13" s="434">
        <v>5500</v>
      </c>
      <c r="D13" s="334">
        <v>2</v>
      </c>
      <c r="E13" s="435"/>
      <c r="F13" s="436">
        <v>11800</v>
      </c>
      <c r="G13" s="426">
        <f t="shared" ref="G13" si="2">E13/C13</f>
        <v>0</v>
      </c>
      <c r="H13" s="1188"/>
      <c r="I13" s="1189"/>
      <c r="J13" s="1189"/>
      <c r="K13" s="1190"/>
      <c r="L13" s="437" t="s">
        <v>52</v>
      </c>
    </row>
    <row r="14" spans="1:12">
      <c r="A14" s="1174" t="s">
        <v>24</v>
      </c>
      <c r="B14" s="1174"/>
      <c r="C14" s="286" t="s">
        <v>114</v>
      </c>
      <c r="D14" s="286" t="s">
        <v>114</v>
      </c>
      <c r="E14" s="674"/>
      <c r="F14" s="345" t="s">
        <v>114</v>
      </c>
      <c r="G14" s="286" t="s">
        <v>114</v>
      </c>
      <c r="H14" s="1263" t="s">
        <v>114</v>
      </c>
      <c r="I14" s="1263"/>
      <c r="J14" s="1263"/>
      <c r="K14" s="1263"/>
      <c r="L14" s="287" t="s">
        <v>114</v>
      </c>
    </row>
    <row r="15" spans="1:12">
      <c r="A15" s="676">
        <v>5</v>
      </c>
      <c r="B15" s="280" t="s">
        <v>225</v>
      </c>
      <c r="C15" s="341">
        <v>23400</v>
      </c>
      <c r="D15" s="246">
        <v>3</v>
      </c>
      <c r="E15" s="340">
        <v>16431</v>
      </c>
      <c r="F15" s="343">
        <v>4000</v>
      </c>
      <c r="G15" s="290">
        <f>E15/C15</f>
        <v>0.70217948717948719</v>
      </c>
      <c r="H15" s="1163"/>
      <c r="I15" s="1164"/>
      <c r="J15" s="1164"/>
      <c r="K15" s="1165"/>
      <c r="L15" s="676" t="s">
        <v>52</v>
      </c>
    </row>
  </sheetData>
  <mergeCells count="17">
    <mergeCell ref="H12:K12"/>
    <mergeCell ref="A14:B14"/>
    <mergeCell ref="H14:K14"/>
    <mergeCell ref="H15:K15"/>
    <mergeCell ref="H13:K13"/>
    <mergeCell ref="A11:B11"/>
    <mergeCell ref="H11:K11"/>
    <mergeCell ref="H3:K3"/>
    <mergeCell ref="A4:B4"/>
    <mergeCell ref="H4:K4"/>
    <mergeCell ref="H6:K6"/>
    <mergeCell ref="A7:B7"/>
    <mergeCell ref="H8:K8"/>
    <mergeCell ref="A9:B9"/>
    <mergeCell ref="H9:K9"/>
    <mergeCell ref="H10:K10"/>
    <mergeCell ref="H5:K5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6088A-1F77-4BA7-831C-3476383617F8}">
  <dimension ref="A3:L16"/>
  <sheetViews>
    <sheetView workbookViewId="0">
      <selection activeCell="A6" sqref="A6"/>
    </sheetView>
  </sheetViews>
  <sheetFormatPr defaultRowHeight="15"/>
  <cols>
    <col min="2" max="2" width="56.42578125" style="237" customWidth="1"/>
    <col min="5" max="5" width="21.42578125" customWidth="1"/>
    <col min="6" max="6" width="14.7109375" customWidth="1"/>
    <col min="7" max="7" width="16" customWidth="1"/>
  </cols>
  <sheetData>
    <row r="3" spans="1:12">
      <c r="A3" s="246" t="s">
        <v>114</v>
      </c>
      <c r="B3" s="284">
        <v>45975</v>
      </c>
      <c r="C3" s="281" t="s">
        <v>1</v>
      </c>
      <c r="D3" s="281" t="s">
        <v>2</v>
      </c>
      <c r="E3" s="282" t="s">
        <v>3</v>
      </c>
      <c r="F3" s="281" t="s">
        <v>4</v>
      </c>
      <c r="G3" s="282" t="s">
        <v>5</v>
      </c>
      <c r="H3" s="1173" t="s">
        <v>6</v>
      </c>
      <c r="I3" s="1173"/>
      <c r="J3" s="1173"/>
      <c r="K3" s="1173"/>
      <c r="L3" s="285" t="s">
        <v>7</v>
      </c>
    </row>
    <row r="4" spans="1:12">
      <c r="A4" s="1270">
        <v>45974</v>
      </c>
      <c r="B4" s="1174"/>
      <c r="C4" s="286" t="s">
        <v>114</v>
      </c>
      <c r="D4" s="286" t="s">
        <v>114</v>
      </c>
      <c r="E4" s="674" t="s">
        <v>114</v>
      </c>
      <c r="F4" s="286" t="s">
        <v>114</v>
      </c>
      <c r="G4" s="674" t="s">
        <v>114</v>
      </c>
      <c r="H4" s="1174" t="s">
        <v>114</v>
      </c>
      <c r="I4" s="1174"/>
      <c r="J4" s="1174"/>
      <c r="K4" s="1174"/>
      <c r="L4" s="287" t="s">
        <v>114</v>
      </c>
    </row>
    <row r="5" spans="1:12">
      <c r="A5" s="676">
        <v>1</v>
      </c>
      <c r="B5" s="283" t="s">
        <v>226</v>
      </c>
      <c r="C5" s="341">
        <v>10500</v>
      </c>
      <c r="D5" s="246">
        <v>2</v>
      </c>
      <c r="E5" s="340">
        <v>7275</v>
      </c>
      <c r="F5" s="343">
        <v>5000</v>
      </c>
      <c r="G5" s="290">
        <f t="shared" ref="G5" si="0">E5/C5</f>
        <v>0.69285714285714284</v>
      </c>
      <c r="H5" s="1256"/>
      <c r="I5" s="1257"/>
      <c r="J5" s="1257"/>
      <c r="K5" s="1258"/>
      <c r="L5" s="282" t="s">
        <v>52</v>
      </c>
    </row>
    <row r="6" spans="1:12">
      <c r="A6" s="1174" t="s">
        <v>10</v>
      </c>
      <c r="B6" s="1174"/>
      <c r="C6" s="286" t="s">
        <v>114</v>
      </c>
      <c r="D6" s="286" t="s">
        <v>114</v>
      </c>
      <c r="E6" s="674"/>
      <c r="F6" s="344" t="s">
        <v>114</v>
      </c>
      <c r="G6" s="674" t="s">
        <v>114</v>
      </c>
      <c r="H6" s="668" t="s">
        <v>114</v>
      </c>
      <c r="I6" s="673"/>
      <c r="J6" s="673"/>
      <c r="K6" s="669"/>
      <c r="L6" s="287" t="s">
        <v>114</v>
      </c>
    </row>
    <row r="7" spans="1:12">
      <c r="A7" s="291">
        <v>2</v>
      </c>
      <c r="B7" s="280" t="s">
        <v>227</v>
      </c>
      <c r="C7" s="341">
        <v>90000</v>
      </c>
      <c r="D7" s="246">
        <v>3</v>
      </c>
      <c r="E7" s="340">
        <v>65006</v>
      </c>
      <c r="F7" s="348">
        <v>30000</v>
      </c>
      <c r="G7" s="290">
        <f>E7/C7</f>
        <v>0.72228888888888887</v>
      </c>
      <c r="H7" s="1185"/>
      <c r="I7" s="1186"/>
      <c r="J7" s="1186"/>
      <c r="K7" s="1187"/>
      <c r="L7" s="676" t="s">
        <v>52</v>
      </c>
    </row>
    <row r="8" spans="1:12">
      <c r="A8" s="1174" t="s">
        <v>12</v>
      </c>
      <c r="B8" s="1174"/>
      <c r="C8" s="286" t="s">
        <v>114</v>
      </c>
      <c r="D8" s="286" t="s">
        <v>114</v>
      </c>
      <c r="E8" s="674"/>
      <c r="F8" s="345" t="s">
        <v>114</v>
      </c>
      <c r="G8" s="286" t="s">
        <v>114</v>
      </c>
      <c r="H8" s="1199" t="s">
        <v>114</v>
      </c>
      <c r="I8" s="1200"/>
      <c r="J8" s="1200"/>
      <c r="K8" s="1201"/>
      <c r="L8" s="287" t="s">
        <v>114</v>
      </c>
    </row>
    <row r="9" spans="1:12">
      <c r="A9" s="333">
        <v>3</v>
      </c>
      <c r="B9" s="433" t="s">
        <v>222</v>
      </c>
      <c r="C9" s="434">
        <v>16100</v>
      </c>
      <c r="D9" s="334">
        <v>2</v>
      </c>
      <c r="E9" s="435">
        <v>11387</v>
      </c>
      <c r="F9" s="436">
        <v>11800</v>
      </c>
      <c r="G9" s="426">
        <f>E9/C9</f>
        <v>0.70726708074534161</v>
      </c>
      <c r="H9" s="1188"/>
      <c r="I9" s="1189"/>
      <c r="J9" s="1189"/>
      <c r="K9" s="1190"/>
      <c r="L9" s="437" t="s">
        <v>52</v>
      </c>
    </row>
    <row r="10" spans="1:12">
      <c r="A10" s="1237" t="s">
        <v>19</v>
      </c>
      <c r="B10" s="1237"/>
      <c r="C10" s="355" t="s">
        <v>114</v>
      </c>
      <c r="D10" s="355" t="s">
        <v>114</v>
      </c>
      <c r="E10" s="678"/>
      <c r="F10" s="361" t="s">
        <v>114</v>
      </c>
      <c r="G10" s="355" t="s">
        <v>114</v>
      </c>
      <c r="H10" s="1217" t="s">
        <v>114</v>
      </c>
      <c r="I10" s="1218"/>
      <c r="J10" s="1218"/>
      <c r="K10" s="1219"/>
      <c r="L10" s="356" t="s">
        <v>114</v>
      </c>
    </row>
    <row r="11" spans="1:12">
      <c r="A11" s="333">
        <v>4</v>
      </c>
      <c r="B11" s="433" t="s">
        <v>196</v>
      </c>
      <c r="C11" s="434">
        <v>12300</v>
      </c>
      <c r="D11" s="334">
        <v>2</v>
      </c>
      <c r="E11" s="435">
        <v>9844</v>
      </c>
      <c r="F11" s="436">
        <v>11800</v>
      </c>
      <c r="G11" s="426">
        <f t="shared" ref="G11:G12" si="1">E11/C11</f>
        <v>0.80032520325203249</v>
      </c>
      <c r="H11" s="1188"/>
      <c r="I11" s="1189"/>
      <c r="J11" s="1189"/>
      <c r="K11" s="1190"/>
      <c r="L11" s="437" t="s">
        <v>52</v>
      </c>
    </row>
    <row r="12" spans="1:12">
      <c r="A12" s="333">
        <v>4</v>
      </c>
      <c r="B12" s="433" t="s">
        <v>202</v>
      </c>
      <c r="C12" s="434">
        <v>1800</v>
      </c>
      <c r="D12" s="334"/>
      <c r="E12" s="435"/>
      <c r="F12" s="436">
        <v>11800</v>
      </c>
      <c r="G12" s="426">
        <f t="shared" si="1"/>
        <v>0</v>
      </c>
      <c r="H12" s="1188"/>
      <c r="I12" s="1189"/>
      <c r="J12" s="1189"/>
      <c r="K12" s="1190"/>
      <c r="L12" s="437" t="s">
        <v>52</v>
      </c>
    </row>
    <row r="13" spans="1:12">
      <c r="A13" s="1237" t="s">
        <v>24</v>
      </c>
      <c r="B13" s="1237"/>
      <c r="C13" s="355" t="s">
        <v>114</v>
      </c>
      <c r="D13" s="355" t="s">
        <v>114</v>
      </c>
      <c r="E13" s="678"/>
      <c r="F13" s="361" t="s">
        <v>114</v>
      </c>
      <c r="G13" s="355" t="s">
        <v>114</v>
      </c>
      <c r="H13" s="1271" t="s">
        <v>114</v>
      </c>
      <c r="I13" s="1271"/>
      <c r="J13" s="1271"/>
      <c r="K13" s="1271"/>
      <c r="L13" s="356" t="s">
        <v>114</v>
      </c>
    </row>
    <row r="14" spans="1:12">
      <c r="A14" s="300">
        <v>5</v>
      </c>
      <c r="B14" s="314" t="s">
        <v>225</v>
      </c>
      <c r="C14" s="386">
        <v>9100</v>
      </c>
      <c r="D14" s="303">
        <v>3</v>
      </c>
      <c r="E14" s="359">
        <v>9326</v>
      </c>
      <c r="F14" s="389">
        <v>4000</v>
      </c>
      <c r="G14" s="305">
        <f>E14/C14</f>
        <v>1.0248351648351648</v>
      </c>
      <c r="H14" s="1184"/>
      <c r="I14" s="1184"/>
      <c r="J14" s="1184"/>
      <c r="K14" s="1184"/>
      <c r="L14" s="300" t="s">
        <v>52</v>
      </c>
    </row>
    <row r="15" spans="1:12">
      <c r="A15" s="459">
        <v>5</v>
      </c>
      <c r="B15" s="460" t="s">
        <v>228</v>
      </c>
      <c r="C15" s="461">
        <v>9600</v>
      </c>
      <c r="D15" s="459">
        <v>2</v>
      </c>
      <c r="E15" s="459">
        <v>11547</v>
      </c>
      <c r="F15" s="389">
        <v>4000</v>
      </c>
      <c r="G15" s="305">
        <f t="shared" ref="G15:G16" si="2">E15/C15</f>
        <v>1.2028125000000001</v>
      </c>
      <c r="H15" s="1272"/>
      <c r="I15" s="1273"/>
      <c r="J15" s="1273"/>
      <c r="K15" s="1274"/>
      <c r="L15" s="459" t="s">
        <v>52</v>
      </c>
    </row>
    <row r="16" spans="1:12">
      <c r="A16" s="451">
        <v>5</v>
      </c>
      <c r="B16" s="452" t="s">
        <v>229</v>
      </c>
      <c r="C16" s="453">
        <v>3700</v>
      </c>
      <c r="D16" s="451">
        <v>1</v>
      </c>
      <c r="E16" s="451">
        <v>249</v>
      </c>
      <c r="F16" s="343">
        <v>4000</v>
      </c>
      <c r="G16" s="290">
        <f t="shared" si="2"/>
        <v>6.7297297297297304E-2</v>
      </c>
      <c r="H16" s="1136"/>
      <c r="I16" s="1137"/>
      <c r="J16" s="1137"/>
      <c r="K16" s="1138"/>
      <c r="L16" s="451" t="s">
        <v>52</v>
      </c>
    </row>
  </sheetData>
  <mergeCells count="18">
    <mergeCell ref="H16:K16"/>
    <mergeCell ref="H12:K12"/>
    <mergeCell ref="H11:K11"/>
    <mergeCell ref="A13:B13"/>
    <mergeCell ref="H13:K13"/>
    <mergeCell ref="H14:K14"/>
    <mergeCell ref="H15:K15"/>
    <mergeCell ref="H7:K7"/>
    <mergeCell ref="A8:B8"/>
    <mergeCell ref="H8:K8"/>
    <mergeCell ref="H9:K9"/>
    <mergeCell ref="A10:B10"/>
    <mergeCell ref="H10:K10"/>
    <mergeCell ref="H3:K3"/>
    <mergeCell ref="A4:B4"/>
    <mergeCell ref="H4:K4"/>
    <mergeCell ref="H5:K5"/>
    <mergeCell ref="A6:B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6B475-1D34-4F1F-BC35-A8230E9FC13B}">
  <dimension ref="A3:L17"/>
  <sheetViews>
    <sheetView workbookViewId="0">
      <selection activeCell="C24" sqref="C24"/>
    </sheetView>
  </sheetViews>
  <sheetFormatPr defaultRowHeight="15"/>
  <cols>
    <col min="2" max="2" width="62.140625" customWidth="1"/>
    <col min="5" max="5" width="13.140625" customWidth="1"/>
    <col min="6" max="6" width="16.85546875" customWidth="1"/>
  </cols>
  <sheetData>
    <row r="3" spans="1:12">
      <c r="A3" s="246" t="s">
        <v>114</v>
      </c>
      <c r="B3" s="284">
        <v>45976</v>
      </c>
      <c r="C3" s="281" t="s">
        <v>1</v>
      </c>
      <c r="D3" s="281" t="s">
        <v>2</v>
      </c>
      <c r="E3" s="282" t="s">
        <v>3</v>
      </c>
      <c r="F3" s="281" t="s">
        <v>4</v>
      </c>
      <c r="G3" s="282" t="s">
        <v>5</v>
      </c>
      <c r="H3" s="1173" t="s">
        <v>6</v>
      </c>
      <c r="I3" s="1173"/>
      <c r="J3" s="1173"/>
      <c r="K3" s="1173"/>
      <c r="L3" s="285" t="s">
        <v>7</v>
      </c>
    </row>
    <row r="4" spans="1:12">
      <c r="A4" s="1270"/>
      <c r="B4" s="1174"/>
      <c r="C4" s="286" t="s">
        <v>114</v>
      </c>
      <c r="D4" s="286" t="s">
        <v>114</v>
      </c>
      <c r="E4" s="674" t="s">
        <v>114</v>
      </c>
      <c r="F4" s="286" t="s">
        <v>114</v>
      </c>
      <c r="G4" s="674" t="s">
        <v>114</v>
      </c>
      <c r="H4" s="1174" t="s">
        <v>114</v>
      </c>
      <c r="I4" s="1174"/>
      <c r="J4" s="1174"/>
      <c r="K4" s="1174"/>
      <c r="L4" s="287" t="s">
        <v>114</v>
      </c>
    </row>
    <row r="5" spans="1:12">
      <c r="A5" s="676">
        <v>1</v>
      </c>
      <c r="B5" s="283" t="s">
        <v>226</v>
      </c>
      <c r="C5" s="341">
        <v>5100</v>
      </c>
      <c r="D5" s="246">
        <v>1</v>
      </c>
      <c r="E5" s="340">
        <v>2654</v>
      </c>
      <c r="F5" s="343">
        <v>5000</v>
      </c>
      <c r="G5" s="290">
        <f t="shared" ref="G5" si="0">E5/C5</f>
        <v>0.52039215686274509</v>
      </c>
      <c r="H5" s="1256"/>
      <c r="I5" s="1257"/>
      <c r="J5" s="1257"/>
      <c r="K5" s="1258"/>
      <c r="L5" s="282" t="s">
        <v>52</v>
      </c>
    </row>
    <row r="6" spans="1:12">
      <c r="A6" s="676">
        <v>1</v>
      </c>
      <c r="B6" s="283" t="s">
        <v>230</v>
      </c>
      <c r="C6" s="341">
        <v>1650</v>
      </c>
      <c r="D6" s="246">
        <v>1</v>
      </c>
      <c r="E6" s="340"/>
      <c r="F6" s="343">
        <v>5000</v>
      </c>
      <c r="G6" s="290"/>
      <c r="H6" s="1256"/>
      <c r="I6" s="1257"/>
      <c r="J6" s="1257"/>
      <c r="K6" s="1258"/>
      <c r="L6" s="282" t="s">
        <v>52</v>
      </c>
    </row>
    <row r="7" spans="1:12">
      <c r="A7" s="1174" t="s">
        <v>10</v>
      </c>
      <c r="B7" s="1174"/>
      <c r="C7" s="286" t="s">
        <v>114</v>
      </c>
      <c r="D7" s="286" t="s">
        <v>114</v>
      </c>
      <c r="E7" s="674"/>
      <c r="F7" s="344" t="s">
        <v>114</v>
      </c>
      <c r="G7" s="674" t="s">
        <v>114</v>
      </c>
      <c r="H7" s="668" t="s">
        <v>114</v>
      </c>
      <c r="I7" s="673"/>
      <c r="J7" s="673"/>
      <c r="K7" s="669"/>
      <c r="L7" s="287" t="s">
        <v>114</v>
      </c>
    </row>
    <row r="8" spans="1:12">
      <c r="A8" s="291">
        <v>2</v>
      </c>
      <c r="B8" s="280" t="s">
        <v>227</v>
      </c>
      <c r="C8" s="341">
        <v>60000</v>
      </c>
      <c r="D8" s="246">
        <v>2</v>
      </c>
      <c r="E8" s="340">
        <v>53943</v>
      </c>
      <c r="F8" s="348">
        <v>30000</v>
      </c>
      <c r="G8" s="290">
        <f>E8/C8</f>
        <v>0.89905000000000002</v>
      </c>
      <c r="H8" s="1185"/>
      <c r="I8" s="1186"/>
      <c r="J8" s="1186"/>
      <c r="K8" s="1187"/>
      <c r="L8" s="676" t="s">
        <v>52</v>
      </c>
    </row>
    <row r="9" spans="1:12">
      <c r="A9" s="1174" t="s">
        <v>12</v>
      </c>
      <c r="B9" s="1174"/>
      <c r="C9" s="286" t="s">
        <v>114</v>
      </c>
      <c r="D9" s="286" t="s">
        <v>114</v>
      </c>
      <c r="E9" s="674"/>
      <c r="F9" s="345" t="s">
        <v>114</v>
      </c>
      <c r="G9" s="286" t="s">
        <v>114</v>
      </c>
      <c r="H9" s="1199" t="s">
        <v>114</v>
      </c>
      <c r="I9" s="1200"/>
      <c r="J9" s="1200"/>
      <c r="K9" s="1201"/>
      <c r="L9" s="287" t="s">
        <v>114</v>
      </c>
    </row>
    <row r="10" spans="1:12">
      <c r="A10" s="333">
        <v>3</v>
      </c>
      <c r="B10" s="433" t="s">
        <v>222</v>
      </c>
      <c r="C10" s="334">
        <v>4100</v>
      </c>
      <c r="D10" s="334">
        <v>1</v>
      </c>
      <c r="E10" s="333">
        <v>7768</v>
      </c>
      <c r="F10" s="436">
        <v>11800</v>
      </c>
      <c r="G10" s="426">
        <f>E10/C10</f>
        <v>1.8946341463414633</v>
      </c>
      <c r="H10" s="1205"/>
      <c r="I10" s="1206"/>
      <c r="J10" s="1206"/>
      <c r="K10" s="1207"/>
      <c r="L10" s="335" t="s">
        <v>52</v>
      </c>
    </row>
    <row r="11" spans="1:12">
      <c r="A11" s="333">
        <v>3</v>
      </c>
      <c r="B11" s="433" t="s">
        <v>206</v>
      </c>
      <c r="C11" s="434">
        <v>7400</v>
      </c>
      <c r="D11" s="334">
        <v>2</v>
      </c>
      <c r="E11" s="435">
        <v>2208</v>
      </c>
      <c r="F11" s="436">
        <v>11800</v>
      </c>
      <c r="G11" s="426">
        <f>E11/C11</f>
        <v>0.29837837837837838</v>
      </c>
      <c r="H11" s="1188"/>
      <c r="I11" s="1189"/>
      <c r="J11" s="1189"/>
      <c r="K11" s="1190"/>
      <c r="L11" s="437" t="s">
        <v>52</v>
      </c>
    </row>
    <row r="12" spans="1:12">
      <c r="A12" s="1237" t="s">
        <v>19</v>
      </c>
      <c r="B12" s="1237"/>
      <c r="C12" s="355" t="s">
        <v>114</v>
      </c>
      <c r="D12" s="355" t="s">
        <v>114</v>
      </c>
      <c r="E12" s="678"/>
      <c r="F12" s="361" t="s">
        <v>114</v>
      </c>
      <c r="G12" s="355" t="s">
        <v>114</v>
      </c>
      <c r="H12" s="1217" t="s">
        <v>114</v>
      </c>
      <c r="I12" s="1218"/>
      <c r="J12" s="1218"/>
      <c r="K12" s="1219"/>
      <c r="L12" s="356" t="s">
        <v>114</v>
      </c>
    </row>
    <row r="13" spans="1:12">
      <c r="A13" s="438">
        <v>4</v>
      </c>
      <c r="B13" s="439" t="s">
        <v>196</v>
      </c>
      <c r="C13" s="441">
        <v>1200</v>
      </c>
      <c r="D13" s="441">
        <v>1</v>
      </c>
      <c r="E13" s="438">
        <v>264</v>
      </c>
      <c r="F13" s="443">
        <v>11800</v>
      </c>
      <c r="G13" s="441"/>
      <c r="H13" s="1278" t="s">
        <v>231</v>
      </c>
      <c r="I13" s="1279"/>
      <c r="J13" s="1279"/>
      <c r="K13" s="1280"/>
      <c r="L13" s="462" t="s">
        <v>52</v>
      </c>
    </row>
    <row r="14" spans="1:12">
      <c r="A14" s="333">
        <v>4</v>
      </c>
      <c r="B14" s="433" t="s">
        <v>202</v>
      </c>
      <c r="C14" s="434">
        <v>8000</v>
      </c>
      <c r="D14" s="334">
        <v>1</v>
      </c>
      <c r="E14" s="435">
        <v>3966</v>
      </c>
      <c r="F14" s="436">
        <v>11800</v>
      </c>
      <c r="G14" s="426">
        <f t="shared" ref="G14" si="1">E14/C14</f>
        <v>0.49575000000000002</v>
      </c>
      <c r="H14" s="1188"/>
      <c r="I14" s="1189"/>
      <c r="J14" s="1189"/>
      <c r="K14" s="1190"/>
      <c r="L14" s="437" t="s">
        <v>52</v>
      </c>
    </row>
    <row r="15" spans="1:12">
      <c r="A15" s="1237" t="s">
        <v>24</v>
      </c>
      <c r="B15" s="1237"/>
      <c r="C15" s="355" t="s">
        <v>114</v>
      </c>
      <c r="D15" s="355" t="s">
        <v>114</v>
      </c>
      <c r="E15" s="678"/>
      <c r="F15" s="361" t="s">
        <v>114</v>
      </c>
      <c r="G15" s="355" t="s">
        <v>114</v>
      </c>
      <c r="H15" s="1271" t="s">
        <v>114</v>
      </c>
      <c r="I15" s="1271"/>
      <c r="J15" s="1271"/>
      <c r="K15" s="1271"/>
      <c r="L15" s="356" t="s">
        <v>114</v>
      </c>
    </row>
    <row r="16" spans="1:12">
      <c r="A16" s="454">
        <v>5</v>
      </c>
      <c r="B16" s="455" t="s">
        <v>229</v>
      </c>
      <c r="C16" s="456">
        <v>5900</v>
      </c>
      <c r="D16" s="454">
        <v>1</v>
      </c>
      <c r="E16" s="454">
        <v>3199</v>
      </c>
      <c r="F16" s="346">
        <v>4000</v>
      </c>
      <c r="G16" s="364">
        <f t="shared" ref="G16:G17" si="2">E16/C16</f>
        <v>0.54220338983050842</v>
      </c>
      <c r="H16" s="1275" t="s">
        <v>232</v>
      </c>
      <c r="I16" s="1276"/>
      <c r="J16" s="1276"/>
      <c r="K16" s="1277"/>
      <c r="L16" s="454" t="s">
        <v>52</v>
      </c>
    </row>
    <row r="17" spans="1:12">
      <c r="A17" s="451">
        <v>5</v>
      </c>
      <c r="B17" s="452" t="s">
        <v>233</v>
      </c>
      <c r="C17" s="451">
        <v>5000</v>
      </c>
      <c r="D17" s="457">
        <v>1</v>
      </c>
      <c r="E17" s="463">
        <v>5474</v>
      </c>
      <c r="F17" s="343">
        <v>4000</v>
      </c>
      <c r="G17" s="290">
        <f t="shared" si="2"/>
        <v>1.0948</v>
      </c>
      <c r="H17" s="1128"/>
      <c r="I17" s="1128"/>
      <c r="J17" s="1128"/>
      <c r="K17" s="1128"/>
      <c r="L17" s="458" t="s">
        <v>52</v>
      </c>
    </row>
  </sheetData>
  <mergeCells count="19">
    <mergeCell ref="H8:K8"/>
    <mergeCell ref="H10:K10"/>
    <mergeCell ref="H17:K17"/>
    <mergeCell ref="A9:B9"/>
    <mergeCell ref="H9:K9"/>
    <mergeCell ref="H11:K11"/>
    <mergeCell ref="A12:B12"/>
    <mergeCell ref="H12:K12"/>
    <mergeCell ref="H16:K16"/>
    <mergeCell ref="H14:K14"/>
    <mergeCell ref="A15:B15"/>
    <mergeCell ref="H15:K15"/>
    <mergeCell ref="H13:K13"/>
    <mergeCell ref="H3:K3"/>
    <mergeCell ref="A4:B4"/>
    <mergeCell ref="H4:K4"/>
    <mergeCell ref="H5:K5"/>
    <mergeCell ref="A7:B7"/>
    <mergeCell ref="H6:K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C1DE7-E356-40E8-A04A-4B9E6254E562}">
  <dimension ref="A3:L14"/>
  <sheetViews>
    <sheetView workbookViewId="0">
      <selection activeCell="G9" sqref="G9"/>
    </sheetView>
  </sheetViews>
  <sheetFormatPr defaultRowHeight="15"/>
  <cols>
    <col min="2" max="2" width="53" customWidth="1"/>
    <col min="5" max="5" width="15.7109375" customWidth="1"/>
    <col min="6" max="6" width="14.85546875" customWidth="1"/>
    <col min="7" max="7" width="16.140625" customWidth="1"/>
  </cols>
  <sheetData>
    <row r="3" spans="1:12">
      <c r="A3" s="246" t="s">
        <v>114</v>
      </c>
      <c r="B3" s="284">
        <v>45977</v>
      </c>
      <c r="C3" s="281" t="s">
        <v>1</v>
      </c>
      <c r="D3" s="281" t="s">
        <v>2</v>
      </c>
      <c r="E3" s="282" t="s">
        <v>3</v>
      </c>
      <c r="F3" s="281" t="s">
        <v>4</v>
      </c>
      <c r="G3" s="282" t="s">
        <v>5</v>
      </c>
      <c r="H3" s="1173" t="s">
        <v>6</v>
      </c>
      <c r="I3" s="1173"/>
      <c r="J3" s="1173"/>
      <c r="K3" s="1173"/>
      <c r="L3" s="285" t="s">
        <v>7</v>
      </c>
    </row>
    <row r="4" spans="1:12">
      <c r="A4" s="1270"/>
      <c r="B4" s="1174"/>
      <c r="C4" s="286" t="s">
        <v>114</v>
      </c>
      <c r="D4" s="286" t="s">
        <v>114</v>
      </c>
      <c r="E4" s="674" t="s">
        <v>114</v>
      </c>
      <c r="F4" s="286" t="s">
        <v>114</v>
      </c>
      <c r="G4" s="674" t="s">
        <v>114</v>
      </c>
      <c r="H4" s="1174" t="s">
        <v>114</v>
      </c>
      <c r="I4" s="1174"/>
      <c r="J4" s="1174"/>
      <c r="K4" s="1174"/>
      <c r="L4" s="287" t="s">
        <v>114</v>
      </c>
    </row>
    <row r="5" spans="1:12">
      <c r="A5" s="676">
        <v>1</v>
      </c>
      <c r="B5" s="283" t="s">
        <v>234</v>
      </c>
      <c r="C5" s="341">
        <v>3500</v>
      </c>
      <c r="D5" s="246">
        <v>1</v>
      </c>
      <c r="E5" s="340">
        <v>928</v>
      </c>
      <c r="F5" s="343">
        <v>5000</v>
      </c>
      <c r="G5" s="290">
        <f t="shared" ref="G5" si="0">E5/C5</f>
        <v>0.26514285714285712</v>
      </c>
      <c r="H5" s="1256"/>
      <c r="I5" s="1257"/>
      <c r="J5" s="1257"/>
      <c r="K5" s="1258"/>
      <c r="L5" s="282" t="s">
        <v>52</v>
      </c>
    </row>
    <row r="6" spans="1:12">
      <c r="A6" s="1174" t="s">
        <v>10</v>
      </c>
      <c r="B6" s="1174"/>
      <c r="C6" s="286" t="s">
        <v>114</v>
      </c>
      <c r="D6" s="286" t="s">
        <v>114</v>
      </c>
      <c r="E6" s="674"/>
      <c r="F6" s="344" t="s">
        <v>114</v>
      </c>
      <c r="G6" s="674" t="s">
        <v>114</v>
      </c>
      <c r="H6" s="668" t="s">
        <v>114</v>
      </c>
      <c r="I6" s="673"/>
      <c r="J6" s="673"/>
      <c r="K6" s="669"/>
      <c r="L6" s="287" t="s">
        <v>114</v>
      </c>
    </row>
    <row r="7" spans="1:12">
      <c r="A7" s="291">
        <v>2</v>
      </c>
      <c r="B7" s="280" t="s">
        <v>227</v>
      </c>
      <c r="C7" s="341">
        <v>60000</v>
      </c>
      <c r="D7" s="246">
        <v>2</v>
      </c>
      <c r="E7" s="340">
        <v>23452</v>
      </c>
      <c r="F7" s="348">
        <v>60000</v>
      </c>
      <c r="G7" s="290">
        <f>E7/C7</f>
        <v>0.39086666666666664</v>
      </c>
      <c r="H7" s="1185" t="s">
        <v>235</v>
      </c>
      <c r="I7" s="1186"/>
      <c r="J7" s="1186"/>
      <c r="K7" s="1187"/>
      <c r="L7" s="676" t="s">
        <v>52</v>
      </c>
    </row>
    <row r="8" spans="1:12">
      <c r="A8" s="1174" t="s">
        <v>12</v>
      </c>
      <c r="B8" s="1174"/>
      <c r="C8" s="286" t="s">
        <v>114</v>
      </c>
      <c r="D8" s="286" t="s">
        <v>114</v>
      </c>
      <c r="E8" s="674"/>
      <c r="F8" s="345" t="s">
        <v>114</v>
      </c>
      <c r="G8" s="286" t="s">
        <v>114</v>
      </c>
      <c r="H8" s="1199" t="s">
        <v>114</v>
      </c>
      <c r="I8" s="1200"/>
      <c r="J8" s="1200"/>
      <c r="K8" s="1201"/>
      <c r="L8" s="287" t="s">
        <v>114</v>
      </c>
    </row>
    <row r="9" spans="1:12">
      <c r="A9" s="333">
        <v>3</v>
      </c>
      <c r="B9" s="433" t="s">
        <v>236</v>
      </c>
      <c r="C9" s="434">
        <v>6000</v>
      </c>
      <c r="D9" s="334">
        <v>2</v>
      </c>
      <c r="E9" s="435"/>
      <c r="F9" s="436">
        <v>11800</v>
      </c>
      <c r="G9" s="426">
        <f>E9/C9</f>
        <v>0</v>
      </c>
      <c r="H9" s="1188"/>
      <c r="I9" s="1189"/>
      <c r="J9" s="1189"/>
      <c r="K9" s="1190"/>
      <c r="L9" s="437" t="s">
        <v>52</v>
      </c>
    </row>
    <row r="10" spans="1:12">
      <c r="A10" s="1237" t="s">
        <v>19</v>
      </c>
      <c r="B10" s="1237"/>
      <c r="C10" s="355" t="s">
        <v>114</v>
      </c>
      <c r="D10" s="355" t="s">
        <v>114</v>
      </c>
      <c r="E10" s="678"/>
      <c r="F10" s="361" t="s">
        <v>114</v>
      </c>
      <c r="G10" s="355" t="s">
        <v>114</v>
      </c>
      <c r="H10" s="1217" t="s">
        <v>114</v>
      </c>
      <c r="I10" s="1218"/>
      <c r="J10" s="1218"/>
      <c r="K10" s="1219"/>
      <c r="L10" s="356" t="s">
        <v>114</v>
      </c>
    </row>
    <row r="11" spans="1:12">
      <c r="A11" s="333">
        <v>4</v>
      </c>
      <c r="B11" s="433" t="s">
        <v>237</v>
      </c>
      <c r="C11" s="434">
        <v>4800</v>
      </c>
      <c r="D11" s="334">
        <v>2</v>
      </c>
      <c r="E11" s="435">
        <v>1261</v>
      </c>
      <c r="F11" s="436">
        <v>11800</v>
      </c>
      <c r="G11" s="426">
        <f t="shared" ref="G11" si="1">E11/C11</f>
        <v>0.26270833333333332</v>
      </c>
      <c r="H11" s="1188"/>
      <c r="I11" s="1189"/>
      <c r="J11" s="1189"/>
      <c r="K11" s="1190"/>
      <c r="L11" s="437" t="s">
        <v>52</v>
      </c>
    </row>
    <row r="12" spans="1:12">
      <c r="A12" s="1237" t="s">
        <v>24</v>
      </c>
      <c r="B12" s="1237"/>
      <c r="C12" s="355" t="s">
        <v>114</v>
      </c>
      <c r="D12" s="355" t="s">
        <v>114</v>
      </c>
      <c r="E12" s="678"/>
      <c r="F12" s="361" t="s">
        <v>114</v>
      </c>
      <c r="G12" s="355" t="s">
        <v>114</v>
      </c>
      <c r="H12" s="1271" t="s">
        <v>114</v>
      </c>
      <c r="I12" s="1271"/>
      <c r="J12" s="1271"/>
      <c r="K12" s="1271"/>
      <c r="L12" s="356" t="s">
        <v>114</v>
      </c>
    </row>
    <row r="13" spans="1:12">
      <c r="A13" s="454">
        <v>5</v>
      </c>
      <c r="B13" s="455" t="s">
        <v>238</v>
      </c>
      <c r="C13" s="456">
        <v>5000</v>
      </c>
      <c r="D13" s="454">
        <v>1</v>
      </c>
      <c r="E13" s="454">
        <v>3413</v>
      </c>
      <c r="F13" s="346">
        <v>4000</v>
      </c>
      <c r="G13" s="364">
        <f t="shared" ref="G13:G14" si="2">E13/C13</f>
        <v>0.68259999999999998</v>
      </c>
      <c r="H13" s="1281"/>
      <c r="I13" s="1282"/>
      <c r="J13" s="1282"/>
      <c r="K13" s="1283"/>
      <c r="L13" s="454" t="s">
        <v>52</v>
      </c>
    </row>
    <row r="14" spans="1:12">
      <c r="A14" s="451">
        <v>5</v>
      </c>
      <c r="B14" s="452" t="s">
        <v>239</v>
      </c>
      <c r="C14" s="451">
        <v>1100</v>
      </c>
      <c r="D14" s="457">
        <v>1</v>
      </c>
      <c r="E14" s="451"/>
      <c r="F14" s="343">
        <v>4000</v>
      </c>
      <c r="G14" s="290">
        <f t="shared" si="2"/>
        <v>0</v>
      </c>
      <c r="H14" s="1128"/>
      <c r="I14" s="1128"/>
      <c r="J14" s="1128"/>
      <c r="K14" s="1128"/>
      <c r="L14" s="458" t="s">
        <v>52</v>
      </c>
    </row>
  </sheetData>
  <mergeCells count="16">
    <mergeCell ref="H11:K11"/>
    <mergeCell ref="A12:B12"/>
    <mergeCell ref="H12:K12"/>
    <mergeCell ref="H13:K13"/>
    <mergeCell ref="H14:K14"/>
    <mergeCell ref="H7:K7"/>
    <mergeCell ref="A8:B8"/>
    <mergeCell ref="H8:K8"/>
    <mergeCell ref="H9:K9"/>
    <mergeCell ref="A10:B10"/>
    <mergeCell ref="H10:K10"/>
    <mergeCell ref="A6:B6"/>
    <mergeCell ref="H3:K3"/>
    <mergeCell ref="A4:B4"/>
    <mergeCell ref="H4:K4"/>
    <mergeCell ref="H5:K5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9E5B1-3470-43FB-8D0D-85A3042FA3D4}">
  <dimension ref="A3:L16"/>
  <sheetViews>
    <sheetView workbookViewId="0">
      <selection activeCell="E16" sqref="E16"/>
    </sheetView>
  </sheetViews>
  <sheetFormatPr defaultRowHeight="15"/>
  <cols>
    <col min="2" max="2" width="50.42578125" customWidth="1"/>
    <col min="7" max="7" width="15.85546875" customWidth="1"/>
  </cols>
  <sheetData>
    <row r="3" spans="1:12">
      <c r="A3" s="246" t="s">
        <v>114</v>
      </c>
      <c r="B3" s="284">
        <v>45978</v>
      </c>
      <c r="C3" s="281" t="s">
        <v>1</v>
      </c>
      <c r="D3" s="281" t="s">
        <v>2</v>
      </c>
      <c r="E3" s="282" t="s">
        <v>3</v>
      </c>
      <c r="F3" s="281" t="s">
        <v>4</v>
      </c>
      <c r="G3" s="282" t="s">
        <v>5</v>
      </c>
      <c r="H3" s="1173" t="s">
        <v>6</v>
      </c>
      <c r="I3" s="1173"/>
      <c r="J3" s="1173"/>
      <c r="K3" s="1173"/>
      <c r="L3" s="285" t="s">
        <v>7</v>
      </c>
    </row>
    <row r="4" spans="1:12">
      <c r="A4" s="1270"/>
      <c r="B4" s="1174"/>
      <c r="C4" s="286" t="s">
        <v>114</v>
      </c>
      <c r="D4" s="286" t="s">
        <v>114</v>
      </c>
      <c r="E4" s="674" t="s">
        <v>114</v>
      </c>
      <c r="F4" s="286" t="s">
        <v>114</v>
      </c>
      <c r="G4" s="674" t="s">
        <v>114</v>
      </c>
      <c r="H4" s="1174" t="s">
        <v>114</v>
      </c>
      <c r="I4" s="1174"/>
      <c r="J4" s="1174"/>
      <c r="K4" s="1174"/>
      <c r="L4" s="287" t="s">
        <v>114</v>
      </c>
    </row>
    <row r="5" spans="1:12">
      <c r="A5" s="676">
        <v>1</v>
      </c>
      <c r="B5" s="283" t="s">
        <v>230</v>
      </c>
      <c r="C5" s="341">
        <v>8800</v>
      </c>
      <c r="D5" s="246">
        <v>2</v>
      </c>
      <c r="E5" s="340">
        <v>9106</v>
      </c>
      <c r="F5" s="343">
        <v>5000</v>
      </c>
      <c r="G5" s="290">
        <f t="shared" ref="G5:G6" si="0">E5/C5</f>
        <v>1.0347727272727272</v>
      </c>
      <c r="H5" s="1256"/>
      <c r="I5" s="1257"/>
      <c r="J5" s="1257"/>
      <c r="K5" s="1258"/>
      <c r="L5" s="282" t="s">
        <v>52</v>
      </c>
    </row>
    <row r="6" spans="1:12">
      <c r="A6" s="676">
        <v>1</v>
      </c>
      <c r="B6" s="283" t="s">
        <v>240</v>
      </c>
      <c r="C6" s="341">
        <v>1450</v>
      </c>
      <c r="D6" s="246">
        <v>1</v>
      </c>
      <c r="E6" s="340"/>
      <c r="F6" s="343">
        <v>5000</v>
      </c>
      <c r="G6" s="290">
        <f t="shared" si="0"/>
        <v>0</v>
      </c>
      <c r="H6" s="1256" t="s">
        <v>241</v>
      </c>
      <c r="I6" s="1257"/>
      <c r="J6" s="1257"/>
      <c r="K6" s="1258"/>
      <c r="L6" s="282" t="s">
        <v>52</v>
      </c>
    </row>
    <row r="7" spans="1:12">
      <c r="A7" s="1174" t="s">
        <v>10</v>
      </c>
      <c r="B7" s="1174"/>
      <c r="C7" s="286" t="s">
        <v>114</v>
      </c>
      <c r="D7" s="286" t="s">
        <v>114</v>
      </c>
      <c r="E7" s="674"/>
      <c r="F7" s="344" t="s">
        <v>114</v>
      </c>
      <c r="G7" s="674" t="s">
        <v>114</v>
      </c>
      <c r="H7" s="668" t="s">
        <v>114</v>
      </c>
      <c r="I7" s="673"/>
      <c r="J7" s="673"/>
      <c r="K7" s="669"/>
      <c r="L7" s="287" t="s">
        <v>114</v>
      </c>
    </row>
    <row r="8" spans="1:12">
      <c r="A8" s="291">
        <v>2</v>
      </c>
      <c r="B8" s="280" t="s">
        <v>227</v>
      </c>
      <c r="C8" s="341">
        <v>90000</v>
      </c>
      <c r="D8" s="246">
        <v>2</v>
      </c>
      <c r="E8" s="340">
        <v>50702</v>
      </c>
      <c r="F8" s="348">
        <v>30000</v>
      </c>
      <c r="G8" s="290" t="s">
        <v>64</v>
      </c>
      <c r="H8" s="1185" t="s">
        <v>242</v>
      </c>
      <c r="I8" s="1186"/>
      <c r="J8" s="1186"/>
      <c r="K8" s="1187"/>
      <c r="L8" s="676" t="s">
        <v>52</v>
      </c>
    </row>
    <row r="9" spans="1:12">
      <c r="A9" s="1174" t="s">
        <v>12</v>
      </c>
      <c r="B9" s="1174"/>
      <c r="C9" s="286" t="s">
        <v>114</v>
      </c>
      <c r="D9" s="286" t="s">
        <v>114</v>
      </c>
      <c r="E9" s="674"/>
      <c r="F9" s="345" t="s">
        <v>114</v>
      </c>
      <c r="G9" s="286" t="s">
        <v>114</v>
      </c>
      <c r="H9" s="1199" t="s">
        <v>114</v>
      </c>
      <c r="I9" s="1200"/>
      <c r="J9" s="1200"/>
      <c r="K9" s="1201"/>
      <c r="L9" s="287" t="s">
        <v>114</v>
      </c>
    </row>
    <row r="10" spans="1:12">
      <c r="A10" s="333">
        <v>3</v>
      </c>
      <c r="B10" s="433" t="s">
        <v>206</v>
      </c>
      <c r="C10" s="434">
        <v>18000</v>
      </c>
      <c r="D10" s="334">
        <v>2</v>
      </c>
      <c r="E10" s="435">
        <v>6407</v>
      </c>
      <c r="F10" s="436">
        <v>11800</v>
      </c>
      <c r="G10" s="426">
        <f>E10/C10</f>
        <v>0.35594444444444445</v>
      </c>
      <c r="H10" s="1188"/>
      <c r="I10" s="1189"/>
      <c r="J10" s="1189"/>
      <c r="K10" s="1190"/>
      <c r="L10" s="437" t="s">
        <v>52</v>
      </c>
    </row>
    <row r="11" spans="1:12">
      <c r="A11" s="1237" t="s">
        <v>19</v>
      </c>
      <c r="B11" s="1237"/>
      <c r="C11" s="355" t="s">
        <v>114</v>
      </c>
      <c r="D11" s="355" t="s">
        <v>114</v>
      </c>
      <c r="E11" s="678"/>
      <c r="F11" s="361" t="s">
        <v>114</v>
      </c>
      <c r="G11" s="355" t="s">
        <v>114</v>
      </c>
      <c r="H11" s="1217" t="s">
        <v>114</v>
      </c>
      <c r="I11" s="1218"/>
      <c r="J11" s="1218"/>
      <c r="K11" s="1219"/>
      <c r="L11" s="356" t="s">
        <v>114</v>
      </c>
    </row>
    <row r="12" spans="1:12">
      <c r="A12" s="333">
        <v>4</v>
      </c>
      <c r="B12" s="433" t="s">
        <v>202</v>
      </c>
      <c r="C12" s="434">
        <v>14500</v>
      </c>
      <c r="D12" s="334">
        <v>2</v>
      </c>
      <c r="E12" s="435">
        <v>10770</v>
      </c>
      <c r="F12" s="436">
        <v>11800</v>
      </c>
      <c r="G12" s="426">
        <f t="shared" ref="G12" si="1">E12/C12</f>
        <v>0.74275862068965515</v>
      </c>
      <c r="H12" s="1188"/>
      <c r="I12" s="1189"/>
      <c r="J12" s="1189"/>
      <c r="K12" s="1190"/>
      <c r="L12" s="437" t="s">
        <v>52</v>
      </c>
    </row>
    <row r="13" spans="1:12">
      <c r="A13" s="1237" t="s">
        <v>24</v>
      </c>
      <c r="B13" s="1237"/>
      <c r="C13" s="355" t="s">
        <v>114</v>
      </c>
      <c r="D13" s="355" t="s">
        <v>114</v>
      </c>
      <c r="E13" s="678"/>
      <c r="F13" s="361" t="s">
        <v>114</v>
      </c>
      <c r="G13" s="355" t="s">
        <v>114</v>
      </c>
      <c r="H13" s="1271" t="s">
        <v>114</v>
      </c>
      <c r="I13" s="1271"/>
      <c r="J13" s="1271"/>
      <c r="K13" s="1271"/>
      <c r="L13" s="356" t="s">
        <v>114</v>
      </c>
    </row>
    <row r="14" spans="1:12">
      <c r="A14" s="376">
        <v>5</v>
      </c>
      <c r="B14" s="464" t="s">
        <v>238</v>
      </c>
      <c r="C14" s="379">
        <v>700</v>
      </c>
      <c r="D14" s="379">
        <v>1</v>
      </c>
      <c r="E14" s="380">
        <v>1494</v>
      </c>
      <c r="F14" s="381">
        <v>4000</v>
      </c>
      <c r="G14" s="382">
        <f t="shared" ref="G14:G16" si="2">E14/C14</f>
        <v>2.1342857142857143</v>
      </c>
      <c r="H14" s="1211"/>
      <c r="I14" s="1212"/>
      <c r="J14" s="1212"/>
      <c r="K14" s="1213"/>
      <c r="L14" s="429" t="s">
        <v>52</v>
      </c>
    </row>
    <row r="15" spans="1:12">
      <c r="A15" s="465">
        <v>5</v>
      </c>
      <c r="B15" s="466" t="s">
        <v>239</v>
      </c>
      <c r="C15" s="467">
        <v>8100</v>
      </c>
      <c r="D15" s="465">
        <v>1</v>
      </c>
      <c r="E15" s="468">
        <v>8626</v>
      </c>
      <c r="F15" s="469">
        <v>4000</v>
      </c>
      <c r="G15" s="470">
        <f t="shared" si="2"/>
        <v>1.0649382716049383</v>
      </c>
      <c r="H15" s="1284"/>
      <c r="I15" s="1285"/>
      <c r="J15" s="1285"/>
      <c r="K15" s="1286"/>
      <c r="L15" s="465" t="s">
        <v>52</v>
      </c>
    </row>
    <row r="16" spans="1:12">
      <c r="A16" s="451">
        <v>5</v>
      </c>
      <c r="B16" s="452" t="s">
        <v>243</v>
      </c>
      <c r="C16" s="451">
        <v>13600</v>
      </c>
      <c r="D16" s="457">
        <v>1</v>
      </c>
      <c r="E16" s="451">
        <v>5636</v>
      </c>
      <c r="F16" s="343">
        <v>4000</v>
      </c>
      <c r="G16" s="290">
        <f t="shared" si="2"/>
        <v>0.41441176470588237</v>
      </c>
      <c r="H16" s="1128"/>
      <c r="I16" s="1128"/>
      <c r="J16" s="1128"/>
      <c r="K16" s="1128"/>
      <c r="L16" s="458" t="s">
        <v>52</v>
      </c>
    </row>
  </sheetData>
  <mergeCells count="18">
    <mergeCell ref="A13:B13"/>
    <mergeCell ref="H13:K13"/>
    <mergeCell ref="H15:K15"/>
    <mergeCell ref="H16:K16"/>
    <mergeCell ref="H6:K6"/>
    <mergeCell ref="A9:B9"/>
    <mergeCell ref="H9:K9"/>
    <mergeCell ref="H10:K10"/>
    <mergeCell ref="A11:B11"/>
    <mergeCell ref="H11:K11"/>
    <mergeCell ref="H12:K12"/>
    <mergeCell ref="H8:K8"/>
    <mergeCell ref="H14:K14"/>
    <mergeCell ref="H3:K3"/>
    <mergeCell ref="A4:B4"/>
    <mergeCell ref="H4:K4"/>
    <mergeCell ref="H5:K5"/>
    <mergeCell ref="A7:B7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703D4-585F-468C-9092-142B053B4143}">
  <dimension ref="A3:L16"/>
  <sheetViews>
    <sheetView workbookViewId="0">
      <selection activeCell="F13" sqref="F13"/>
    </sheetView>
  </sheetViews>
  <sheetFormatPr defaultRowHeight="15"/>
  <cols>
    <col min="2" max="2" width="47.7109375" style="237" customWidth="1"/>
    <col min="5" max="5" width="20.140625" customWidth="1"/>
    <col min="6" max="6" width="18.85546875" customWidth="1"/>
    <col min="7" max="7" width="17.5703125" customWidth="1"/>
    <col min="11" max="11" width="22.28515625" customWidth="1"/>
  </cols>
  <sheetData>
    <row r="3" spans="1:12">
      <c r="A3" s="246" t="s">
        <v>114</v>
      </c>
      <c r="B3" s="284">
        <v>45979</v>
      </c>
      <c r="C3" s="281" t="s">
        <v>1</v>
      </c>
      <c r="D3" s="281" t="s">
        <v>2</v>
      </c>
      <c r="E3" s="282" t="s">
        <v>3</v>
      </c>
      <c r="F3" s="281" t="s">
        <v>4</v>
      </c>
      <c r="G3" s="282" t="s">
        <v>5</v>
      </c>
      <c r="H3" s="1173" t="s">
        <v>6</v>
      </c>
      <c r="I3" s="1173"/>
      <c r="J3" s="1173"/>
      <c r="K3" s="1173"/>
      <c r="L3" s="285" t="s">
        <v>7</v>
      </c>
    </row>
    <row r="4" spans="1:12">
      <c r="A4" s="1270"/>
      <c r="B4" s="1174"/>
      <c r="C4" s="286" t="s">
        <v>114</v>
      </c>
      <c r="D4" s="286" t="s">
        <v>114</v>
      </c>
      <c r="E4" s="674" t="s">
        <v>114</v>
      </c>
      <c r="F4" s="286" t="s">
        <v>114</v>
      </c>
      <c r="G4" s="674" t="s">
        <v>114</v>
      </c>
      <c r="H4" s="1174" t="s">
        <v>114</v>
      </c>
      <c r="I4" s="1174"/>
      <c r="J4" s="1174"/>
      <c r="K4" s="1174"/>
      <c r="L4" s="287" t="s">
        <v>114</v>
      </c>
    </row>
    <row r="5" spans="1:12">
      <c r="A5" s="349">
        <v>1</v>
      </c>
      <c r="B5" s="321" t="s">
        <v>230</v>
      </c>
      <c r="C5" s="320">
        <v>1150</v>
      </c>
      <c r="D5" s="320">
        <v>1</v>
      </c>
      <c r="E5" s="349">
        <v>2383</v>
      </c>
      <c r="F5" s="351">
        <v>5000</v>
      </c>
      <c r="G5" s="325">
        <v>0</v>
      </c>
      <c r="H5" s="1267"/>
      <c r="I5" s="1268"/>
      <c r="J5" s="1268"/>
      <c r="K5" s="1269"/>
      <c r="L5" s="326" t="s">
        <v>158</v>
      </c>
    </row>
    <row r="6" spans="1:12">
      <c r="A6" s="676">
        <v>1</v>
      </c>
      <c r="B6" s="283" t="s">
        <v>240</v>
      </c>
      <c r="C6" s="341">
        <v>8000</v>
      </c>
      <c r="D6" s="246">
        <v>1</v>
      </c>
      <c r="E6" s="340"/>
      <c r="F6" s="343">
        <v>5000</v>
      </c>
      <c r="G6" s="290">
        <v>0</v>
      </c>
      <c r="H6" s="1256" t="s">
        <v>244</v>
      </c>
      <c r="I6" s="1257"/>
      <c r="J6" s="1257"/>
      <c r="K6" s="1258"/>
      <c r="L6" s="282" t="s">
        <v>52</v>
      </c>
    </row>
    <row r="7" spans="1:12">
      <c r="A7" s="1174" t="s">
        <v>10</v>
      </c>
      <c r="B7" s="1174"/>
      <c r="C7" s="286" t="s">
        <v>114</v>
      </c>
      <c r="D7" s="286" t="s">
        <v>114</v>
      </c>
      <c r="E7" s="674"/>
      <c r="F7" s="344" t="s">
        <v>114</v>
      </c>
      <c r="G7" s="674" t="s">
        <v>114</v>
      </c>
      <c r="H7" s="668" t="s">
        <v>114</v>
      </c>
      <c r="I7" s="673"/>
      <c r="J7" s="673"/>
      <c r="K7" s="669"/>
      <c r="L7" s="287" t="s">
        <v>114</v>
      </c>
    </row>
    <row r="8" spans="1:12">
      <c r="A8" s="291">
        <v>2</v>
      </c>
      <c r="B8" s="280" t="s">
        <v>245</v>
      </c>
      <c r="C8" s="341">
        <v>76000</v>
      </c>
      <c r="D8" s="246">
        <v>2</v>
      </c>
      <c r="E8" s="340">
        <v>40705</v>
      </c>
      <c r="F8" s="348">
        <v>30000</v>
      </c>
      <c r="G8" s="290">
        <v>0</v>
      </c>
      <c r="H8" s="1185"/>
      <c r="I8" s="1186"/>
      <c r="J8" s="1186"/>
      <c r="K8" s="1187"/>
      <c r="L8" s="676" t="s">
        <v>52</v>
      </c>
    </row>
    <row r="9" spans="1:12">
      <c r="A9" s="1174" t="s">
        <v>12</v>
      </c>
      <c r="B9" s="1174"/>
      <c r="C9" s="286" t="s">
        <v>114</v>
      </c>
      <c r="D9" s="286" t="s">
        <v>114</v>
      </c>
      <c r="E9" s="674"/>
      <c r="F9" s="345" t="s">
        <v>114</v>
      </c>
      <c r="G9" s="286" t="s">
        <v>114</v>
      </c>
      <c r="H9" s="1199" t="s">
        <v>114</v>
      </c>
      <c r="I9" s="1200"/>
      <c r="J9" s="1200"/>
      <c r="K9" s="1201"/>
      <c r="L9" s="287" t="s">
        <v>114</v>
      </c>
    </row>
    <row r="10" spans="1:12">
      <c r="A10" s="333">
        <v>3</v>
      </c>
      <c r="B10" s="433" t="s">
        <v>206</v>
      </c>
      <c r="C10" s="434">
        <v>15750</v>
      </c>
      <c r="D10" s="334">
        <v>2</v>
      </c>
      <c r="E10" s="435">
        <v>6645</v>
      </c>
      <c r="F10" s="436">
        <v>11800</v>
      </c>
      <c r="G10" s="426">
        <f>E10/C10</f>
        <v>0.42190476190476189</v>
      </c>
      <c r="H10" s="1188"/>
      <c r="I10" s="1189"/>
      <c r="J10" s="1189"/>
      <c r="K10" s="1190"/>
      <c r="L10" s="437" t="s">
        <v>158</v>
      </c>
    </row>
    <row r="11" spans="1:12">
      <c r="A11" s="1237" t="s">
        <v>19</v>
      </c>
      <c r="B11" s="1237"/>
      <c r="C11" s="355" t="s">
        <v>114</v>
      </c>
      <c r="D11" s="355" t="s">
        <v>114</v>
      </c>
      <c r="E11" s="678"/>
      <c r="F11" s="361" t="s">
        <v>114</v>
      </c>
      <c r="G11" s="355" t="s">
        <v>114</v>
      </c>
      <c r="H11" s="1217" t="s">
        <v>114</v>
      </c>
      <c r="I11" s="1218"/>
      <c r="J11" s="1218"/>
      <c r="K11" s="1219"/>
      <c r="L11" s="356" t="s">
        <v>114</v>
      </c>
    </row>
    <row r="12" spans="1:12">
      <c r="A12" s="376">
        <v>4</v>
      </c>
      <c r="B12" s="490" t="s">
        <v>202</v>
      </c>
      <c r="C12" s="491">
        <v>7000</v>
      </c>
      <c r="D12" s="379">
        <v>1</v>
      </c>
      <c r="E12" s="492">
        <v>6867</v>
      </c>
      <c r="F12" s="493">
        <v>11800</v>
      </c>
      <c r="G12" s="432">
        <f t="shared" ref="G12:G13" si="0">E12/C12</f>
        <v>0.98099999999999998</v>
      </c>
      <c r="H12" s="1247"/>
      <c r="I12" s="1248"/>
      <c r="J12" s="1248"/>
      <c r="K12" s="1249"/>
      <c r="L12" s="494" t="s">
        <v>158</v>
      </c>
    </row>
    <row r="13" spans="1:12">
      <c r="A13" s="333">
        <v>4</v>
      </c>
      <c r="B13" s="433" t="s">
        <v>185</v>
      </c>
      <c r="C13" s="434">
        <v>5300</v>
      </c>
      <c r="D13" s="334">
        <v>2</v>
      </c>
      <c r="E13" s="435">
        <v>2964</v>
      </c>
      <c r="F13" s="436" t="s">
        <v>246</v>
      </c>
      <c r="G13" s="426">
        <f t="shared" si="0"/>
        <v>0.55924528301886789</v>
      </c>
      <c r="H13" s="1188"/>
      <c r="I13" s="1189"/>
      <c r="J13" s="1189"/>
      <c r="K13" s="1190"/>
      <c r="L13" s="437"/>
    </row>
    <row r="14" spans="1:12">
      <c r="A14" s="1237" t="s">
        <v>24</v>
      </c>
      <c r="B14" s="1237"/>
      <c r="C14" s="355" t="s">
        <v>114</v>
      </c>
      <c r="D14" s="355" t="s">
        <v>114</v>
      </c>
      <c r="E14" s="678"/>
      <c r="F14" s="361" t="s">
        <v>114</v>
      </c>
      <c r="G14" s="355" t="s">
        <v>114</v>
      </c>
      <c r="H14" s="1271" t="s">
        <v>114</v>
      </c>
      <c r="I14" s="1271"/>
      <c r="J14" s="1271"/>
      <c r="K14" s="1271"/>
      <c r="L14" s="356" t="s">
        <v>114</v>
      </c>
    </row>
    <row r="15" spans="1:12">
      <c r="A15" s="495">
        <v>5</v>
      </c>
      <c r="B15" s="496" t="s">
        <v>243</v>
      </c>
      <c r="C15" s="497">
        <v>12300</v>
      </c>
      <c r="D15" s="495">
        <v>1</v>
      </c>
      <c r="E15" s="498">
        <v>8648</v>
      </c>
      <c r="F15" s="351">
        <v>4000</v>
      </c>
      <c r="G15" s="325">
        <f t="shared" ref="G15:G16" si="1">E15/C15</f>
        <v>0.70308943089430898</v>
      </c>
      <c r="H15" s="1288" t="s">
        <v>247</v>
      </c>
      <c r="I15" s="1288"/>
      <c r="J15" s="1288"/>
      <c r="K15" s="1288"/>
      <c r="L15" s="495" t="s">
        <v>158</v>
      </c>
    </row>
    <row r="16" spans="1:12">
      <c r="A16" s="451">
        <v>5</v>
      </c>
      <c r="B16" s="452" t="s">
        <v>248</v>
      </c>
      <c r="C16" s="471">
        <v>7600</v>
      </c>
      <c r="D16" s="451">
        <v>3</v>
      </c>
      <c r="E16" s="453">
        <v>2461</v>
      </c>
      <c r="F16" s="343">
        <v>4000</v>
      </c>
      <c r="G16" s="290">
        <f t="shared" si="1"/>
        <v>0.32381578947368422</v>
      </c>
      <c r="H16" s="1287" t="s">
        <v>247</v>
      </c>
      <c r="I16" s="1287"/>
      <c r="J16" s="1287"/>
      <c r="K16" s="1287"/>
      <c r="L16" s="451" t="s">
        <v>158</v>
      </c>
    </row>
  </sheetData>
  <mergeCells count="18">
    <mergeCell ref="A14:B14"/>
    <mergeCell ref="H14:K14"/>
    <mergeCell ref="H16:K16"/>
    <mergeCell ref="H15:K15"/>
    <mergeCell ref="H13:K13"/>
    <mergeCell ref="H12:K12"/>
    <mergeCell ref="H3:K3"/>
    <mergeCell ref="A4:B4"/>
    <mergeCell ref="H4:K4"/>
    <mergeCell ref="H6:K6"/>
    <mergeCell ref="A7:B7"/>
    <mergeCell ref="H5:K5"/>
    <mergeCell ref="H8:K8"/>
    <mergeCell ref="A9:B9"/>
    <mergeCell ref="H9:K9"/>
    <mergeCell ref="H10:K10"/>
    <mergeCell ref="A11:B11"/>
    <mergeCell ref="H11:K11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149D3-7970-4A6B-B15B-B40C0658D897}">
  <dimension ref="A3:L15"/>
  <sheetViews>
    <sheetView workbookViewId="0">
      <selection activeCell="H6" sqref="H6:K6"/>
    </sheetView>
  </sheetViews>
  <sheetFormatPr defaultRowHeight="15"/>
  <cols>
    <col min="2" max="2" width="43.85546875" style="237" customWidth="1"/>
    <col min="5" max="5" width="14" customWidth="1"/>
    <col min="6" max="6" width="15.42578125" customWidth="1"/>
    <col min="7" max="7" width="15.28515625" customWidth="1"/>
    <col min="11" max="11" width="24.7109375" customWidth="1"/>
  </cols>
  <sheetData>
    <row r="3" spans="1:12">
      <c r="A3" s="472" t="s">
        <v>114</v>
      </c>
      <c r="B3" s="473">
        <v>45980</v>
      </c>
      <c r="C3" s="317" t="s">
        <v>1</v>
      </c>
      <c r="D3" s="317" t="s">
        <v>2</v>
      </c>
      <c r="E3" s="474" t="s">
        <v>3</v>
      </c>
      <c r="F3" s="317" t="s">
        <v>4</v>
      </c>
      <c r="G3" s="474" t="s">
        <v>5</v>
      </c>
      <c r="H3" s="1298" t="s">
        <v>6</v>
      </c>
      <c r="I3" s="1298"/>
      <c r="J3" s="1298"/>
      <c r="K3" s="1298"/>
      <c r="L3" s="475" t="s">
        <v>7</v>
      </c>
    </row>
    <row r="4" spans="1:12">
      <c r="A4" s="1299"/>
      <c r="B4" s="1294"/>
      <c r="C4" s="476" t="s">
        <v>114</v>
      </c>
      <c r="D4" s="476" t="s">
        <v>114</v>
      </c>
      <c r="E4" s="681" t="s">
        <v>114</v>
      </c>
      <c r="F4" s="476" t="s">
        <v>114</v>
      </c>
      <c r="G4" s="681" t="s">
        <v>114</v>
      </c>
      <c r="H4" s="1294" t="s">
        <v>114</v>
      </c>
      <c r="I4" s="1294"/>
      <c r="J4" s="1294"/>
      <c r="K4" s="1294"/>
      <c r="L4" s="477" t="s">
        <v>114</v>
      </c>
    </row>
    <row r="5" spans="1:12">
      <c r="A5" s="500">
        <v>1</v>
      </c>
      <c r="B5" s="501" t="s">
        <v>240</v>
      </c>
      <c r="C5" s="502">
        <v>10500</v>
      </c>
      <c r="D5" s="503">
        <v>1</v>
      </c>
      <c r="E5" s="504">
        <v>154</v>
      </c>
      <c r="F5" s="505">
        <v>5000</v>
      </c>
      <c r="G5" s="432">
        <v>0</v>
      </c>
      <c r="H5" s="1267" t="s">
        <v>249</v>
      </c>
      <c r="I5" s="1268"/>
      <c r="J5" s="1268"/>
      <c r="K5" s="1269"/>
      <c r="L5" s="506" t="s">
        <v>52</v>
      </c>
    </row>
    <row r="6" spans="1:12">
      <c r="A6" s="680">
        <v>1</v>
      </c>
      <c r="B6" s="680" t="s">
        <v>250</v>
      </c>
      <c r="C6" s="472">
        <v>9000</v>
      </c>
      <c r="D6" s="472">
        <v>3</v>
      </c>
      <c r="E6" s="680">
        <v>7799</v>
      </c>
      <c r="F6" s="472">
        <v>5000</v>
      </c>
      <c r="G6" s="426">
        <v>0</v>
      </c>
      <c r="H6" s="1256"/>
      <c r="I6" s="1257"/>
      <c r="J6" s="1257"/>
      <c r="K6" s="1258"/>
      <c r="L6" s="474" t="s">
        <v>52</v>
      </c>
    </row>
    <row r="7" spans="1:12">
      <c r="A7" s="1294" t="s">
        <v>10</v>
      </c>
      <c r="B7" s="1294"/>
      <c r="C7" s="476" t="s">
        <v>114</v>
      </c>
      <c r="D7" s="476" t="s">
        <v>114</v>
      </c>
      <c r="E7" s="681"/>
      <c r="F7" s="693" t="s">
        <v>114</v>
      </c>
      <c r="G7" s="681" t="s">
        <v>114</v>
      </c>
      <c r="H7" s="684" t="s">
        <v>114</v>
      </c>
      <c r="I7" s="687"/>
      <c r="J7" s="687"/>
      <c r="K7" s="685"/>
      <c r="L7" s="477" t="s">
        <v>114</v>
      </c>
    </row>
    <row r="8" spans="1:12">
      <c r="A8" s="482">
        <v>2</v>
      </c>
      <c r="B8" s="483" t="s">
        <v>245</v>
      </c>
      <c r="C8" s="480">
        <v>90000</v>
      </c>
      <c r="D8" s="472">
        <v>2</v>
      </c>
      <c r="E8" s="481">
        <v>93162</v>
      </c>
      <c r="F8" s="484">
        <v>30000</v>
      </c>
      <c r="G8" s="426">
        <v>0</v>
      </c>
      <c r="H8" s="1185"/>
      <c r="I8" s="1186"/>
      <c r="J8" s="1186"/>
      <c r="K8" s="1187"/>
      <c r="L8" s="680" t="s">
        <v>52</v>
      </c>
    </row>
    <row r="9" spans="1:12">
      <c r="A9" s="1294" t="s">
        <v>12</v>
      </c>
      <c r="B9" s="1294"/>
      <c r="C9" s="476" t="s">
        <v>114</v>
      </c>
      <c r="D9" s="476" t="s">
        <v>114</v>
      </c>
      <c r="E9" s="681"/>
      <c r="F9" s="485" t="s">
        <v>114</v>
      </c>
      <c r="G9" s="476" t="s">
        <v>114</v>
      </c>
      <c r="H9" s="1295" t="s">
        <v>114</v>
      </c>
      <c r="I9" s="1296"/>
      <c r="J9" s="1296"/>
      <c r="K9" s="1297"/>
      <c r="L9" s="477" t="s">
        <v>114</v>
      </c>
    </row>
    <row r="10" spans="1:12">
      <c r="A10" s="437">
        <v>3</v>
      </c>
      <c r="B10" s="433" t="s">
        <v>206</v>
      </c>
      <c r="C10" s="434">
        <v>18000</v>
      </c>
      <c r="D10" s="486">
        <v>2</v>
      </c>
      <c r="E10" s="435">
        <v>14069</v>
      </c>
      <c r="F10" s="436">
        <v>11800</v>
      </c>
      <c r="G10" s="426">
        <f>E10/C10</f>
        <v>0.78161111111111115</v>
      </c>
      <c r="H10" s="1188" t="s">
        <v>251</v>
      </c>
      <c r="I10" s="1189"/>
      <c r="J10" s="1189"/>
      <c r="K10" s="1190"/>
      <c r="L10" s="437" t="s">
        <v>52</v>
      </c>
    </row>
    <row r="11" spans="1:12">
      <c r="A11" s="1289" t="s">
        <v>19</v>
      </c>
      <c r="B11" s="1289"/>
      <c r="C11" s="487" t="s">
        <v>114</v>
      </c>
      <c r="D11" s="487" t="s">
        <v>114</v>
      </c>
      <c r="E11" s="682"/>
      <c r="F11" s="488" t="s">
        <v>114</v>
      </c>
      <c r="G11" s="487" t="s">
        <v>114</v>
      </c>
      <c r="H11" s="1290" t="s">
        <v>114</v>
      </c>
      <c r="I11" s="1291"/>
      <c r="J11" s="1291"/>
      <c r="K11" s="1292"/>
      <c r="L11" s="489" t="s">
        <v>114</v>
      </c>
    </row>
    <row r="12" spans="1:12">
      <c r="A12" s="437">
        <v>4</v>
      </c>
      <c r="B12" s="433" t="s">
        <v>185</v>
      </c>
      <c r="C12" s="434">
        <v>14500</v>
      </c>
      <c r="D12" s="486">
        <v>2</v>
      </c>
      <c r="E12" s="435">
        <v>10167</v>
      </c>
      <c r="F12" s="436">
        <v>11800</v>
      </c>
      <c r="G12" s="426">
        <f>E12/C12</f>
        <v>0.70117241379310347</v>
      </c>
      <c r="H12" s="1188"/>
      <c r="I12" s="1189"/>
      <c r="J12" s="1189"/>
      <c r="K12" s="1190"/>
      <c r="L12" s="437" t="s">
        <v>52</v>
      </c>
    </row>
    <row r="13" spans="1:12">
      <c r="A13" s="1289" t="s">
        <v>24</v>
      </c>
      <c r="B13" s="1289"/>
      <c r="C13" s="487" t="s">
        <v>114</v>
      </c>
      <c r="D13" s="487" t="s">
        <v>114</v>
      </c>
      <c r="E13" s="682"/>
      <c r="F13" s="488" t="s">
        <v>114</v>
      </c>
      <c r="G13" s="487" t="s">
        <v>114</v>
      </c>
      <c r="H13" s="1293" t="s">
        <v>114</v>
      </c>
      <c r="I13" s="1293"/>
      <c r="J13" s="1293"/>
      <c r="K13" s="1293"/>
      <c r="L13" s="489" t="s">
        <v>114</v>
      </c>
    </row>
    <row r="14" spans="1:12">
      <c r="A14" s="495">
        <v>5</v>
      </c>
      <c r="B14" s="496" t="s">
        <v>248</v>
      </c>
      <c r="C14" s="497">
        <v>5850</v>
      </c>
      <c r="D14" s="495">
        <v>2</v>
      </c>
      <c r="E14" s="498">
        <v>6841</v>
      </c>
      <c r="F14" s="505">
        <v>4000</v>
      </c>
      <c r="G14" s="432">
        <f>E14/C14</f>
        <v>1.1694017094017095</v>
      </c>
      <c r="H14" s="1288"/>
      <c r="I14" s="1288"/>
      <c r="J14" s="1288"/>
      <c r="K14" s="1288"/>
      <c r="L14" s="495" t="s">
        <v>52</v>
      </c>
    </row>
    <row r="15" spans="1:12">
      <c r="A15" s="451">
        <v>5</v>
      </c>
      <c r="B15" s="452" t="s">
        <v>252</v>
      </c>
      <c r="C15" s="451">
        <v>17050</v>
      </c>
      <c r="D15" s="451">
        <v>3</v>
      </c>
      <c r="E15" s="451">
        <v>9939</v>
      </c>
      <c r="F15" s="451">
        <v>4000</v>
      </c>
      <c r="G15" s="426">
        <f>E15/C15</f>
        <v>0.58293255131964805</v>
      </c>
      <c r="H15" s="1287"/>
      <c r="I15" s="1287"/>
      <c r="J15" s="1287"/>
      <c r="K15" s="1287"/>
      <c r="L15" s="451" t="s">
        <v>52</v>
      </c>
    </row>
  </sheetData>
  <mergeCells count="17">
    <mergeCell ref="H5:K5"/>
    <mergeCell ref="H3:K3"/>
    <mergeCell ref="A4:B4"/>
    <mergeCell ref="H4:K4"/>
    <mergeCell ref="H6:K6"/>
    <mergeCell ref="A7:B7"/>
    <mergeCell ref="H8:K8"/>
    <mergeCell ref="A9:B9"/>
    <mergeCell ref="H9:K9"/>
    <mergeCell ref="H10:K10"/>
    <mergeCell ref="H14:K14"/>
    <mergeCell ref="H15:K15"/>
    <mergeCell ref="A11:B11"/>
    <mergeCell ref="H11:K11"/>
    <mergeCell ref="H12:K12"/>
    <mergeCell ref="A13:B13"/>
    <mergeCell ref="H13:K13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49275-A5C4-421F-8F83-3DD3A798D3AA}">
  <dimension ref="A3:L16"/>
  <sheetViews>
    <sheetView workbookViewId="0">
      <selection activeCell="I22" sqref="I22"/>
    </sheetView>
  </sheetViews>
  <sheetFormatPr defaultRowHeight="15"/>
  <cols>
    <col min="2" max="2" width="50.7109375" customWidth="1"/>
  </cols>
  <sheetData>
    <row r="3" spans="1:12">
      <c r="A3" s="472" t="s">
        <v>114</v>
      </c>
      <c r="B3" s="473">
        <v>45981</v>
      </c>
      <c r="C3" s="317" t="s">
        <v>1</v>
      </c>
      <c r="D3" s="317" t="s">
        <v>2</v>
      </c>
      <c r="E3" s="474" t="s">
        <v>3</v>
      </c>
      <c r="F3" s="317" t="s">
        <v>4</v>
      </c>
      <c r="G3" s="474" t="s">
        <v>5</v>
      </c>
      <c r="H3" s="1298" t="s">
        <v>6</v>
      </c>
      <c r="I3" s="1298"/>
      <c r="J3" s="1298"/>
      <c r="K3" s="1298"/>
      <c r="L3" s="475" t="s">
        <v>7</v>
      </c>
    </row>
    <row r="4" spans="1:12">
      <c r="A4" s="1299"/>
      <c r="B4" s="1294"/>
      <c r="C4" s="476" t="s">
        <v>114</v>
      </c>
      <c r="D4" s="476" t="s">
        <v>114</v>
      </c>
      <c r="E4" s="681" t="s">
        <v>114</v>
      </c>
      <c r="F4" s="476" t="s">
        <v>114</v>
      </c>
      <c r="G4" s="681" t="s">
        <v>114</v>
      </c>
      <c r="H4" s="1294" t="s">
        <v>114</v>
      </c>
      <c r="I4" s="1294"/>
      <c r="J4" s="1294"/>
      <c r="K4" s="1294"/>
      <c r="L4" s="477" t="s">
        <v>114</v>
      </c>
    </row>
    <row r="5" spans="1:12">
      <c r="A5" s="680">
        <v>1</v>
      </c>
      <c r="B5" s="680" t="s">
        <v>253</v>
      </c>
      <c r="C5" s="472">
        <v>10300</v>
      </c>
      <c r="D5" s="472">
        <v>2</v>
      </c>
      <c r="E5" s="481">
        <v>6825</v>
      </c>
      <c r="F5" s="479">
        <v>5000</v>
      </c>
      <c r="G5" s="426">
        <f>E5/C5</f>
        <v>0.66262135922330101</v>
      </c>
      <c r="H5" s="1256"/>
      <c r="I5" s="1257"/>
      <c r="J5" s="1257"/>
      <c r="K5" s="1258"/>
      <c r="L5" s="474" t="s">
        <v>52</v>
      </c>
    </row>
    <row r="6" spans="1:12">
      <c r="A6" s="680">
        <v>1</v>
      </c>
      <c r="B6" s="478" t="s">
        <v>226</v>
      </c>
      <c r="C6" s="480">
        <v>1250</v>
      </c>
      <c r="D6" s="472">
        <v>1</v>
      </c>
      <c r="E6" s="481"/>
      <c r="F6" s="479">
        <v>5000</v>
      </c>
      <c r="G6" s="426">
        <f>E6/C6</f>
        <v>0</v>
      </c>
      <c r="H6" s="1256" t="s">
        <v>249</v>
      </c>
      <c r="I6" s="1257"/>
      <c r="J6" s="1257"/>
      <c r="K6" s="1258"/>
      <c r="L6" s="474"/>
    </row>
    <row r="7" spans="1:12">
      <c r="A7" s="1294" t="s">
        <v>10</v>
      </c>
      <c r="B7" s="1294"/>
      <c r="C7" s="476" t="s">
        <v>114</v>
      </c>
      <c r="D7" s="476" t="s">
        <v>114</v>
      </c>
      <c r="E7" s="681"/>
      <c r="F7" s="693" t="s">
        <v>114</v>
      </c>
      <c r="G7" s="681" t="s">
        <v>114</v>
      </c>
      <c r="H7" s="684" t="s">
        <v>114</v>
      </c>
      <c r="I7" s="687"/>
      <c r="J7" s="687"/>
      <c r="K7" s="685"/>
      <c r="L7" s="477" t="s">
        <v>114</v>
      </c>
    </row>
    <row r="8" spans="1:12">
      <c r="A8" s="482">
        <v>2</v>
      </c>
      <c r="B8" s="483" t="s">
        <v>245</v>
      </c>
      <c r="C8" s="480">
        <v>60000</v>
      </c>
      <c r="D8" s="472">
        <v>2</v>
      </c>
      <c r="E8" s="481">
        <v>13674</v>
      </c>
      <c r="F8" s="484">
        <v>30000</v>
      </c>
      <c r="G8" s="426">
        <v>0</v>
      </c>
      <c r="H8" s="1185"/>
      <c r="I8" s="1186"/>
      <c r="J8" s="1186"/>
      <c r="K8" s="1187"/>
      <c r="L8" s="680" t="s">
        <v>52</v>
      </c>
    </row>
    <row r="9" spans="1:12">
      <c r="A9" s="482">
        <v>2</v>
      </c>
      <c r="B9" s="483" t="s">
        <v>216</v>
      </c>
      <c r="C9" s="480">
        <v>25000</v>
      </c>
      <c r="D9" s="472"/>
      <c r="E9" s="481"/>
      <c r="F9" s="484">
        <v>30000</v>
      </c>
      <c r="G9" s="426">
        <v>0</v>
      </c>
      <c r="H9" s="1185"/>
      <c r="I9" s="1186"/>
      <c r="J9" s="1186"/>
      <c r="K9" s="1187"/>
      <c r="L9" s="680"/>
    </row>
    <row r="10" spans="1:12">
      <c r="A10" s="1294" t="s">
        <v>12</v>
      </c>
      <c r="B10" s="1294"/>
      <c r="C10" s="476" t="s">
        <v>114</v>
      </c>
      <c r="D10" s="476" t="s">
        <v>114</v>
      </c>
      <c r="E10" s="681"/>
      <c r="F10" s="485" t="s">
        <v>114</v>
      </c>
      <c r="G10" s="476" t="s">
        <v>114</v>
      </c>
      <c r="H10" s="1295" t="s">
        <v>114</v>
      </c>
      <c r="I10" s="1296"/>
      <c r="J10" s="1296"/>
      <c r="K10" s="1297"/>
      <c r="L10" s="477" t="s">
        <v>114</v>
      </c>
    </row>
    <row r="11" spans="1:12">
      <c r="A11" s="437">
        <v>3</v>
      </c>
      <c r="B11" s="433" t="s">
        <v>222</v>
      </c>
      <c r="C11" s="434">
        <v>18000</v>
      </c>
      <c r="D11" s="486">
        <v>2</v>
      </c>
      <c r="E11" s="435">
        <v>14770</v>
      </c>
      <c r="F11" s="436">
        <v>6000</v>
      </c>
      <c r="G11" s="426">
        <f>E11/C11</f>
        <v>0.82055555555555559</v>
      </c>
      <c r="H11" s="1188"/>
      <c r="I11" s="1189"/>
      <c r="J11" s="1189"/>
      <c r="K11" s="1190"/>
      <c r="L11" s="437" t="s">
        <v>52</v>
      </c>
    </row>
    <row r="12" spans="1:12">
      <c r="A12" s="1289" t="s">
        <v>19</v>
      </c>
      <c r="B12" s="1289"/>
      <c r="C12" s="487" t="s">
        <v>114</v>
      </c>
      <c r="D12" s="487" t="s">
        <v>114</v>
      </c>
      <c r="E12" s="682"/>
      <c r="F12" s="488" t="s">
        <v>114</v>
      </c>
      <c r="G12" s="487" t="s">
        <v>114</v>
      </c>
      <c r="H12" s="1290" t="s">
        <v>114</v>
      </c>
      <c r="I12" s="1291"/>
      <c r="J12" s="1291"/>
      <c r="K12" s="1292"/>
      <c r="L12" s="489" t="s">
        <v>114</v>
      </c>
    </row>
    <row r="13" spans="1:12">
      <c r="A13" s="437">
        <v>4</v>
      </c>
      <c r="B13" s="433" t="s">
        <v>185</v>
      </c>
      <c r="C13" s="434">
        <v>14500</v>
      </c>
      <c r="D13" s="486">
        <v>2</v>
      </c>
      <c r="E13" s="435">
        <v>10764</v>
      </c>
      <c r="F13" s="436">
        <v>4833</v>
      </c>
      <c r="G13" s="426">
        <f>E13/C13</f>
        <v>0.7423448275862069</v>
      </c>
      <c r="H13" s="1188"/>
      <c r="I13" s="1189"/>
      <c r="J13" s="1189"/>
      <c r="K13" s="1190"/>
      <c r="L13" s="437" t="s">
        <v>52</v>
      </c>
    </row>
    <row r="14" spans="1:12">
      <c r="A14" s="1289" t="s">
        <v>24</v>
      </c>
      <c r="B14" s="1289"/>
      <c r="C14" s="487" t="s">
        <v>114</v>
      </c>
      <c r="D14" s="487" t="s">
        <v>114</v>
      </c>
      <c r="E14" s="682"/>
      <c r="F14" s="488" t="s">
        <v>114</v>
      </c>
      <c r="G14" s="487" t="s">
        <v>114</v>
      </c>
      <c r="H14" s="1293" t="s">
        <v>114</v>
      </c>
      <c r="I14" s="1293"/>
      <c r="J14" s="1293"/>
      <c r="K14" s="1293"/>
      <c r="L14" s="489" t="s">
        <v>114</v>
      </c>
    </row>
    <row r="15" spans="1:12">
      <c r="A15" s="454">
        <v>5</v>
      </c>
      <c r="B15" s="455" t="s">
        <v>252</v>
      </c>
      <c r="C15" s="454">
        <v>10000</v>
      </c>
      <c r="D15" s="454">
        <v>1</v>
      </c>
      <c r="E15" s="454">
        <v>9911</v>
      </c>
      <c r="F15" s="454">
        <v>4000</v>
      </c>
      <c r="G15" s="499">
        <f>E15/C15</f>
        <v>0.99109999999999998</v>
      </c>
      <c r="H15" s="1300"/>
      <c r="I15" s="1300"/>
      <c r="J15" s="1300"/>
      <c r="K15" s="1300"/>
      <c r="L15" s="454" t="s">
        <v>52</v>
      </c>
    </row>
    <row r="16" spans="1:12">
      <c r="A16" s="451">
        <v>5</v>
      </c>
      <c r="B16" s="452" t="s">
        <v>254</v>
      </c>
      <c r="C16" s="451">
        <v>12900</v>
      </c>
      <c r="D16" s="457">
        <v>3</v>
      </c>
      <c r="E16" s="451"/>
      <c r="F16" s="451">
        <v>4000</v>
      </c>
      <c r="G16" s="426">
        <f>E16/C16</f>
        <v>0</v>
      </c>
      <c r="H16" s="1128"/>
      <c r="I16" s="1128"/>
      <c r="J16" s="1128"/>
      <c r="K16" s="1128"/>
      <c r="L16" s="458" t="s">
        <v>52</v>
      </c>
    </row>
  </sheetData>
  <mergeCells count="18">
    <mergeCell ref="H3:K3"/>
    <mergeCell ref="A4:B4"/>
    <mergeCell ref="H4:K4"/>
    <mergeCell ref="H6:K6"/>
    <mergeCell ref="A7:B7"/>
    <mergeCell ref="H16:K16"/>
    <mergeCell ref="A14:B14"/>
    <mergeCell ref="H14:K14"/>
    <mergeCell ref="H15:K15"/>
    <mergeCell ref="H5:K5"/>
    <mergeCell ref="A10:B10"/>
    <mergeCell ref="H10:K10"/>
    <mergeCell ref="H11:K11"/>
    <mergeCell ref="A12:B12"/>
    <mergeCell ref="H12:K12"/>
    <mergeCell ref="H13:K13"/>
    <mergeCell ref="H8:K8"/>
    <mergeCell ref="H9:K9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6BD79-DD26-4D9D-A76F-4D03E3433803}">
  <dimension ref="A3:L20"/>
  <sheetViews>
    <sheetView workbookViewId="0">
      <selection activeCell="L17" sqref="L17"/>
    </sheetView>
  </sheetViews>
  <sheetFormatPr defaultRowHeight="15"/>
  <cols>
    <col min="1" max="1" width="9.140625" style="512"/>
    <col min="2" max="2" width="48" customWidth="1"/>
  </cols>
  <sheetData>
    <row r="3" spans="1:12">
      <c r="A3" s="508" t="s">
        <v>114</v>
      </c>
      <c r="B3" s="507">
        <v>45982</v>
      </c>
      <c r="C3" s="317" t="s">
        <v>1</v>
      </c>
      <c r="D3" s="317" t="s">
        <v>2</v>
      </c>
      <c r="E3" s="474" t="s">
        <v>3</v>
      </c>
      <c r="F3" s="317" t="s">
        <v>4</v>
      </c>
      <c r="G3" s="474" t="s">
        <v>5</v>
      </c>
      <c r="H3" s="1298" t="s">
        <v>6</v>
      </c>
      <c r="I3" s="1298"/>
      <c r="J3" s="1298"/>
      <c r="K3" s="1298"/>
      <c r="L3" s="475" t="s">
        <v>7</v>
      </c>
    </row>
    <row r="4" spans="1:12">
      <c r="A4" s="1301"/>
      <c r="B4" s="1302"/>
      <c r="C4" s="476" t="s">
        <v>114</v>
      </c>
      <c r="D4" s="476" t="s">
        <v>114</v>
      </c>
      <c r="E4" s="681" t="s">
        <v>114</v>
      </c>
      <c r="F4" s="476" t="s">
        <v>114</v>
      </c>
      <c r="G4" s="681" t="s">
        <v>114</v>
      </c>
      <c r="H4" s="1294" t="s">
        <v>114</v>
      </c>
      <c r="I4" s="1294"/>
      <c r="J4" s="1294"/>
      <c r="K4" s="1294"/>
      <c r="L4" s="477" t="s">
        <v>114</v>
      </c>
    </row>
    <row r="5" spans="1:12">
      <c r="A5" s="513">
        <v>1</v>
      </c>
      <c r="B5" s="514" t="s">
        <v>253</v>
      </c>
      <c r="C5" s="503">
        <v>2600</v>
      </c>
      <c r="D5" s="503">
        <v>1</v>
      </c>
      <c r="E5" s="500">
        <v>2914</v>
      </c>
      <c r="F5" s="505">
        <v>5000</v>
      </c>
      <c r="G5" s="432">
        <v>0</v>
      </c>
      <c r="H5" s="1267"/>
      <c r="I5" s="1268"/>
      <c r="J5" s="1268"/>
      <c r="K5" s="1269"/>
      <c r="L5" s="506" t="s">
        <v>52</v>
      </c>
    </row>
    <row r="6" spans="1:12">
      <c r="A6" s="513">
        <v>1</v>
      </c>
      <c r="B6" s="501" t="s">
        <v>226</v>
      </c>
      <c r="C6" s="502">
        <v>2400</v>
      </c>
      <c r="D6" s="503">
        <v>1</v>
      </c>
      <c r="E6" s="504">
        <v>2555</v>
      </c>
      <c r="F6" s="505">
        <v>5000</v>
      </c>
      <c r="G6" s="432">
        <v>0</v>
      </c>
      <c r="H6" s="1267"/>
      <c r="I6" s="1268"/>
      <c r="J6" s="1268"/>
      <c r="K6" s="1269"/>
      <c r="L6" s="506" t="s">
        <v>52</v>
      </c>
    </row>
    <row r="7" spans="1:12">
      <c r="A7" s="508">
        <v>1</v>
      </c>
      <c r="B7" s="478" t="s">
        <v>240</v>
      </c>
      <c r="C7" s="480">
        <v>5000</v>
      </c>
      <c r="D7" s="472">
        <v>2</v>
      </c>
      <c r="E7" s="481">
        <v>672</v>
      </c>
      <c r="F7" s="479">
        <v>5000</v>
      </c>
      <c r="G7" s="426"/>
      <c r="H7" s="1256"/>
      <c r="I7" s="1257"/>
      <c r="J7" s="1257"/>
      <c r="K7" s="1258"/>
      <c r="L7" s="474" t="s">
        <v>52</v>
      </c>
    </row>
    <row r="8" spans="1:12">
      <c r="A8" s="1302" t="s">
        <v>10</v>
      </c>
      <c r="B8" s="1302"/>
      <c r="C8" s="476" t="s">
        <v>114</v>
      </c>
      <c r="D8" s="476" t="s">
        <v>114</v>
      </c>
      <c r="E8" s="681"/>
      <c r="F8" s="693" t="s">
        <v>114</v>
      </c>
      <c r="G8" s="681" t="s">
        <v>114</v>
      </c>
      <c r="H8" s="684" t="s">
        <v>114</v>
      </c>
      <c r="I8" s="687"/>
      <c r="J8" s="687"/>
      <c r="K8" s="685"/>
      <c r="L8" s="477" t="s">
        <v>114</v>
      </c>
    </row>
    <row r="9" spans="1:12">
      <c r="A9" s="513">
        <v>2</v>
      </c>
      <c r="B9" s="501" t="s">
        <v>245</v>
      </c>
      <c r="C9" s="503">
        <v>1500</v>
      </c>
      <c r="D9" s="503"/>
      <c r="E9" s="500">
        <v>1675</v>
      </c>
      <c r="F9" s="515">
        <v>30000</v>
      </c>
      <c r="G9" s="432">
        <v>0</v>
      </c>
      <c r="H9" s="1267" t="s">
        <v>255</v>
      </c>
      <c r="I9" s="1268"/>
      <c r="J9" s="1268"/>
      <c r="K9" s="1269"/>
      <c r="L9" s="506" t="s">
        <v>52</v>
      </c>
    </row>
    <row r="10" spans="1:12">
      <c r="A10" s="509">
        <v>2</v>
      </c>
      <c r="B10" s="483" t="s">
        <v>216</v>
      </c>
      <c r="C10" s="480">
        <v>85000</v>
      </c>
      <c r="D10" s="472">
        <v>2</v>
      </c>
      <c r="E10" s="481">
        <v>72727</v>
      </c>
      <c r="F10" s="484">
        <v>30000</v>
      </c>
      <c r="G10" s="426">
        <f>E10/C10</f>
        <v>0.8556117647058824</v>
      </c>
      <c r="H10" s="1185"/>
      <c r="I10" s="1186"/>
      <c r="J10" s="1186"/>
      <c r="K10" s="1187"/>
      <c r="L10" s="680" t="s">
        <v>52</v>
      </c>
    </row>
    <row r="11" spans="1:12">
      <c r="A11" s="1302" t="s">
        <v>12</v>
      </c>
      <c r="B11" s="1302"/>
      <c r="C11" s="476" t="s">
        <v>114</v>
      </c>
      <c r="D11" s="476" t="s">
        <v>114</v>
      </c>
      <c r="E11" s="681"/>
      <c r="F11" s="485" t="s">
        <v>114</v>
      </c>
      <c r="G11" s="476" t="s">
        <v>114</v>
      </c>
      <c r="H11" s="1295" t="s">
        <v>114</v>
      </c>
      <c r="I11" s="1296"/>
      <c r="J11" s="1296"/>
      <c r="K11" s="1297"/>
      <c r="L11" s="477" t="s">
        <v>114</v>
      </c>
    </row>
    <row r="12" spans="1:12">
      <c r="A12" s="516">
        <v>3</v>
      </c>
      <c r="B12" s="490" t="s">
        <v>222</v>
      </c>
      <c r="C12" s="491">
        <v>7100</v>
      </c>
      <c r="D12" s="517">
        <v>2</v>
      </c>
      <c r="E12" s="492">
        <v>7384</v>
      </c>
      <c r="F12" s="493">
        <v>11800</v>
      </c>
      <c r="G12" s="432">
        <f>E12/C12</f>
        <v>1.04</v>
      </c>
      <c r="H12" s="1247"/>
      <c r="I12" s="1248"/>
      <c r="J12" s="1248"/>
      <c r="K12" s="1249"/>
      <c r="L12" s="494" t="s">
        <v>52</v>
      </c>
    </row>
    <row r="13" spans="1:12">
      <c r="A13" s="510">
        <v>3</v>
      </c>
      <c r="B13" s="433" t="s">
        <v>201</v>
      </c>
      <c r="C13" s="434">
        <v>10400</v>
      </c>
      <c r="D13" s="486">
        <v>2</v>
      </c>
      <c r="E13" s="435">
        <v>3241</v>
      </c>
      <c r="F13" s="436">
        <v>11800</v>
      </c>
      <c r="G13" s="426">
        <f>E13/C13</f>
        <v>0.3116346153846154</v>
      </c>
      <c r="H13" s="1188"/>
      <c r="I13" s="1189"/>
      <c r="J13" s="1189"/>
      <c r="K13" s="1190"/>
      <c r="L13" s="437" t="s">
        <v>52</v>
      </c>
    </row>
    <row r="14" spans="1:12">
      <c r="A14" s="1303" t="s">
        <v>19</v>
      </c>
      <c r="B14" s="1303"/>
      <c r="C14" s="487" t="s">
        <v>114</v>
      </c>
      <c r="D14" s="487" t="s">
        <v>114</v>
      </c>
      <c r="E14" s="682"/>
      <c r="F14" s="488" t="s">
        <v>114</v>
      </c>
      <c r="G14" s="487" t="s">
        <v>114</v>
      </c>
      <c r="H14" s="1290" t="s">
        <v>114</v>
      </c>
      <c r="I14" s="1291"/>
      <c r="J14" s="1291"/>
      <c r="K14" s="1292"/>
      <c r="L14" s="489" t="s">
        <v>114</v>
      </c>
    </row>
    <row r="15" spans="1:12">
      <c r="A15" s="516">
        <v>4</v>
      </c>
      <c r="B15" s="490" t="s">
        <v>185</v>
      </c>
      <c r="C15" s="491">
        <v>2600</v>
      </c>
      <c r="D15" s="517">
        <v>1</v>
      </c>
      <c r="E15" s="492">
        <v>2572</v>
      </c>
      <c r="F15" s="493">
        <v>11800</v>
      </c>
      <c r="G15" s="432">
        <f>E15/C15</f>
        <v>0.98923076923076925</v>
      </c>
      <c r="H15" s="1247"/>
      <c r="I15" s="1248"/>
      <c r="J15" s="1248"/>
      <c r="K15" s="1249"/>
      <c r="L15" s="494" t="s">
        <v>52</v>
      </c>
    </row>
    <row r="16" spans="1:12">
      <c r="A16" s="510">
        <v>4</v>
      </c>
      <c r="B16" s="433" t="s">
        <v>223</v>
      </c>
      <c r="C16" s="434">
        <v>11500</v>
      </c>
      <c r="D16" s="486">
        <v>1</v>
      </c>
      <c r="E16" s="435">
        <v>7941</v>
      </c>
      <c r="F16" s="436">
        <v>11800</v>
      </c>
      <c r="G16" s="426">
        <f t="shared" ref="G16" si="0">E16/C16</f>
        <v>0.6905217391304348</v>
      </c>
      <c r="H16" s="1188"/>
      <c r="I16" s="1189"/>
      <c r="J16" s="1189"/>
      <c r="K16" s="1190"/>
      <c r="L16" s="437" t="s">
        <v>52</v>
      </c>
    </row>
    <row r="17" spans="1:12">
      <c r="A17" s="1303" t="s">
        <v>24</v>
      </c>
      <c r="B17" s="1303"/>
      <c r="C17" s="487" t="s">
        <v>114</v>
      </c>
      <c r="D17" s="487" t="s">
        <v>114</v>
      </c>
      <c r="E17" s="682"/>
      <c r="F17" s="488" t="s">
        <v>114</v>
      </c>
      <c r="G17" s="487" t="s">
        <v>114</v>
      </c>
      <c r="H17" s="1293" t="s">
        <v>114</v>
      </c>
      <c r="I17" s="1293"/>
      <c r="J17" s="1293"/>
      <c r="K17" s="1293"/>
      <c r="L17" s="489" t="s">
        <v>114</v>
      </c>
    </row>
    <row r="18" spans="1:12">
      <c r="A18" s="511">
        <v>5</v>
      </c>
      <c r="B18" s="452" t="s">
        <v>254</v>
      </c>
      <c r="C18" s="451">
        <v>20000</v>
      </c>
      <c r="D18" s="451">
        <v>2</v>
      </c>
      <c r="E18" s="451">
        <v>22377</v>
      </c>
      <c r="F18" s="451">
        <v>4000</v>
      </c>
      <c r="G18" s="426">
        <f>E18/C18</f>
        <v>1.1188499999999999</v>
      </c>
      <c r="H18" s="1128"/>
      <c r="I18" s="1128"/>
      <c r="J18" s="1128"/>
      <c r="K18" s="1128"/>
      <c r="L18" s="451" t="s">
        <v>52</v>
      </c>
    </row>
    <row r="19" spans="1:12">
      <c r="A19" s="511">
        <v>5</v>
      </c>
      <c r="B19" s="452" t="s">
        <v>179</v>
      </c>
      <c r="C19" s="451">
        <v>2300</v>
      </c>
      <c r="D19" s="451">
        <v>2</v>
      </c>
      <c r="E19" s="451"/>
      <c r="F19" s="451">
        <v>4000</v>
      </c>
      <c r="G19" s="426">
        <f t="shared" ref="G19:G20" si="1">E19/C19</f>
        <v>0</v>
      </c>
      <c r="H19" s="1136"/>
      <c r="I19" s="1137"/>
      <c r="J19" s="1137"/>
      <c r="K19" s="1138"/>
      <c r="L19" s="451" t="s">
        <v>52</v>
      </c>
    </row>
    <row r="20" spans="1:12">
      <c r="A20" s="511">
        <v>5</v>
      </c>
      <c r="B20" s="452" t="s">
        <v>256</v>
      </c>
      <c r="C20" s="451">
        <v>100</v>
      </c>
      <c r="D20" s="451">
        <v>1</v>
      </c>
      <c r="E20" s="451"/>
      <c r="F20" s="451">
        <v>4000</v>
      </c>
      <c r="G20" s="426">
        <f t="shared" si="1"/>
        <v>0</v>
      </c>
      <c r="H20" s="1136"/>
      <c r="I20" s="1137"/>
      <c r="J20" s="1137"/>
      <c r="K20" s="1138"/>
      <c r="L20" s="451" t="s">
        <v>52</v>
      </c>
    </row>
  </sheetData>
  <mergeCells count="22">
    <mergeCell ref="H19:K19"/>
    <mergeCell ref="H20:K20"/>
    <mergeCell ref="H16:K16"/>
    <mergeCell ref="H13:K13"/>
    <mergeCell ref="H15:K15"/>
    <mergeCell ref="A17:B17"/>
    <mergeCell ref="H17:K17"/>
    <mergeCell ref="H18:K18"/>
    <mergeCell ref="H7:K7"/>
    <mergeCell ref="H10:K10"/>
    <mergeCell ref="A11:B11"/>
    <mergeCell ref="H11:K11"/>
    <mergeCell ref="H12:K12"/>
    <mergeCell ref="A14:B14"/>
    <mergeCell ref="H14:K14"/>
    <mergeCell ref="H9:K9"/>
    <mergeCell ref="H3:K3"/>
    <mergeCell ref="A4:B4"/>
    <mergeCell ref="H4:K4"/>
    <mergeCell ref="H6:K6"/>
    <mergeCell ref="A8:B8"/>
    <mergeCell ref="H5:K5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4BA26-2AE7-4953-B3DD-DD6BFFD2C599}">
  <dimension ref="A3:L17"/>
  <sheetViews>
    <sheetView workbookViewId="0">
      <selection activeCell="H16" sqref="H16:K16"/>
    </sheetView>
  </sheetViews>
  <sheetFormatPr defaultRowHeight="15"/>
  <cols>
    <col min="2" max="2" width="41.85546875" customWidth="1"/>
  </cols>
  <sheetData>
    <row r="3" spans="1:12">
      <c r="A3" s="508" t="s">
        <v>114</v>
      </c>
      <c r="B3" s="507">
        <v>45983</v>
      </c>
      <c r="C3" s="317" t="s">
        <v>1</v>
      </c>
      <c r="D3" s="317" t="s">
        <v>2</v>
      </c>
      <c r="E3" s="474" t="s">
        <v>3</v>
      </c>
      <c r="F3" s="317" t="s">
        <v>4</v>
      </c>
      <c r="G3" s="474" t="s">
        <v>5</v>
      </c>
      <c r="H3" s="1298" t="s">
        <v>6</v>
      </c>
      <c r="I3" s="1298"/>
      <c r="J3" s="1298"/>
      <c r="K3" s="1298"/>
      <c r="L3" s="475" t="s">
        <v>7</v>
      </c>
    </row>
    <row r="4" spans="1:12">
      <c r="A4" s="1301"/>
      <c r="B4" s="1302"/>
      <c r="C4" s="476" t="s">
        <v>114</v>
      </c>
      <c r="D4" s="476" t="s">
        <v>114</v>
      </c>
      <c r="E4" s="681" t="s">
        <v>114</v>
      </c>
      <c r="F4" s="476" t="s">
        <v>114</v>
      </c>
      <c r="G4" s="681" t="s">
        <v>114</v>
      </c>
      <c r="H4" s="1294" t="s">
        <v>114</v>
      </c>
      <c r="I4" s="1294"/>
      <c r="J4" s="1294"/>
      <c r="K4" s="1294"/>
      <c r="L4" s="477" t="s">
        <v>114</v>
      </c>
    </row>
    <row r="5" spans="1:12">
      <c r="A5" s="508">
        <v>1</v>
      </c>
      <c r="B5" s="478" t="s">
        <v>240</v>
      </c>
      <c r="C5" s="480">
        <v>7000</v>
      </c>
      <c r="D5" s="472">
        <v>2</v>
      </c>
      <c r="E5" s="481">
        <v>2128</v>
      </c>
      <c r="F5" s="479">
        <v>5000</v>
      </c>
      <c r="G5" s="426">
        <f>E5/C5</f>
        <v>0.30399999999999999</v>
      </c>
      <c r="H5" s="1256"/>
      <c r="I5" s="1257"/>
      <c r="J5" s="1257"/>
      <c r="K5" s="1258"/>
      <c r="L5" s="474" t="s">
        <v>52</v>
      </c>
    </row>
    <row r="6" spans="1:12">
      <c r="A6" s="1302" t="s">
        <v>10</v>
      </c>
      <c r="B6" s="1302"/>
      <c r="C6" s="476" t="s">
        <v>114</v>
      </c>
      <c r="D6" s="476" t="s">
        <v>114</v>
      </c>
      <c r="E6" s="681"/>
      <c r="F6" s="693" t="s">
        <v>114</v>
      </c>
      <c r="G6" s="681" t="s">
        <v>114</v>
      </c>
      <c r="H6" s="684" t="s">
        <v>114</v>
      </c>
      <c r="I6" s="687"/>
      <c r="J6" s="687"/>
      <c r="K6" s="685"/>
      <c r="L6" s="477" t="s">
        <v>114</v>
      </c>
    </row>
    <row r="7" spans="1:12">
      <c r="A7" s="509">
        <v>2</v>
      </c>
      <c r="B7" s="483" t="s">
        <v>216</v>
      </c>
      <c r="C7" s="480">
        <v>60000</v>
      </c>
      <c r="D7" s="472">
        <v>2</v>
      </c>
      <c r="E7" s="481">
        <v>41040</v>
      </c>
      <c r="F7" s="484">
        <v>30000</v>
      </c>
      <c r="G7" s="426">
        <f>E7/C7</f>
        <v>0.68400000000000005</v>
      </c>
      <c r="H7" s="1185"/>
      <c r="I7" s="1186"/>
      <c r="J7" s="1186"/>
      <c r="K7" s="1187"/>
      <c r="L7" s="680" t="s">
        <v>52</v>
      </c>
    </row>
    <row r="8" spans="1:12">
      <c r="A8" s="1302" t="s">
        <v>12</v>
      </c>
      <c r="B8" s="1302"/>
      <c r="C8" s="476" t="s">
        <v>114</v>
      </c>
      <c r="D8" s="476" t="s">
        <v>114</v>
      </c>
      <c r="E8" s="681"/>
      <c r="F8" s="485" t="s">
        <v>114</v>
      </c>
      <c r="G8" s="476" t="s">
        <v>114</v>
      </c>
      <c r="H8" s="1295" t="s">
        <v>114</v>
      </c>
      <c r="I8" s="1296"/>
      <c r="J8" s="1296"/>
      <c r="K8" s="1297"/>
      <c r="L8" s="477" t="s">
        <v>114</v>
      </c>
    </row>
    <row r="9" spans="1:12">
      <c r="A9" s="510">
        <v>3</v>
      </c>
      <c r="B9" s="433" t="s">
        <v>201</v>
      </c>
      <c r="C9" s="434">
        <v>12000</v>
      </c>
      <c r="D9" s="486">
        <v>2</v>
      </c>
      <c r="E9" s="435">
        <v>7752</v>
      </c>
      <c r="F9" s="436">
        <v>11800</v>
      </c>
      <c r="G9" s="426">
        <f>E9/C9</f>
        <v>0.64600000000000002</v>
      </c>
      <c r="H9" s="1188"/>
      <c r="I9" s="1189"/>
      <c r="J9" s="1189"/>
      <c r="K9" s="1190"/>
      <c r="L9" s="437" t="s">
        <v>52</v>
      </c>
    </row>
    <row r="10" spans="1:12">
      <c r="A10" s="1303" t="s">
        <v>19</v>
      </c>
      <c r="B10" s="1303"/>
      <c r="C10" s="487" t="s">
        <v>114</v>
      </c>
      <c r="D10" s="487" t="s">
        <v>114</v>
      </c>
      <c r="E10" s="682"/>
      <c r="F10" s="488" t="s">
        <v>114</v>
      </c>
      <c r="G10" s="487" t="s">
        <v>114</v>
      </c>
      <c r="H10" s="1290" t="s">
        <v>114</v>
      </c>
      <c r="I10" s="1291"/>
      <c r="J10" s="1291"/>
      <c r="K10" s="1292"/>
      <c r="L10" s="489" t="s">
        <v>114</v>
      </c>
    </row>
    <row r="11" spans="1:12">
      <c r="A11" s="521">
        <v>4</v>
      </c>
      <c r="B11" s="439" t="s">
        <v>223</v>
      </c>
      <c r="C11" s="440">
        <v>4800</v>
      </c>
      <c r="D11" s="522">
        <v>1</v>
      </c>
      <c r="E11" s="442">
        <v>4426</v>
      </c>
      <c r="F11" s="443">
        <v>11800</v>
      </c>
      <c r="G11" s="444">
        <f t="shared" ref="G11" si="0">E11/C11</f>
        <v>0.92208333333333337</v>
      </c>
      <c r="H11" s="1180"/>
      <c r="I11" s="1181"/>
      <c r="J11" s="1181"/>
      <c r="K11" s="1182"/>
      <c r="L11" s="445" t="s">
        <v>52</v>
      </c>
    </row>
    <row r="12" spans="1:12">
      <c r="A12" s="510">
        <v>4</v>
      </c>
      <c r="B12" s="433" t="s">
        <v>257</v>
      </c>
      <c r="C12" s="434">
        <v>3000</v>
      </c>
      <c r="D12" s="486">
        <v>1</v>
      </c>
      <c r="E12" s="435"/>
      <c r="F12" s="436">
        <v>11800</v>
      </c>
      <c r="G12" s="499"/>
      <c r="H12" s="1188"/>
      <c r="I12" s="1189"/>
      <c r="J12" s="1189"/>
      <c r="K12" s="1190"/>
      <c r="L12" s="437"/>
    </row>
    <row r="13" spans="1:12">
      <c r="A13" s="510">
        <v>4</v>
      </c>
      <c r="B13" s="433" t="s">
        <v>186</v>
      </c>
      <c r="C13" s="434">
        <v>1000</v>
      </c>
      <c r="D13" s="486">
        <v>1</v>
      </c>
      <c r="E13" s="435"/>
      <c r="F13" s="436">
        <v>11800</v>
      </c>
      <c r="G13" s="499"/>
      <c r="H13" s="1188"/>
      <c r="I13" s="1189"/>
      <c r="J13" s="1189"/>
      <c r="K13" s="1190"/>
      <c r="L13" s="437" t="s">
        <v>52</v>
      </c>
    </row>
    <row r="14" spans="1:12">
      <c r="A14" s="1303" t="s">
        <v>24</v>
      </c>
      <c r="B14" s="1303"/>
      <c r="C14" s="487" t="s">
        <v>114</v>
      </c>
      <c r="D14" s="487" t="s">
        <v>114</v>
      </c>
      <c r="E14" s="682"/>
      <c r="F14" s="488" t="s">
        <v>114</v>
      </c>
      <c r="G14" s="487" t="s">
        <v>114</v>
      </c>
      <c r="H14" s="1293" t="s">
        <v>114</v>
      </c>
      <c r="I14" s="1293"/>
      <c r="J14" s="1293"/>
      <c r="K14" s="1293"/>
      <c r="L14" s="489" t="s">
        <v>114</v>
      </c>
    </row>
    <row r="15" spans="1:12">
      <c r="A15" s="523">
        <v>5</v>
      </c>
      <c r="B15" s="460" t="s">
        <v>254</v>
      </c>
      <c r="C15" s="459">
        <v>1000</v>
      </c>
      <c r="D15" s="459">
        <v>2</v>
      </c>
      <c r="E15" s="459">
        <v>1042</v>
      </c>
      <c r="F15" s="459">
        <v>4000</v>
      </c>
      <c r="G15" s="444">
        <f>E15/C15</f>
        <v>1.042</v>
      </c>
      <c r="H15" s="1304"/>
      <c r="I15" s="1304"/>
      <c r="J15" s="1304"/>
      <c r="K15" s="1304"/>
      <c r="L15" s="459" t="s">
        <v>52</v>
      </c>
    </row>
    <row r="16" spans="1:12">
      <c r="A16" s="511">
        <v>5</v>
      </c>
      <c r="B16" s="452" t="s">
        <v>179</v>
      </c>
      <c r="C16" s="451">
        <v>14000</v>
      </c>
      <c r="D16" s="451">
        <v>2</v>
      </c>
      <c r="E16" s="451">
        <v>13872</v>
      </c>
      <c r="F16" s="451">
        <v>4000</v>
      </c>
      <c r="G16" s="426">
        <f t="shared" ref="G16" si="1">E16/C16</f>
        <v>0.99085714285714288</v>
      </c>
      <c r="H16" s="1136"/>
      <c r="I16" s="1137"/>
      <c r="J16" s="1137"/>
      <c r="K16" s="1138"/>
      <c r="L16" s="451" t="s">
        <v>52</v>
      </c>
    </row>
    <row r="17" spans="1:12">
      <c r="A17" s="511">
        <v>5</v>
      </c>
      <c r="B17" s="452" t="s">
        <v>188</v>
      </c>
      <c r="C17" s="451">
        <v>1100</v>
      </c>
      <c r="D17" s="451">
        <v>1</v>
      </c>
      <c r="E17" s="451"/>
      <c r="F17" s="451">
        <v>4000</v>
      </c>
      <c r="G17" s="426">
        <f t="shared" ref="G17" si="2">E17/C17</f>
        <v>0</v>
      </c>
      <c r="H17" s="1136"/>
      <c r="I17" s="1137"/>
      <c r="J17" s="1137"/>
      <c r="K17" s="1138"/>
      <c r="L17" s="451" t="s">
        <v>52</v>
      </c>
    </row>
  </sheetData>
  <mergeCells count="19">
    <mergeCell ref="A14:B14"/>
    <mergeCell ref="H14:K14"/>
    <mergeCell ref="H15:K15"/>
    <mergeCell ref="H17:K17"/>
    <mergeCell ref="H9:K9"/>
    <mergeCell ref="A10:B10"/>
    <mergeCell ref="H10:K10"/>
    <mergeCell ref="H11:K11"/>
    <mergeCell ref="H13:K13"/>
    <mergeCell ref="H12:K12"/>
    <mergeCell ref="H16:K16"/>
    <mergeCell ref="A6:B6"/>
    <mergeCell ref="H7:K7"/>
    <mergeCell ref="A8:B8"/>
    <mergeCell ref="H8:K8"/>
    <mergeCell ref="H3:K3"/>
    <mergeCell ref="A4:B4"/>
    <mergeCell ref="H4:K4"/>
    <mergeCell ref="H5:K5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88F36-A2FF-464C-AE95-E90406DB4872}">
  <dimension ref="A3:L15"/>
  <sheetViews>
    <sheetView workbookViewId="0">
      <selection activeCell="B11" sqref="B11"/>
    </sheetView>
  </sheetViews>
  <sheetFormatPr defaultRowHeight="15"/>
  <cols>
    <col min="2" max="2" width="46.28515625" customWidth="1"/>
    <col min="5" max="5" width="22" customWidth="1"/>
    <col min="6" max="6" width="14.7109375" customWidth="1"/>
    <col min="7" max="7" width="16.5703125" customWidth="1"/>
  </cols>
  <sheetData>
    <row r="3" spans="1:12">
      <c r="A3" s="508" t="s">
        <v>114</v>
      </c>
      <c r="B3" s="507">
        <v>45984</v>
      </c>
      <c r="C3" s="317" t="s">
        <v>1</v>
      </c>
      <c r="D3" s="317" t="s">
        <v>2</v>
      </c>
      <c r="E3" s="474" t="s">
        <v>3</v>
      </c>
      <c r="F3" s="317" t="s">
        <v>4</v>
      </c>
      <c r="G3" s="474" t="s">
        <v>5</v>
      </c>
      <c r="H3" s="1298" t="s">
        <v>6</v>
      </c>
      <c r="I3" s="1298"/>
      <c r="J3" s="1298"/>
      <c r="K3" s="1298"/>
      <c r="L3" s="475" t="s">
        <v>7</v>
      </c>
    </row>
    <row r="4" spans="1:12">
      <c r="A4" s="1301"/>
      <c r="B4" s="1302"/>
      <c r="C4" s="476" t="s">
        <v>114</v>
      </c>
      <c r="D4" s="476" t="s">
        <v>114</v>
      </c>
      <c r="E4" s="681" t="s">
        <v>114</v>
      </c>
      <c r="F4" s="476" t="s">
        <v>114</v>
      </c>
      <c r="G4" s="681" t="s">
        <v>114</v>
      </c>
      <c r="H4" s="1294" t="s">
        <v>114</v>
      </c>
      <c r="I4" s="1294"/>
      <c r="J4" s="1294"/>
      <c r="K4" s="1294"/>
      <c r="L4" s="477" t="s">
        <v>114</v>
      </c>
    </row>
    <row r="5" spans="1:12">
      <c r="A5" s="508">
        <v>1</v>
      </c>
      <c r="B5" s="478" t="s">
        <v>240</v>
      </c>
      <c r="C5" s="480">
        <v>3500</v>
      </c>
      <c r="D5" s="472">
        <v>1</v>
      </c>
      <c r="E5" s="481">
        <v>2634</v>
      </c>
      <c r="F5" s="479">
        <v>5000</v>
      </c>
      <c r="G5" s="426">
        <v>0</v>
      </c>
      <c r="H5" s="1256"/>
      <c r="I5" s="1257"/>
      <c r="J5" s="1257"/>
      <c r="K5" s="1258"/>
      <c r="L5" s="474" t="s">
        <v>52</v>
      </c>
    </row>
    <row r="6" spans="1:12">
      <c r="A6" s="1302" t="s">
        <v>10</v>
      </c>
      <c r="B6" s="1302"/>
      <c r="C6" s="476" t="s">
        <v>114</v>
      </c>
      <c r="D6" s="476" t="s">
        <v>114</v>
      </c>
      <c r="E6" s="681"/>
      <c r="F6" s="693" t="s">
        <v>114</v>
      </c>
      <c r="G6" s="681" t="s">
        <v>114</v>
      </c>
      <c r="H6" s="684" t="s">
        <v>114</v>
      </c>
      <c r="I6" s="687"/>
      <c r="J6" s="687"/>
      <c r="K6" s="685"/>
      <c r="L6" s="477" t="s">
        <v>114</v>
      </c>
    </row>
    <row r="7" spans="1:12">
      <c r="A7" s="509">
        <v>2</v>
      </c>
      <c r="B7" s="483" t="s">
        <v>216</v>
      </c>
      <c r="C7" s="480">
        <v>30000</v>
      </c>
      <c r="D7" s="472">
        <v>1</v>
      </c>
      <c r="E7" s="481">
        <v>8303</v>
      </c>
      <c r="F7" s="484">
        <v>30000</v>
      </c>
      <c r="G7" s="426">
        <v>0</v>
      </c>
      <c r="H7" s="1188" t="s">
        <v>258</v>
      </c>
      <c r="I7" s="1189"/>
      <c r="J7" s="1189"/>
      <c r="K7" s="1190"/>
      <c r="L7" s="680" t="s">
        <v>52</v>
      </c>
    </row>
    <row r="8" spans="1:12">
      <c r="A8" s="1302" t="s">
        <v>12</v>
      </c>
      <c r="B8" s="1302"/>
      <c r="C8" s="476" t="s">
        <v>114</v>
      </c>
      <c r="D8" s="476" t="s">
        <v>114</v>
      </c>
      <c r="E8" s="681"/>
      <c r="F8" s="485" t="s">
        <v>114</v>
      </c>
      <c r="G8" s="476" t="s">
        <v>114</v>
      </c>
      <c r="H8" s="1295" t="s">
        <v>114</v>
      </c>
      <c r="I8" s="1296"/>
      <c r="J8" s="1296"/>
      <c r="K8" s="1297"/>
      <c r="L8" s="477" t="s">
        <v>114</v>
      </c>
    </row>
    <row r="9" spans="1:12">
      <c r="A9" s="510">
        <v>3</v>
      </c>
      <c r="B9" s="433" t="s">
        <v>201</v>
      </c>
      <c r="C9" s="434">
        <v>12000</v>
      </c>
      <c r="D9" s="486">
        <v>1</v>
      </c>
      <c r="E9" s="435">
        <v>8964</v>
      </c>
      <c r="F9" s="436">
        <v>11800</v>
      </c>
      <c r="G9" s="426">
        <f>E9/C9</f>
        <v>0.747</v>
      </c>
      <c r="H9" s="1188" t="s">
        <v>258</v>
      </c>
      <c r="I9" s="1189"/>
      <c r="J9" s="1189"/>
      <c r="K9" s="1190"/>
      <c r="L9" s="437" t="s">
        <v>52</v>
      </c>
    </row>
    <row r="10" spans="1:12">
      <c r="A10" s="1303" t="s">
        <v>19</v>
      </c>
      <c r="B10" s="1303"/>
      <c r="C10" s="487" t="s">
        <v>114</v>
      </c>
      <c r="D10" s="487" t="s">
        <v>114</v>
      </c>
      <c r="E10" s="682"/>
      <c r="F10" s="488" t="s">
        <v>114</v>
      </c>
      <c r="G10" s="487" t="s">
        <v>114</v>
      </c>
      <c r="H10" s="1290" t="s">
        <v>114</v>
      </c>
      <c r="I10" s="1291"/>
      <c r="J10" s="1291"/>
      <c r="K10" s="1292"/>
      <c r="L10" s="489" t="s">
        <v>114</v>
      </c>
    </row>
    <row r="11" spans="1:12">
      <c r="A11" s="510">
        <v>4</v>
      </c>
      <c r="B11" s="433" t="s">
        <v>257</v>
      </c>
      <c r="C11" s="434">
        <v>2850</v>
      </c>
      <c r="D11" s="486">
        <v>1</v>
      </c>
      <c r="E11" s="435"/>
      <c r="F11" s="436">
        <v>11800</v>
      </c>
      <c r="G11" s="426">
        <f>E11/C11</f>
        <v>0</v>
      </c>
      <c r="H11" s="1188" t="s">
        <v>259</v>
      </c>
      <c r="I11" s="1189"/>
      <c r="J11" s="1189"/>
      <c r="K11" s="1190"/>
      <c r="L11" s="437" t="s">
        <v>52</v>
      </c>
    </row>
    <row r="12" spans="1:12">
      <c r="A12" s="510">
        <v>4</v>
      </c>
      <c r="B12" s="433" t="s">
        <v>186</v>
      </c>
      <c r="C12" s="434">
        <v>1550</v>
      </c>
      <c r="D12" s="486">
        <v>1</v>
      </c>
      <c r="E12" s="435"/>
      <c r="F12" s="436">
        <v>11800</v>
      </c>
      <c r="G12" s="426">
        <f>E12/C12</f>
        <v>0</v>
      </c>
      <c r="H12" s="1188"/>
      <c r="I12" s="1189"/>
      <c r="J12" s="1189"/>
      <c r="K12" s="1190"/>
      <c r="L12" s="437" t="s">
        <v>52</v>
      </c>
    </row>
    <row r="13" spans="1:12">
      <c r="A13" s="1303" t="s">
        <v>24</v>
      </c>
      <c r="B13" s="1303"/>
      <c r="C13" s="487" t="s">
        <v>114</v>
      </c>
      <c r="D13" s="487" t="s">
        <v>114</v>
      </c>
      <c r="E13" s="682"/>
      <c r="F13" s="488" t="s">
        <v>114</v>
      </c>
      <c r="G13" s="487" t="s">
        <v>114</v>
      </c>
      <c r="H13" s="1293" t="s">
        <v>114</v>
      </c>
      <c r="I13" s="1293"/>
      <c r="J13" s="1293"/>
      <c r="K13" s="1293"/>
      <c r="L13" s="489" t="s">
        <v>114</v>
      </c>
    </row>
    <row r="14" spans="1:12">
      <c r="A14" s="510">
        <v>5</v>
      </c>
      <c r="B14" s="519" t="s">
        <v>260</v>
      </c>
      <c r="C14" s="486">
        <v>500</v>
      </c>
      <c r="D14" s="486">
        <v>1</v>
      </c>
      <c r="E14" s="437"/>
      <c r="F14" s="520">
        <v>4000</v>
      </c>
      <c r="G14" s="426">
        <f t="shared" ref="G14:G15" si="0">E14/C14</f>
        <v>0</v>
      </c>
      <c r="H14" s="1256"/>
      <c r="I14" s="1257"/>
      <c r="J14" s="1257"/>
      <c r="K14" s="1258"/>
      <c r="L14" s="518" t="s">
        <v>52</v>
      </c>
    </row>
    <row r="15" spans="1:12">
      <c r="A15" s="510">
        <v>5</v>
      </c>
      <c r="B15" s="452" t="s">
        <v>261</v>
      </c>
      <c r="C15" s="453">
        <v>6800</v>
      </c>
      <c r="D15" s="453">
        <v>2</v>
      </c>
      <c r="E15" s="451"/>
      <c r="F15" s="520">
        <v>4000</v>
      </c>
      <c r="G15" s="426">
        <f t="shared" si="0"/>
        <v>0</v>
      </c>
      <c r="H15" s="1136"/>
      <c r="I15" s="1137"/>
      <c r="J15" s="1137"/>
      <c r="K15" s="1138"/>
      <c r="L15" s="451" t="s">
        <v>52</v>
      </c>
    </row>
  </sheetData>
  <mergeCells count="17">
    <mergeCell ref="H14:K14"/>
    <mergeCell ref="A13:B13"/>
    <mergeCell ref="H13:K13"/>
    <mergeCell ref="H15:K15"/>
    <mergeCell ref="H11:K11"/>
    <mergeCell ref="H12:K12"/>
    <mergeCell ref="H3:K3"/>
    <mergeCell ref="A4:B4"/>
    <mergeCell ref="H4:K4"/>
    <mergeCell ref="H5:K5"/>
    <mergeCell ref="A6:B6"/>
    <mergeCell ref="H7:K7"/>
    <mergeCell ref="A8:B8"/>
    <mergeCell ref="H8:K8"/>
    <mergeCell ref="H9:K9"/>
    <mergeCell ref="A10:B10"/>
    <mergeCell ref="H10:K10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10916-8E81-4156-94EC-381A0A75B79B}">
  <dimension ref="A3:L21"/>
  <sheetViews>
    <sheetView workbookViewId="0">
      <selection activeCell="B13" sqref="B13"/>
    </sheetView>
  </sheetViews>
  <sheetFormatPr defaultRowHeight="15"/>
  <cols>
    <col min="1" max="1" width="9.140625" style="525"/>
    <col min="2" max="2" width="47.7109375" customWidth="1"/>
  </cols>
  <sheetData>
    <row r="3" spans="1:12">
      <c r="A3" s="524" t="s">
        <v>114</v>
      </c>
      <c r="B3" s="507">
        <v>45985</v>
      </c>
      <c r="C3" s="317" t="s">
        <v>1</v>
      </c>
      <c r="D3" s="317" t="s">
        <v>2</v>
      </c>
      <c r="E3" s="474" t="s">
        <v>3</v>
      </c>
      <c r="F3" s="317" t="s">
        <v>4</v>
      </c>
      <c r="G3" s="474" t="s">
        <v>5</v>
      </c>
      <c r="H3" s="1298" t="s">
        <v>6</v>
      </c>
      <c r="I3" s="1298"/>
      <c r="J3" s="1298"/>
      <c r="K3" s="1298"/>
      <c r="L3" s="475" t="s">
        <v>7</v>
      </c>
    </row>
    <row r="4" spans="1:12">
      <c r="A4" s="1301"/>
      <c r="B4" s="1302"/>
      <c r="C4" s="476" t="s">
        <v>114</v>
      </c>
      <c r="D4" s="476" t="s">
        <v>114</v>
      </c>
      <c r="E4" s="681" t="s">
        <v>114</v>
      </c>
      <c r="F4" s="476" t="s">
        <v>114</v>
      </c>
      <c r="G4" s="681" t="s">
        <v>114</v>
      </c>
      <c r="H4" s="1294" t="s">
        <v>114</v>
      </c>
      <c r="I4" s="1294"/>
      <c r="J4" s="1294"/>
      <c r="K4" s="1294"/>
      <c r="L4" s="477" t="s">
        <v>114</v>
      </c>
    </row>
    <row r="5" spans="1:12">
      <c r="A5" s="472">
        <v>1</v>
      </c>
      <c r="B5" s="478" t="s">
        <v>262</v>
      </c>
      <c r="C5" s="480">
        <v>10500</v>
      </c>
      <c r="D5" s="472">
        <v>2</v>
      </c>
      <c r="E5" s="481">
        <v>9049</v>
      </c>
      <c r="F5" s="479">
        <v>5000</v>
      </c>
      <c r="G5" s="426">
        <f>E5/C5</f>
        <v>0.8618095238095238</v>
      </c>
      <c r="H5" s="1256"/>
      <c r="I5" s="1257"/>
      <c r="J5" s="1257"/>
      <c r="K5" s="1258"/>
      <c r="L5" s="474" t="s">
        <v>52</v>
      </c>
    </row>
    <row r="6" spans="1:12">
      <c r="A6" s="1302" t="s">
        <v>10</v>
      </c>
      <c r="B6" s="1302"/>
      <c r="C6" s="476" t="s">
        <v>114</v>
      </c>
      <c r="D6" s="476" t="s">
        <v>114</v>
      </c>
      <c r="E6" s="681"/>
      <c r="F6" s="693" t="s">
        <v>114</v>
      </c>
      <c r="G6" s="693" t="s">
        <v>114</v>
      </c>
      <c r="H6" s="1308" t="s">
        <v>114</v>
      </c>
      <c r="I6" s="1309"/>
      <c r="J6" s="1309"/>
      <c r="K6" s="1310"/>
      <c r="L6" s="477" t="s">
        <v>114</v>
      </c>
    </row>
    <row r="7" spans="1:12">
      <c r="A7" s="482">
        <v>2</v>
      </c>
      <c r="B7" s="483" t="s">
        <v>245</v>
      </c>
      <c r="C7" s="480">
        <v>86500</v>
      </c>
      <c r="D7" s="472">
        <v>3</v>
      </c>
      <c r="E7" s="481">
        <v>65861</v>
      </c>
      <c r="F7" s="484">
        <v>30000</v>
      </c>
      <c r="G7" s="426">
        <f>E7/C7</f>
        <v>0.76139884393063584</v>
      </c>
      <c r="H7" s="1185"/>
      <c r="I7" s="1186"/>
      <c r="J7" s="1186"/>
      <c r="K7" s="1187"/>
      <c r="L7" s="680" t="s">
        <v>52</v>
      </c>
    </row>
    <row r="8" spans="1:12">
      <c r="A8" s="1302" t="s">
        <v>12</v>
      </c>
      <c r="B8" s="1302"/>
      <c r="C8" s="476" t="s">
        <v>114</v>
      </c>
      <c r="D8" s="476" t="s">
        <v>114</v>
      </c>
      <c r="E8" s="681"/>
      <c r="F8" s="485" t="s">
        <v>114</v>
      </c>
      <c r="G8" s="476" t="s">
        <v>114</v>
      </c>
      <c r="H8" s="1295" t="s">
        <v>114</v>
      </c>
      <c r="I8" s="1296"/>
      <c r="J8" s="1296"/>
      <c r="K8" s="1297"/>
      <c r="L8" s="477" t="s">
        <v>114</v>
      </c>
    </row>
    <row r="9" spans="1:12">
      <c r="A9" s="486">
        <v>3</v>
      </c>
      <c r="B9" s="433" t="s">
        <v>263</v>
      </c>
      <c r="C9" s="434">
        <v>18000</v>
      </c>
      <c r="D9" s="486">
        <v>3</v>
      </c>
      <c r="E9" s="435">
        <v>13956</v>
      </c>
      <c r="F9" s="436">
        <v>6000</v>
      </c>
      <c r="G9" s="426">
        <f>E9/C9</f>
        <v>0.77533333333333332</v>
      </c>
      <c r="H9" s="1188"/>
      <c r="I9" s="1189"/>
      <c r="J9" s="1189"/>
      <c r="K9" s="1190"/>
      <c r="L9" s="437" t="s">
        <v>52</v>
      </c>
    </row>
    <row r="10" spans="1:12">
      <c r="A10" s="1303" t="s">
        <v>19</v>
      </c>
      <c r="B10" s="1303"/>
      <c r="C10" s="487" t="s">
        <v>114</v>
      </c>
      <c r="D10" s="487" t="s">
        <v>114</v>
      </c>
      <c r="E10" s="682"/>
      <c r="F10" s="488" t="s">
        <v>114</v>
      </c>
      <c r="G10" s="487" t="s">
        <v>114</v>
      </c>
      <c r="H10" s="1290" t="s">
        <v>114</v>
      </c>
      <c r="I10" s="1291"/>
      <c r="J10" s="1291"/>
      <c r="K10" s="1292"/>
      <c r="L10" s="489" t="s">
        <v>114</v>
      </c>
    </row>
    <row r="11" spans="1:12">
      <c r="A11" s="517">
        <v>4</v>
      </c>
      <c r="B11" s="490" t="s">
        <v>257</v>
      </c>
      <c r="C11" s="517">
        <v>3000</v>
      </c>
      <c r="D11" s="517">
        <v>1</v>
      </c>
      <c r="E11" s="494">
        <v>3596</v>
      </c>
      <c r="F11" s="493">
        <v>4800</v>
      </c>
      <c r="G11" s="432">
        <f t="shared" ref="G11:G14" si="0">E11/C11</f>
        <v>1.1986666666666668</v>
      </c>
      <c r="H11" s="1267"/>
      <c r="I11" s="1268"/>
      <c r="J11" s="1268"/>
      <c r="K11" s="1269"/>
      <c r="L11" s="527" t="s">
        <v>52</v>
      </c>
    </row>
    <row r="12" spans="1:12">
      <c r="A12" s="528">
        <v>4</v>
      </c>
      <c r="B12" s="529" t="s">
        <v>186</v>
      </c>
      <c r="C12" s="528">
        <v>4400</v>
      </c>
      <c r="D12" s="528">
        <v>1</v>
      </c>
      <c r="E12" s="530">
        <v>4512</v>
      </c>
      <c r="F12" s="531">
        <v>4800</v>
      </c>
      <c r="G12" s="532">
        <f t="shared" si="0"/>
        <v>1.0254545454545454</v>
      </c>
      <c r="H12" s="1305"/>
      <c r="I12" s="1306"/>
      <c r="J12" s="1306"/>
      <c r="K12" s="1307"/>
      <c r="L12" s="533" t="s">
        <v>52</v>
      </c>
    </row>
    <row r="13" spans="1:12">
      <c r="A13" s="486">
        <v>4</v>
      </c>
      <c r="B13" s="433" t="s">
        <v>264</v>
      </c>
      <c r="C13" s="434">
        <v>4500</v>
      </c>
      <c r="D13" s="486">
        <v>1</v>
      </c>
      <c r="E13" s="435">
        <v>539</v>
      </c>
      <c r="F13" s="436">
        <v>4800</v>
      </c>
      <c r="G13" s="426">
        <f t="shared" si="0"/>
        <v>0.11977777777777777</v>
      </c>
      <c r="H13" s="1188"/>
      <c r="I13" s="1189"/>
      <c r="J13" s="1189"/>
      <c r="K13" s="1190"/>
      <c r="L13" s="437" t="s">
        <v>52</v>
      </c>
    </row>
    <row r="14" spans="1:12">
      <c r="A14" s="486">
        <v>4</v>
      </c>
      <c r="B14" s="433" t="s">
        <v>237</v>
      </c>
      <c r="C14" s="434">
        <v>1400</v>
      </c>
      <c r="D14" s="486">
        <v>1</v>
      </c>
      <c r="E14" s="435"/>
      <c r="F14" s="436">
        <v>4800</v>
      </c>
      <c r="G14" s="426">
        <f t="shared" si="0"/>
        <v>0</v>
      </c>
      <c r="H14" s="1188"/>
      <c r="I14" s="1189"/>
      <c r="J14" s="1189"/>
      <c r="K14" s="1190"/>
      <c r="L14" s="437" t="s">
        <v>52</v>
      </c>
    </row>
    <row r="15" spans="1:12">
      <c r="A15" s="1303" t="s">
        <v>24</v>
      </c>
      <c r="B15" s="1303"/>
      <c r="C15" s="487" t="s">
        <v>114</v>
      </c>
      <c r="D15" s="487" t="s">
        <v>114</v>
      </c>
      <c r="E15" s="682"/>
      <c r="F15" s="488" t="s">
        <v>114</v>
      </c>
      <c r="G15" s="487" t="s">
        <v>114</v>
      </c>
      <c r="H15" s="1293" t="s">
        <v>114</v>
      </c>
      <c r="I15" s="1293"/>
      <c r="J15" s="1293"/>
      <c r="K15" s="1293"/>
      <c r="L15" s="489" t="s">
        <v>114</v>
      </c>
    </row>
    <row r="16" spans="1:12">
      <c r="A16" s="526">
        <v>5</v>
      </c>
      <c r="B16" s="452" t="s">
        <v>261</v>
      </c>
      <c r="C16" s="451">
        <v>23400</v>
      </c>
      <c r="D16" s="451">
        <v>3</v>
      </c>
      <c r="E16" s="451">
        <v>15885</v>
      </c>
      <c r="F16" s="451">
        <v>8800</v>
      </c>
      <c r="G16" s="426">
        <f t="shared" ref="G16" si="1">E16/C16</f>
        <v>0.67884615384615388</v>
      </c>
      <c r="H16" s="1136"/>
      <c r="I16" s="1137"/>
      <c r="J16" s="1137"/>
      <c r="K16" s="1138"/>
      <c r="L16" s="451" t="s">
        <v>52</v>
      </c>
    </row>
    <row r="19" spans="2:7">
      <c r="B19" s="1021"/>
    </row>
    <row r="21" spans="2:7">
      <c r="G21">
        <v>6</v>
      </c>
    </row>
  </sheetData>
  <mergeCells count="19">
    <mergeCell ref="A15:B15"/>
    <mergeCell ref="H15:K15"/>
    <mergeCell ref="H16:K16"/>
    <mergeCell ref="H14:K14"/>
    <mergeCell ref="A8:B8"/>
    <mergeCell ref="H8:K8"/>
    <mergeCell ref="H9:K9"/>
    <mergeCell ref="A10:B10"/>
    <mergeCell ref="H10:K10"/>
    <mergeCell ref="H13:K13"/>
    <mergeCell ref="H7:K7"/>
    <mergeCell ref="H12:K12"/>
    <mergeCell ref="H3:K3"/>
    <mergeCell ref="A4:B4"/>
    <mergeCell ref="H4:K4"/>
    <mergeCell ref="H5:K5"/>
    <mergeCell ref="A6:B6"/>
    <mergeCell ref="H6:K6"/>
    <mergeCell ref="H11:K11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7637E-B8C6-4343-A598-915C49D9C51F}">
  <dimension ref="A3:L16"/>
  <sheetViews>
    <sheetView workbookViewId="0">
      <selection activeCell="E17" sqref="E17"/>
    </sheetView>
  </sheetViews>
  <sheetFormatPr defaultRowHeight="15"/>
  <cols>
    <col min="1" max="1" width="9.140625" style="249"/>
    <col min="2" max="2" width="46.85546875" customWidth="1"/>
    <col min="5" max="5" width="18.7109375" customWidth="1"/>
    <col min="6" max="6" width="15.28515625" customWidth="1"/>
    <col min="7" max="7" width="13" customWidth="1"/>
  </cols>
  <sheetData>
    <row r="3" spans="1:12">
      <c r="A3" s="524" t="s">
        <v>114</v>
      </c>
      <c r="B3" s="507">
        <v>45986</v>
      </c>
      <c r="C3" s="317" t="s">
        <v>1</v>
      </c>
      <c r="D3" s="317" t="s">
        <v>2</v>
      </c>
      <c r="E3" s="474" t="s">
        <v>3</v>
      </c>
      <c r="F3" s="317" t="s">
        <v>4</v>
      </c>
      <c r="G3" s="474" t="s">
        <v>5</v>
      </c>
      <c r="H3" s="1298" t="s">
        <v>6</v>
      </c>
      <c r="I3" s="1298"/>
      <c r="J3" s="1298"/>
      <c r="K3" s="1298"/>
      <c r="L3" s="475" t="s">
        <v>7</v>
      </c>
    </row>
    <row r="4" spans="1:12">
      <c r="A4" s="1301"/>
      <c r="B4" s="1302"/>
      <c r="C4" s="476" t="s">
        <v>114</v>
      </c>
      <c r="D4" s="476" t="s">
        <v>114</v>
      </c>
      <c r="E4" s="681" t="s">
        <v>114</v>
      </c>
      <c r="F4" s="476" t="s">
        <v>114</v>
      </c>
      <c r="G4" s="681" t="s">
        <v>114</v>
      </c>
      <c r="H4" s="1294" t="s">
        <v>114</v>
      </c>
      <c r="I4" s="1294"/>
      <c r="J4" s="1294"/>
      <c r="K4" s="1294"/>
      <c r="L4" s="477" t="s">
        <v>114</v>
      </c>
    </row>
    <row r="5" spans="1:12">
      <c r="A5" s="472">
        <v>1</v>
      </c>
      <c r="B5" s="478" t="s">
        <v>262</v>
      </c>
      <c r="C5" s="480">
        <v>8350</v>
      </c>
      <c r="D5" s="472">
        <v>2</v>
      </c>
      <c r="E5" s="481">
        <v>5581</v>
      </c>
      <c r="F5" s="479">
        <v>5000</v>
      </c>
      <c r="G5" s="426">
        <f>E5/C5</f>
        <v>0.66838323353293416</v>
      </c>
      <c r="H5" s="1256"/>
      <c r="I5" s="1257"/>
      <c r="J5" s="1257"/>
      <c r="K5" s="1258"/>
      <c r="L5" s="474" t="s">
        <v>52</v>
      </c>
    </row>
    <row r="6" spans="1:12">
      <c r="A6" s="472">
        <v>1</v>
      </c>
      <c r="B6" s="478" t="s">
        <v>217</v>
      </c>
      <c r="C6" s="480">
        <v>2200</v>
      </c>
      <c r="D6" s="472">
        <v>1</v>
      </c>
      <c r="E6" s="481"/>
      <c r="F6" s="479">
        <v>5000</v>
      </c>
      <c r="G6" s="426">
        <v>0</v>
      </c>
      <c r="H6" s="1256"/>
      <c r="I6" s="1257"/>
      <c r="J6" s="1257"/>
      <c r="K6" s="1258"/>
      <c r="L6" s="474" t="s">
        <v>52</v>
      </c>
    </row>
    <row r="7" spans="1:12">
      <c r="A7" s="1302" t="s">
        <v>10</v>
      </c>
      <c r="B7" s="1302"/>
      <c r="C7" s="476" t="s">
        <v>114</v>
      </c>
      <c r="D7" s="476" t="s">
        <v>114</v>
      </c>
      <c r="E7" s="681"/>
      <c r="F7" s="693" t="s">
        <v>114</v>
      </c>
      <c r="G7" s="693" t="s">
        <v>114</v>
      </c>
      <c r="H7" s="1308" t="s">
        <v>114</v>
      </c>
      <c r="I7" s="1309"/>
      <c r="J7" s="1309"/>
      <c r="K7" s="1310"/>
      <c r="L7" s="477" t="s">
        <v>114</v>
      </c>
    </row>
    <row r="8" spans="1:12">
      <c r="A8" s="482">
        <v>2</v>
      </c>
      <c r="B8" s="483" t="s">
        <v>245</v>
      </c>
      <c r="C8" s="480">
        <v>90000</v>
      </c>
      <c r="D8" s="472">
        <v>3</v>
      </c>
      <c r="E8" s="481">
        <v>91346</v>
      </c>
      <c r="F8" s="484">
        <v>30000</v>
      </c>
      <c r="G8" s="426">
        <f>E8/C8</f>
        <v>1.0149555555555556</v>
      </c>
      <c r="H8" s="1185"/>
      <c r="I8" s="1186"/>
      <c r="J8" s="1186"/>
      <c r="K8" s="1187"/>
      <c r="L8" s="680" t="s">
        <v>52</v>
      </c>
    </row>
    <row r="9" spans="1:12">
      <c r="A9" s="1302" t="s">
        <v>12</v>
      </c>
      <c r="B9" s="1302"/>
      <c r="C9" s="476" t="s">
        <v>114</v>
      </c>
      <c r="D9" s="476" t="s">
        <v>114</v>
      </c>
      <c r="E9" s="681"/>
      <c r="F9" s="485" t="s">
        <v>114</v>
      </c>
      <c r="G9" s="476" t="s">
        <v>114</v>
      </c>
      <c r="H9" s="1295" t="s">
        <v>114</v>
      </c>
      <c r="I9" s="1296"/>
      <c r="J9" s="1296"/>
      <c r="K9" s="1297"/>
      <c r="L9" s="477" t="s">
        <v>114</v>
      </c>
    </row>
    <row r="10" spans="1:12">
      <c r="A10" s="486">
        <v>3</v>
      </c>
      <c r="B10" s="433" t="s">
        <v>263</v>
      </c>
      <c r="C10" s="434">
        <v>18000</v>
      </c>
      <c r="D10" s="486">
        <v>3</v>
      </c>
      <c r="E10" s="435">
        <v>8877</v>
      </c>
      <c r="F10" s="436">
        <v>11800</v>
      </c>
      <c r="G10" s="426">
        <f>E10/C10</f>
        <v>0.49316666666666664</v>
      </c>
      <c r="H10" s="1188"/>
      <c r="I10" s="1189"/>
      <c r="J10" s="1189"/>
      <c r="K10" s="1190"/>
      <c r="L10" s="437" t="s">
        <v>52</v>
      </c>
    </row>
    <row r="11" spans="1:12">
      <c r="A11" s="1303" t="s">
        <v>19</v>
      </c>
      <c r="B11" s="1303"/>
      <c r="C11" s="487" t="s">
        <v>114</v>
      </c>
      <c r="D11" s="487" t="s">
        <v>114</v>
      </c>
      <c r="E11" s="682"/>
      <c r="F11" s="488" t="s">
        <v>114</v>
      </c>
      <c r="G11" s="487" t="s">
        <v>114</v>
      </c>
      <c r="H11" s="1290" t="s">
        <v>114</v>
      </c>
      <c r="I11" s="1291"/>
      <c r="J11" s="1291"/>
      <c r="K11" s="1292"/>
      <c r="L11" s="489" t="s">
        <v>114</v>
      </c>
    </row>
    <row r="12" spans="1:12">
      <c r="A12" s="517">
        <v>4</v>
      </c>
      <c r="B12" s="490" t="s">
        <v>264</v>
      </c>
      <c r="C12" s="517">
        <v>3000</v>
      </c>
      <c r="D12" s="517">
        <v>1</v>
      </c>
      <c r="E12" s="494">
        <v>3323</v>
      </c>
      <c r="F12" s="493">
        <v>11800</v>
      </c>
      <c r="G12" s="517"/>
      <c r="H12" s="1267"/>
      <c r="I12" s="1268"/>
      <c r="J12" s="1268"/>
      <c r="K12" s="1269"/>
      <c r="L12" s="527" t="s">
        <v>52</v>
      </c>
    </row>
    <row r="13" spans="1:12">
      <c r="A13" s="486">
        <v>4</v>
      </c>
      <c r="B13" s="433" t="s">
        <v>237</v>
      </c>
      <c r="C13" s="434">
        <v>11100</v>
      </c>
      <c r="D13" s="486">
        <v>1</v>
      </c>
      <c r="E13" s="435">
        <v>3533</v>
      </c>
      <c r="F13" s="436">
        <v>11800</v>
      </c>
      <c r="G13" s="426">
        <f t="shared" ref="G13" si="0">E13/C13</f>
        <v>0.31828828828828831</v>
      </c>
      <c r="H13" s="1188"/>
      <c r="I13" s="1189"/>
      <c r="J13" s="1189"/>
      <c r="K13" s="1190"/>
      <c r="L13" s="437" t="s">
        <v>52</v>
      </c>
    </row>
    <row r="14" spans="1:12">
      <c r="A14" s="1303" t="s">
        <v>24</v>
      </c>
      <c r="B14" s="1303"/>
      <c r="C14" s="487" t="s">
        <v>114</v>
      </c>
      <c r="D14" s="487" t="s">
        <v>114</v>
      </c>
      <c r="E14" s="682"/>
      <c r="F14" s="488" t="s">
        <v>114</v>
      </c>
      <c r="G14" s="487" t="s">
        <v>114</v>
      </c>
      <c r="H14" s="1293" t="s">
        <v>114</v>
      </c>
      <c r="I14" s="1293"/>
      <c r="J14" s="1293"/>
      <c r="K14" s="1293"/>
      <c r="L14" s="489" t="s">
        <v>114</v>
      </c>
    </row>
    <row r="15" spans="1:12">
      <c r="A15" s="526">
        <v>5</v>
      </c>
      <c r="B15" s="452" t="s">
        <v>261</v>
      </c>
      <c r="C15" s="453">
        <v>19250</v>
      </c>
      <c r="D15" s="451">
        <v>2</v>
      </c>
      <c r="E15" s="453">
        <v>14480</v>
      </c>
      <c r="F15" s="520">
        <v>4000</v>
      </c>
      <c r="G15" s="426">
        <f t="shared" ref="G15:G16" si="1">E15/C15</f>
        <v>0.75220779220779221</v>
      </c>
      <c r="H15" s="1128"/>
      <c r="I15" s="1128"/>
      <c r="J15" s="1128"/>
      <c r="K15" s="1128"/>
      <c r="L15" s="451" t="s">
        <v>52</v>
      </c>
    </row>
    <row r="16" spans="1:12">
      <c r="A16" s="526">
        <v>5</v>
      </c>
      <c r="B16" s="452" t="s">
        <v>256</v>
      </c>
      <c r="C16" s="453">
        <v>3650</v>
      </c>
      <c r="D16" s="451">
        <v>2</v>
      </c>
      <c r="E16" s="451"/>
      <c r="F16" s="520">
        <v>4000</v>
      </c>
      <c r="G16" s="426">
        <f t="shared" si="1"/>
        <v>0</v>
      </c>
      <c r="H16" s="1136"/>
      <c r="I16" s="1137"/>
      <c r="J16" s="1137"/>
      <c r="K16" s="1138"/>
      <c r="L16" s="451" t="s">
        <v>52</v>
      </c>
    </row>
  </sheetData>
  <mergeCells count="19">
    <mergeCell ref="H3:K3"/>
    <mergeCell ref="A4:B4"/>
    <mergeCell ref="H4:K4"/>
    <mergeCell ref="H5:K5"/>
    <mergeCell ref="A7:B7"/>
    <mergeCell ref="H7:K7"/>
    <mergeCell ref="H15:K15"/>
    <mergeCell ref="H6:K6"/>
    <mergeCell ref="H16:K16"/>
    <mergeCell ref="H13:K13"/>
    <mergeCell ref="A14:B14"/>
    <mergeCell ref="H14:K14"/>
    <mergeCell ref="H8:K8"/>
    <mergeCell ref="A9:B9"/>
    <mergeCell ref="H9:K9"/>
    <mergeCell ref="H10:K10"/>
    <mergeCell ref="A11:B11"/>
    <mergeCell ref="H11:K11"/>
    <mergeCell ref="H12:K12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5DA7C-A7DE-4FFC-AA75-31866731026B}">
  <dimension ref="A3:L15"/>
  <sheetViews>
    <sheetView workbookViewId="0">
      <selection activeCell="A14" sqref="A14"/>
    </sheetView>
  </sheetViews>
  <sheetFormatPr defaultRowHeight="15"/>
  <cols>
    <col min="1" max="1" width="9.140625" style="237"/>
    <col min="2" max="2" width="46.42578125" customWidth="1"/>
    <col min="5" max="5" width="18.28515625" customWidth="1"/>
    <col min="6" max="6" width="15.42578125" customWidth="1"/>
    <col min="7" max="7" width="14.140625" customWidth="1"/>
  </cols>
  <sheetData>
    <row r="3" spans="1:12">
      <c r="A3" s="508" t="s">
        <v>114</v>
      </c>
      <c r="B3" s="507">
        <v>45987</v>
      </c>
      <c r="C3" s="317" t="s">
        <v>1</v>
      </c>
      <c r="D3" s="317" t="s">
        <v>2</v>
      </c>
      <c r="E3" s="474" t="s">
        <v>3</v>
      </c>
      <c r="F3" s="317" t="s">
        <v>4</v>
      </c>
      <c r="G3" s="474" t="s">
        <v>5</v>
      </c>
      <c r="H3" s="1298" t="s">
        <v>6</v>
      </c>
      <c r="I3" s="1298"/>
      <c r="J3" s="1298"/>
      <c r="K3" s="1298"/>
      <c r="L3" s="475" t="s">
        <v>7</v>
      </c>
    </row>
    <row r="4" spans="1:12">
      <c r="A4" s="1301"/>
      <c r="B4" s="1302"/>
      <c r="C4" s="476"/>
      <c r="D4" s="476" t="s">
        <v>114</v>
      </c>
      <c r="E4" s="681" t="s">
        <v>114</v>
      </c>
      <c r="F4" s="476" t="s">
        <v>114</v>
      </c>
      <c r="G4" s="681" t="s">
        <v>114</v>
      </c>
      <c r="H4" s="1294" t="s">
        <v>114</v>
      </c>
      <c r="I4" s="1294"/>
      <c r="J4" s="1294"/>
      <c r="K4" s="1294"/>
      <c r="L4" s="477" t="s">
        <v>114</v>
      </c>
    </row>
    <row r="5" spans="1:12">
      <c r="A5" s="534">
        <v>1</v>
      </c>
      <c r="B5" s="478" t="s">
        <v>262</v>
      </c>
      <c r="C5" s="472">
        <v>10500</v>
      </c>
      <c r="D5" s="472">
        <v>1</v>
      </c>
      <c r="E5" s="680">
        <v>6032</v>
      </c>
      <c r="F5" s="479">
        <v>5000</v>
      </c>
      <c r="G5" s="426">
        <f>E5/C5</f>
        <v>0.57447619047619047</v>
      </c>
      <c r="H5" s="1256"/>
      <c r="I5" s="1257"/>
      <c r="J5" s="1257"/>
      <c r="K5" s="1258"/>
      <c r="L5" s="474" t="s">
        <v>52</v>
      </c>
    </row>
    <row r="6" spans="1:12">
      <c r="A6" s="1302" t="s">
        <v>10</v>
      </c>
      <c r="B6" s="1302"/>
      <c r="C6" s="476" t="s">
        <v>114</v>
      </c>
      <c r="D6" s="476" t="s">
        <v>114</v>
      </c>
      <c r="E6" s="681"/>
      <c r="F6" s="693" t="s">
        <v>114</v>
      </c>
      <c r="G6" s="693" t="s">
        <v>114</v>
      </c>
      <c r="H6" s="1308" t="s">
        <v>114</v>
      </c>
      <c r="I6" s="1309"/>
      <c r="J6" s="1309"/>
      <c r="K6" s="1310"/>
      <c r="L6" s="477" t="s">
        <v>114</v>
      </c>
    </row>
    <row r="7" spans="1:12">
      <c r="A7" s="535">
        <v>2</v>
      </c>
      <c r="B7" s="483" t="s">
        <v>245</v>
      </c>
      <c r="C7" s="480">
        <v>90000</v>
      </c>
      <c r="D7" s="472">
        <v>3</v>
      </c>
      <c r="E7" s="481">
        <v>102213</v>
      </c>
      <c r="F7" s="484">
        <v>30000</v>
      </c>
      <c r="G7" s="426">
        <f>E7/C7</f>
        <v>1.1356999999999999</v>
      </c>
      <c r="H7" s="1185"/>
      <c r="I7" s="1186"/>
      <c r="J7" s="1186"/>
      <c r="K7" s="1187"/>
      <c r="L7" s="680" t="s">
        <v>52</v>
      </c>
    </row>
    <row r="8" spans="1:12">
      <c r="A8" s="1302" t="s">
        <v>12</v>
      </c>
      <c r="B8" s="1302"/>
      <c r="C8" s="476" t="s">
        <v>114</v>
      </c>
      <c r="D8" s="476" t="s">
        <v>114</v>
      </c>
      <c r="E8" s="681"/>
      <c r="F8" s="485" t="s">
        <v>114</v>
      </c>
      <c r="G8" s="476" t="s">
        <v>114</v>
      </c>
      <c r="H8" s="1295" t="s">
        <v>114</v>
      </c>
      <c r="I8" s="1296"/>
      <c r="J8" s="1296"/>
      <c r="K8" s="1297"/>
      <c r="L8" s="477" t="s">
        <v>114</v>
      </c>
    </row>
    <row r="9" spans="1:12">
      <c r="A9" s="542">
        <v>3</v>
      </c>
      <c r="B9" s="543" t="s">
        <v>263</v>
      </c>
      <c r="C9" s="544">
        <v>5450</v>
      </c>
      <c r="D9" s="545">
        <v>3</v>
      </c>
      <c r="E9" s="546">
        <v>5367</v>
      </c>
      <c r="F9" s="544">
        <v>11800</v>
      </c>
      <c r="G9" s="547">
        <f>E9/C9</f>
        <v>0.98477064220183486</v>
      </c>
      <c r="H9" s="1311"/>
      <c r="I9" s="1312"/>
      <c r="J9" s="1312"/>
      <c r="K9" s="1313"/>
      <c r="L9" s="548" t="s">
        <v>52</v>
      </c>
    </row>
    <row r="10" spans="1:12">
      <c r="A10" s="536">
        <v>3</v>
      </c>
      <c r="B10" s="433" t="s">
        <v>201</v>
      </c>
      <c r="C10" s="434">
        <v>12050</v>
      </c>
      <c r="D10" s="486"/>
      <c r="E10" s="435">
        <v>14586</v>
      </c>
      <c r="F10" s="436">
        <v>11800</v>
      </c>
      <c r="G10" s="426">
        <f>E10/C10</f>
        <v>1.2104564315352697</v>
      </c>
      <c r="H10" s="1188"/>
      <c r="I10" s="1189"/>
      <c r="J10" s="1189"/>
      <c r="K10" s="1190"/>
      <c r="L10" s="437" t="s">
        <v>52</v>
      </c>
    </row>
    <row r="11" spans="1:12">
      <c r="A11" s="1303" t="s">
        <v>19</v>
      </c>
      <c r="B11" s="1303"/>
      <c r="C11" s="487" t="s">
        <v>114</v>
      </c>
      <c r="D11" s="487" t="s">
        <v>114</v>
      </c>
      <c r="E11" s="682"/>
      <c r="F11" s="488" t="s">
        <v>114</v>
      </c>
      <c r="G11" s="487" t="s">
        <v>114</v>
      </c>
      <c r="H11" s="1290" t="s">
        <v>114</v>
      </c>
      <c r="I11" s="1291"/>
      <c r="J11" s="1291"/>
      <c r="K11" s="1292"/>
      <c r="L11" s="489" t="s">
        <v>114</v>
      </c>
    </row>
    <row r="12" spans="1:12">
      <c r="A12" s="536">
        <v>4</v>
      </c>
      <c r="B12" s="433" t="s">
        <v>237</v>
      </c>
      <c r="C12" s="434">
        <v>14500</v>
      </c>
      <c r="D12" s="486">
        <v>1</v>
      </c>
      <c r="E12" s="435">
        <v>10766</v>
      </c>
      <c r="F12" s="436">
        <v>11800</v>
      </c>
      <c r="G12" s="426">
        <f t="shared" ref="G12" si="0">E12/C12</f>
        <v>0.74248275862068969</v>
      </c>
      <c r="H12" s="1188"/>
      <c r="I12" s="1189"/>
      <c r="J12" s="1189"/>
      <c r="K12" s="1190"/>
      <c r="L12" s="437" t="s">
        <v>52</v>
      </c>
    </row>
    <row r="13" spans="1:12">
      <c r="A13" s="1303" t="s">
        <v>24</v>
      </c>
      <c r="B13" s="1303"/>
      <c r="C13" s="487" t="s">
        <v>114</v>
      </c>
      <c r="D13" s="487" t="s">
        <v>114</v>
      </c>
      <c r="E13" s="682"/>
      <c r="F13" s="488" t="s">
        <v>114</v>
      </c>
      <c r="G13" s="487" t="s">
        <v>114</v>
      </c>
      <c r="H13" s="1293" t="s">
        <v>114</v>
      </c>
      <c r="I13" s="1293"/>
      <c r="J13" s="1293"/>
      <c r="K13" s="1293"/>
      <c r="L13" s="489" t="s">
        <v>114</v>
      </c>
    </row>
    <row r="14" spans="1:12">
      <c r="A14" s="539">
        <v>5</v>
      </c>
      <c r="B14" s="540" t="s">
        <v>261</v>
      </c>
      <c r="C14" s="528">
        <v>3975</v>
      </c>
      <c r="D14" s="528"/>
      <c r="E14" s="530">
        <v>4548</v>
      </c>
      <c r="F14" s="541">
        <v>4000</v>
      </c>
      <c r="G14" s="532">
        <f t="shared" ref="G14:G15" si="1">E14/C14</f>
        <v>1.1441509433962265</v>
      </c>
      <c r="H14" s="1305"/>
      <c r="I14" s="1306"/>
      <c r="J14" s="1306"/>
      <c r="K14" s="1307"/>
      <c r="L14" s="533" t="s">
        <v>52</v>
      </c>
    </row>
    <row r="15" spans="1:12">
      <c r="A15" s="452">
        <v>5</v>
      </c>
      <c r="B15" s="452" t="s">
        <v>256</v>
      </c>
      <c r="C15" s="453">
        <v>18925</v>
      </c>
      <c r="D15" s="451">
        <v>2</v>
      </c>
      <c r="E15" s="451">
        <v>19725</v>
      </c>
      <c r="F15" s="520">
        <v>4000</v>
      </c>
      <c r="G15" s="426">
        <f t="shared" si="1"/>
        <v>1.0422721268163804</v>
      </c>
      <c r="H15" s="1136"/>
      <c r="I15" s="1137"/>
      <c r="J15" s="1137"/>
      <c r="K15" s="1138"/>
      <c r="L15" s="451" t="s">
        <v>52</v>
      </c>
    </row>
  </sheetData>
  <mergeCells count="18">
    <mergeCell ref="H3:K3"/>
    <mergeCell ref="A4:B4"/>
    <mergeCell ref="H4:K4"/>
    <mergeCell ref="A6:B6"/>
    <mergeCell ref="H6:K6"/>
    <mergeCell ref="H5:K5"/>
    <mergeCell ref="H12:K12"/>
    <mergeCell ref="A13:B13"/>
    <mergeCell ref="H13:K13"/>
    <mergeCell ref="H15:K15"/>
    <mergeCell ref="H7:K7"/>
    <mergeCell ref="A8:B8"/>
    <mergeCell ref="H8:K8"/>
    <mergeCell ref="H9:K9"/>
    <mergeCell ref="A11:B11"/>
    <mergeCell ref="H11:K11"/>
    <mergeCell ref="H10:K10"/>
    <mergeCell ref="H14:K14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C2494-A384-41B3-A931-34FD808CA471}">
  <dimension ref="A3:L16"/>
  <sheetViews>
    <sheetView workbookViewId="0"/>
  </sheetViews>
  <sheetFormatPr defaultRowHeight="15"/>
  <cols>
    <col min="1" max="1" width="9.140625" style="237"/>
    <col min="2" max="2" width="47.7109375" style="237" customWidth="1"/>
  </cols>
  <sheetData>
    <row r="3" spans="1:12">
      <c r="A3" s="538" t="s">
        <v>114</v>
      </c>
      <c r="B3" s="473">
        <v>45987</v>
      </c>
      <c r="C3" s="317" t="s">
        <v>1</v>
      </c>
      <c r="D3" s="317" t="s">
        <v>2</v>
      </c>
      <c r="E3" s="474" t="s">
        <v>3</v>
      </c>
      <c r="F3" s="317" t="s">
        <v>4</v>
      </c>
      <c r="G3" s="474" t="s">
        <v>5</v>
      </c>
      <c r="H3" s="1298" t="s">
        <v>6</v>
      </c>
      <c r="I3" s="1298"/>
      <c r="J3" s="1298"/>
      <c r="K3" s="1298"/>
      <c r="L3" s="475" t="s">
        <v>7</v>
      </c>
    </row>
    <row r="4" spans="1:12">
      <c r="A4" s="1301"/>
      <c r="B4" s="1302"/>
      <c r="C4" s="476"/>
      <c r="D4" s="476" t="s">
        <v>114</v>
      </c>
      <c r="E4" s="681" t="s">
        <v>114</v>
      </c>
      <c r="F4" s="476" t="s">
        <v>114</v>
      </c>
      <c r="G4" s="681" t="s">
        <v>114</v>
      </c>
      <c r="H4" s="1294" t="s">
        <v>114</v>
      </c>
      <c r="I4" s="1294"/>
      <c r="J4" s="1294"/>
      <c r="K4" s="1294"/>
      <c r="L4" s="477" t="s">
        <v>114</v>
      </c>
    </row>
    <row r="5" spans="1:12">
      <c r="A5" s="534">
        <v>1</v>
      </c>
      <c r="B5" s="478" t="s">
        <v>265</v>
      </c>
      <c r="C5" s="472">
        <v>7500</v>
      </c>
      <c r="D5" s="472">
        <v>3</v>
      </c>
      <c r="E5" s="680"/>
      <c r="F5" s="479">
        <v>5000</v>
      </c>
      <c r="G5" s="426">
        <v>0</v>
      </c>
      <c r="H5" s="1256" t="s">
        <v>266</v>
      </c>
      <c r="I5" s="1257"/>
      <c r="J5" s="1257"/>
      <c r="K5" s="1258"/>
      <c r="L5" s="474" t="s">
        <v>52</v>
      </c>
    </row>
    <row r="6" spans="1:12">
      <c r="A6" s="1302" t="s">
        <v>10</v>
      </c>
      <c r="B6" s="1302"/>
      <c r="C6" s="476" t="s">
        <v>114</v>
      </c>
      <c r="D6" s="476" t="s">
        <v>114</v>
      </c>
      <c r="E6" s="681"/>
      <c r="F6" s="693" t="s">
        <v>114</v>
      </c>
      <c r="G6" s="693" t="s">
        <v>114</v>
      </c>
      <c r="H6" s="1308" t="s">
        <v>114</v>
      </c>
      <c r="I6" s="1309"/>
      <c r="J6" s="1309"/>
      <c r="K6" s="1310"/>
      <c r="L6" s="477" t="s">
        <v>114</v>
      </c>
    </row>
    <row r="7" spans="1:12">
      <c r="A7" s="535">
        <v>2</v>
      </c>
      <c r="B7" s="483" t="s">
        <v>216</v>
      </c>
      <c r="C7" s="480">
        <v>90000</v>
      </c>
      <c r="D7" s="472">
        <v>3</v>
      </c>
      <c r="E7" s="481"/>
      <c r="F7" s="484">
        <v>30000</v>
      </c>
      <c r="G7" s="426">
        <v>0</v>
      </c>
      <c r="H7" s="1185"/>
      <c r="I7" s="1186"/>
      <c r="J7" s="1186"/>
      <c r="K7" s="1187"/>
      <c r="L7" s="680" t="s">
        <v>52</v>
      </c>
    </row>
    <row r="8" spans="1:12">
      <c r="A8" s="1302" t="s">
        <v>12</v>
      </c>
      <c r="B8" s="1302"/>
      <c r="C8" s="476" t="s">
        <v>114</v>
      </c>
      <c r="D8" s="476" t="s">
        <v>114</v>
      </c>
      <c r="E8" s="681"/>
      <c r="F8" s="485" t="s">
        <v>114</v>
      </c>
      <c r="G8" s="476" t="s">
        <v>114</v>
      </c>
      <c r="H8" s="1295" t="s">
        <v>114</v>
      </c>
      <c r="I8" s="1296"/>
      <c r="J8" s="1296"/>
      <c r="K8" s="1297"/>
      <c r="L8" s="477" t="s">
        <v>114</v>
      </c>
    </row>
    <row r="9" spans="1:12">
      <c r="A9" s="536">
        <v>3</v>
      </c>
      <c r="B9" s="433" t="s">
        <v>201</v>
      </c>
      <c r="C9" s="434">
        <v>3800</v>
      </c>
      <c r="D9" s="486">
        <v>1</v>
      </c>
      <c r="E9" s="435"/>
      <c r="F9" s="436">
        <v>11800</v>
      </c>
      <c r="G9" s="426">
        <f>E9/C9</f>
        <v>0</v>
      </c>
      <c r="H9" s="1188"/>
      <c r="I9" s="1189"/>
      <c r="J9" s="1189"/>
      <c r="K9" s="1190"/>
      <c r="L9" s="437" t="s">
        <v>52</v>
      </c>
    </row>
    <row r="10" spans="1:12">
      <c r="A10" s="536">
        <v>3</v>
      </c>
      <c r="B10" s="433" t="s">
        <v>222</v>
      </c>
      <c r="C10" s="434">
        <v>13700</v>
      </c>
      <c r="D10" s="486">
        <v>2</v>
      </c>
      <c r="E10" s="435"/>
      <c r="F10" s="436">
        <v>11800</v>
      </c>
      <c r="G10" s="426">
        <f>E10/C10</f>
        <v>0</v>
      </c>
      <c r="H10" s="1188"/>
      <c r="I10" s="1189"/>
      <c r="J10" s="1189"/>
      <c r="K10" s="1190"/>
      <c r="L10" s="437" t="s">
        <v>52</v>
      </c>
    </row>
    <row r="11" spans="1:12">
      <c r="A11" s="1303" t="s">
        <v>19</v>
      </c>
      <c r="B11" s="1303"/>
      <c r="C11" s="487" t="s">
        <v>114</v>
      </c>
      <c r="D11" s="487" t="s">
        <v>114</v>
      </c>
      <c r="E11" s="682"/>
      <c r="F11" s="488" t="s">
        <v>114</v>
      </c>
      <c r="G11" s="487" t="s">
        <v>114</v>
      </c>
      <c r="H11" s="1290" t="s">
        <v>114</v>
      </c>
      <c r="I11" s="1291"/>
      <c r="J11" s="1291"/>
      <c r="K11" s="1292"/>
      <c r="L11" s="489" t="s">
        <v>114</v>
      </c>
    </row>
    <row r="12" spans="1:12">
      <c r="A12" s="536">
        <v>4</v>
      </c>
      <c r="B12" s="433" t="s">
        <v>237</v>
      </c>
      <c r="C12" s="434">
        <v>8150</v>
      </c>
      <c r="D12" s="486">
        <v>1</v>
      </c>
      <c r="E12" s="435"/>
      <c r="F12" s="436">
        <v>11800</v>
      </c>
      <c r="G12" s="426">
        <f t="shared" ref="G12:G13" si="0">E12/C12</f>
        <v>0</v>
      </c>
      <c r="H12" s="1188"/>
      <c r="I12" s="1189"/>
      <c r="J12" s="1189"/>
      <c r="K12" s="1190"/>
      <c r="L12" s="437" t="s">
        <v>52</v>
      </c>
    </row>
    <row r="13" spans="1:12">
      <c r="A13" s="536">
        <v>4</v>
      </c>
      <c r="B13" s="433" t="s">
        <v>185</v>
      </c>
      <c r="C13" s="434">
        <v>5950</v>
      </c>
      <c r="D13" s="486">
        <v>1</v>
      </c>
      <c r="E13" s="435"/>
      <c r="F13" s="436">
        <v>11800</v>
      </c>
      <c r="G13" s="426">
        <f t="shared" si="0"/>
        <v>0</v>
      </c>
      <c r="H13" s="1188"/>
      <c r="I13" s="1189"/>
      <c r="J13" s="1189"/>
      <c r="K13" s="1190"/>
      <c r="L13" s="437" t="s">
        <v>52</v>
      </c>
    </row>
    <row r="14" spans="1:12">
      <c r="A14" s="1303" t="s">
        <v>24</v>
      </c>
      <c r="B14" s="1303"/>
      <c r="C14" s="487" t="s">
        <v>114</v>
      </c>
      <c r="D14" s="487" t="s">
        <v>114</v>
      </c>
      <c r="E14" s="682"/>
      <c r="F14" s="488" t="s">
        <v>114</v>
      </c>
      <c r="G14" s="487" t="s">
        <v>114</v>
      </c>
      <c r="H14" s="1293" t="s">
        <v>114</v>
      </c>
      <c r="I14" s="1293"/>
      <c r="J14" s="1293"/>
      <c r="K14" s="1293"/>
      <c r="L14" s="489" t="s">
        <v>114</v>
      </c>
    </row>
    <row r="15" spans="1:12">
      <c r="A15" s="455">
        <v>5</v>
      </c>
      <c r="B15" s="455" t="s">
        <v>256</v>
      </c>
      <c r="C15" s="456">
        <v>18925</v>
      </c>
      <c r="D15" s="454">
        <v>2</v>
      </c>
      <c r="E15" s="454"/>
      <c r="F15" s="537">
        <v>4000</v>
      </c>
      <c r="G15" s="499">
        <f t="shared" ref="G15:G16" si="1">E15/C15</f>
        <v>0</v>
      </c>
      <c r="H15" s="1281"/>
      <c r="I15" s="1282"/>
      <c r="J15" s="1282"/>
      <c r="K15" s="1283"/>
      <c r="L15" s="454"/>
    </row>
    <row r="16" spans="1:12">
      <c r="A16" s="452">
        <v>5</v>
      </c>
      <c r="B16" s="452" t="s">
        <v>267</v>
      </c>
      <c r="C16" s="451">
        <v>9825</v>
      </c>
      <c r="D16" s="451">
        <v>1</v>
      </c>
      <c r="E16" s="451"/>
      <c r="F16" s="520">
        <v>4000</v>
      </c>
      <c r="G16" s="426">
        <f t="shared" si="1"/>
        <v>0</v>
      </c>
      <c r="H16" s="1128"/>
      <c r="I16" s="1128"/>
      <c r="J16" s="1128"/>
      <c r="K16" s="1128"/>
      <c r="L16" s="451"/>
    </row>
  </sheetData>
  <mergeCells count="19">
    <mergeCell ref="H16:K16"/>
    <mergeCell ref="H7:K7"/>
    <mergeCell ref="A8:B8"/>
    <mergeCell ref="H8:K8"/>
    <mergeCell ref="H9:K9"/>
    <mergeCell ref="H10:K10"/>
    <mergeCell ref="A11:B11"/>
    <mergeCell ref="H11:K11"/>
    <mergeCell ref="H12:K12"/>
    <mergeCell ref="H13:K13"/>
    <mergeCell ref="A14:B14"/>
    <mergeCell ref="H14:K14"/>
    <mergeCell ref="H15:K15"/>
    <mergeCell ref="H3:K3"/>
    <mergeCell ref="A4:B4"/>
    <mergeCell ref="H4:K4"/>
    <mergeCell ref="H5:K5"/>
    <mergeCell ref="A6:B6"/>
    <mergeCell ref="H6:K6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253F5-9098-43FD-971F-F4B1ABC0BE60}">
  <dimension ref="A3:L16"/>
  <sheetViews>
    <sheetView workbookViewId="0">
      <selection activeCell="E13" sqref="E13"/>
    </sheetView>
  </sheetViews>
  <sheetFormatPr defaultRowHeight="15"/>
  <cols>
    <col min="1" max="1" width="9.140625" style="237"/>
    <col min="2" max="2" width="47.7109375" style="237" customWidth="1"/>
  </cols>
  <sheetData>
    <row r="3" spans="1:12">
      <c r="A3" s="538" t="s">
        <v>114</v>
      </c>
      <c r="B3" s="473">
        <v>45989</v>
      </c>
      <c r="C3" s="317" t="s">
        <v>1</v>
      </c>
      <c r="D3" s="317" t="s">
        <v>2</v>
      </c>
      <c r="E3" s="474" t="s">
        <v>3</v>
      </c>
      <c r="F3" s="317" t="s">
        <v>4</v>
      </c>
      <c r="G3" s="474" t="s">
        <v>5</v>
      </c>
      <c r="H3" s="1298" t="s">
        <v>6</v>
      </c>
      <c r="I3" s="1298"/>
      <c r="J3" s="1298"/>
      <c r="K3" s="1298"/>
      <c r="L3" s="475" t="s">
        <v>7</v>
      </c>
    </row>
    <row r="4" spans="1:12">
      <c r="A4" s="1301"/>
      <c r="B4" s="1302"/>
      <c r="C4" s="476"/>
      <c r="D4" s="476" t="s">
        <v>114</v>
      </c>
      <c r="E4" s="681" t="s">
        <v>114</v>
      </c>
      <c r="F4" s="476" t="s">
        <v>114</v>
      </c>
      <c r="G4" s="681" t="s">
        <v>114</v>
      </c>
      <c r="H4" s="1294" t="s">
        <v>114</v>
      </c>
      <c r="I4" s="1294"/>
      <c r="J4" s="1294"/>
      <c r="K4" s="1294"/>
      <c r="L4" s="477" t="s">
        <v>114</v>
      </c>
    </row>
    <row r="5" spans="1:12">
      <c r="A5" s="534">
        <v>1</v>
      </c>
      <c r="B5" s="478" t="s">
        <v>265</v>
      </c>
      <c r="C5" s="472">
        <v>7500</v>
      </c>
      <c r="D5" s="472">
        <v>3</v>
      </c>
      <c r="E5" s="680"/>
      <c r="F5" s="479">
        <v>5000</v>
      </c>
      <c r="G5" s="426">
        <v>0</v>
      </c>
      <c r="H5" s="1256" t="s">
        <v>266</v>
      </c>
      <c r="I5" s="1257"/>
      <c r="J5" s="1257"/>
      <c r="K5" s="1258"/>
      <c r="L5" s="474" t="s">
        <v>52</v>
      </c>
    </row>
    <row r="6" spans="1:12">
      <c r="A6" s="1302" t="s">
        <v>10</v>
      </c>
      <c r="B6" s="1302"/>
      <c r="C6" s="476" t="s">
        <v>114</v>
      </c>
      <c r="D6" s="476" t="s">
        <v>114</v>
      </c>
      <c r="E6" s="681"/>
      <c r="F6" s="693" t="s">
        <v>114</v>
      </c>
      <c r="G6" s="693" t="s">
        <v>114</v>
      </c>
      <c r="H6" s="1308" t="s">
        <v>114</v>
      </c>
      <c r="I6" s="1309"/>
      <c r="J6" s="1309"/>
      <c r="K6" s="1310"/>
      <c r="L6" s="477" t="s">
        <v>114</v>
      </c>
    </row>
    <row r="7" spans="1:12">
      <c r="A7" s="535">
        <v>2</v>
      </c>
      <c r="B7" s="483" t="s">
        <v>216</v>
      </c>
      <c r="C7" s="480">
        <v>86500</v>
      </c>
      <c r="D7" s="472">
        <v>3</v>
      </c>
      <c r="E7" s="481"/>
      <c r="F7" s="484">
        <v>30000</v>
      </c>
      <c r="G7" s="426">
        <v>0</v>
      </c>
      <c r="H7" s="1185"/>
      <c r="I7" s="1186"/>
      <c r="J7" s="1186"/>
      <c r="K7" s="1187"/>
      <c r="L7" s="680" t="s">
        <v>52</v>
      </c>
    </row>
    <row r="8" spans="1:12">
      <c r="A8" s="1302" t="s">
        <v>12</v>
      </c>
      <c r="B8" s="1302"/>
      <c r="C8" s="476" t="s">
        <v>114</v>
      </c>
      <c r="D8" s="476" t="s">
        <v>114</v>
      </c>
      <c r="E8" s="681"/>
      <c r="F8" s="485" t="s">
        <v>114</v>
      </c>
      <c r="G8" s="476" t="s">
        <v>114</v>
      </c>
      <c r="H8" s="1295" t="s">
        <v>114</v>
      </c>
      <c r="I8" s="1296"/>
      <c r="J8" s="1296"/>
      <c r="K8" s="1297"/>
      <c r="L8" s="477" t="s">
        <v>114</v>
      </c>
    </row>
    <row r="9" spans="1:12">
      <c r="A9" s="536">
        <v>3</v>
      </c>
      <c r="B9" s="433" t="s">
        <v>201</v>
      </c>
      <c r="C9" s="434">
        <v>6650</v>
      </c>
      <c r="D9" s="486">
        <v>1</v>
      </c>
      <c r="E9" s="435">
        <v>7782</v>
      </c>
      <c r="F9" s="436">
        <v>11800</v>
      </c>
      <c r="G9" s="426">
        <f>E9/C9</f>
        <v>1.1702255639097745</v>
      </c>
      <c r="H9" s="1188"/>
      <c r="I9" s="1189"/>
      <c r="J9" s="1189"/>
      <c r="K9" s="1190"/>
      <c r="L9" s="437" t="s">
        <v>52</v>
      </c>
    </row>
    <row r="10" spans="1:12">
      <c r="A10" s="536">
        <v>3</v>
      </c>
      <c r="B10" s="433" t="s">
        <v>222</v>
      </c>
      <c r="C10" s="434">
        <v>10850</v>
      </c>
      <c r="D10" s="486">
        <v>2</v>
      </c>
      <c r="E10" s="435">
        <v>878</v>
      </c>
      <c r="F10" s="436">
        <v>11800</v>
      </c>
      <c r="G10" s="426">
        <f>E10/C10</f>
        <v>8.0921658986175121E-2</v>
      </c>
      <c r="H10" s="1188"/>
      <c r="I10" s="1189"/>
      <c r="J10" s="1189"/>
      <c r="K10" s="1190"/>
      <c r="L10" s="437" t="s">
        <v>52</v>
      </c>
    </row>
    <row r="11" spans="1:12">
      <c r="A11" s="1303" t="s">
        <v>19</v>
      </c>
      <c r="B11" s="1303"/>
      <c r="C11" s="487" t="s">
        <v>114</v>
      </c>
      <c r="D11" s="487" t="s">
        <v>114</v>
      </c>
      <c r="E11" s="682"/>
      <c r="F11" s="488" t="s">
        <v>114</v>
      </c>
      <c r="G11" s="487" t="s">
        <v>114</v>
      </c>
      <c r="H11" s="1290" t="s">
        <v>114</v>
      </c>
      <c r="I11" s="1291"/>
      <c r="J11" s="1291"/>
      <c r="K11" s="1292"/>
      <c r="L11" s="489" t="s">
        <v>114</v>
      </c>
    </row>
    <row r="12" spans="1:12">
      <c r="A12" s="536">
        <v>4</v>
      </c>
      <c r="B12" s="433" t="s">
        <v>237</v>
      </c>
      <c r="C12" s="434">
        <v>13800</v>
      </c>
      <c r="D12" s="486">
        <v>1</v>
      </c>
      <c r="E12" s="435">
        <v>6748</v>
      </c>
      <c r="F12" s="436">
        <v>11800</v>
      </c>
      <c r="G12" s="426">
        <f t="shared" ref="G12:G13" si="0">E12/C12</f>
        <v>0.48898550724637679</v>
      </c>
      <c r="H12" s="1188"/>
      <c r="I12" s="1189"/>
      <c r="J12" s="1189"/>
      <c r="K12" s="1190"/>
      <c r="L12" s="437" t="s">
        <v>52</v>
      </c>
    </row>
    <row r="13" spans="1:12">
      <c r="A13" s="536">
        <v>4</v>
      </c>
      <c r="B13" s="433" t="s">
        <v>185</v>
      </c>
      <c r="C13" s="434">
        <v>300</v>
      </c>
      <c r="D13" s="486">
        <v>1</v>
      </c>
      <c r="E13" s="435"/>
      <c r="F13" s="436">
        <v>11800</v>
      </c>
      <c r="G13" s="426">
        <f t="shared" si="0"/>
        <v>0</v>
      </c>
      <c r="H13" s="1188"/>
      <c r="I13" s="1189"/>
      <c r="J13" s="1189"/>
      <c r="K13" s="1190"/>
      <c r="L13" s="437" t="s">
        <v>52</v>
      </c>
    </row>
    <row r="14" spans="1:12">
      <c r="A14" s="1303" t="s">
        <v>24</v>
      </c>
      <c r="B14" s="1303"/>
      <c r="C14" s="487" t="s">
        <v>114</v>
      </c>
      <c r="D14" s="487" t="s">
        <v>114</v>
      </c>
      <c r="E14" s="682"/>
      <c r="F14" s="488" t="s">
        <v>114</v>
      </c>
      <c r="G14" s="487" t="s">
        <v>114</v>
      </c>
      <c r="H14" s="1293" t="s">
        <v>114</v>
      </c>
      <c r="I14" s="1293"/>
      <c r="J14" s="1293"/>
      <c r="K14" s="1293"/>
      <c r="L14" s="489" t="s">
        <v>114</v>
      </c>
    </row>
    <row r="15" spans="1:12">
      <c r="A15" s="455">
        <v>5</v>
      </c>
      <c r="B15" s="455" t="s">
        <v>256</v>
      </c>
      <c r="C15" s="456">
        <v>16900</v>
      </c>
      <c r="D15" s="454">
        <v>2</v>
      </c>
      <c r="E15" s="454">
        <v>11366</v>
      </c>
      <c r="F15" s="537">
        <v>4000</v>
      </c>
      <c r="G15" s="499">
        <f t="shared" ref="G15:G16" si="1">E15/C15</f>
        <v>0.67254437869822481</v>
      </c>
      <c r="H15" s="1281"/>
      <c r="I15" s="1282"/>
      <c r="J15" s="1282"/>
      <c r="K15" s="1283"/>
      <c r="L15" s="454"/>
    </row>
    <row r="16" spans="1:12">
      <c r="A16" s="452">
        <v>5</v>
      </c>
      <c r="B16" s="452" t="s">
        <v>267</v>
      </c>
      <c r="C16" s="451">
        <v>7000</v>
      </c>
      <c r="D16" s="451">
        <v>1</v>
      </c>
      <c r="E16" s="451"/>
      <c r="F16" s="520">
        <v>4000</v>
      </c>
      <c r="G16" s="426">
        <f t="shared" si="1"/>
        <v>0</v>
      </c>
      <c r="H16" s="1128"/>
      <c r="I16" s="1128"/>
      <c r="J16" s="1128"/>
      <c r="K16" s="1128"/>
      <c r="L16" s="451"/>
    </row>
  </sheetData>
  <mergeCells count="19">
    <mergeCell ref="H16:K16"/>
    <mergeCell ref="H7:K7"/>
    <mergeCell ref="A8:B8"/>
    <mergeCell ref="H8:K8"/>
    <mergeCell ref="H9:K9"/>
    <mergeCell ref="H10:K10"/>
    <mergeCell ref="A11:B11"/>
    <mergeCell ref="H11:K11"/>
    <mergeCell ref="H12:K12"/>
    <mergeCell ref="H13:K13"/>
    <mergeCell ref="A14:B14"/>
    <mergeCell ref="H14:K14"/>
    <mergeCell ref="H15:K15"/>
    <mergeCell ref="H3:K3"/>
    <mergeCell ref="A4:B4"/>
    <mergeCell ref="H4:K4"/>
    <mergeCell ref="H5:K5"/>
    <mergeCell ref="A6:B6"/>
    <mergeCell ref="H6:K6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5880F-0265-4C3C-9566-EEBD270C19F3}">
  <dimension ref="A3:L15"/>
  <sheetViews>
    <sheetView workbookViewId="0">
      <selection activeCell="E15" sqref="E15"/>
    </sheetView>
  </sheetViews>
  <sheetFormatPr defaultRowHeight="15"/>
  <cols>
    <col min="1" max="1" width="9.140625" style="237"/>
    <col min="2" max="2" width="47.7109375" style="237" customWidth="1"/>
    <col min="6" max="6" width="20.42578125" customWidth="1"/>
  </cols>
  <sheetData>
    <row r="3" spans="1:12">
      <c r="A3" s="538" t="s">
        <v>114</v>
      </c>
      <c r="B3" s="473">
        <v>45990</v>
      </c>
      <c r="C3" s="317" t="s">
        <v>1</v>
      </c>
      <c r="D3" s="317" t="s">
        <v>2</v>
      </c>
      <c r="E3" s="474" t="s">
        <v>3</v>
      </c>
      <c r="F3" s="317" t="s">
        <v>4</v>
      </c>
      <c r="G3" s="474" t="s">
        <v>5</v>
      </c>
      <c r="H3" s="1298" t="s">
        <v>6</v>
      </c>
      <c r="I3" s="1298"/>
      <c r="J3" s="1298"/>
      <c r="K3" s="1298"/>
      <c r="L3" s="475" t="s">
        <v>7</v>
      </c>
    </row>
    <row r="4" spans="1:12">
      <c r="A4" s="1301"/>
      <c r="B4" s="1302"/>
      <c r="C4" s="476"/>
      <c r="D4" s="476" t="s">
        <v>114</v>
      </c>
      <c r="E4" s="681" t="s">
        <v>114</v>
      </c>
      <c r="F4" s="476" t="s">
        <v>114</v>
      </c>
      <c r="G4" s="681" t="s">
        <v>114</v>
      </c>
      <c r="H4" s="1294" t="s">
        <v>114</v>
      </c>
      <c r="I4" s="1294"/>
      <c r="J4" s="1294"/>
      <c r="K4" s="1294"/>
      <c r="L4" s="477" t="s">
        <v>114</v>
      </c>
    </row>
    <row r="5" spans="1:12">
      <c r="A5" s="534">
        <v>1</v>
      </c>
      <c r="B5" s="478" t="s">
        <v>265</v>
      </c>
      <c r="C5" s="472">
        <v>7500</v>
      </c>
      <c r="D5" s="472">
        <v>3</v>
      </c>
      <c r="E5" s="680">
        <v>263</v>
      </c>
      <c r="F5" s="479">
        <v>5000</v>
      </c>
      <c r="G5" s="426">
        <v>0</v>
      </c>
      <c r="H5" s="1256" t="s">
        <v>266</v>
      </c>
      <c r="I5" s="1257"/>
      <c r="J5" s="1257"/>
      <c r="K5" s="1258"/>
      <c r="L5" s="474" t="s">
        <v>52</v>
      </c>
    </row>
    <row r="6" spans="1:12">
      <c r="A6" s="1302" t="s">
        <v>10</v>
      </c>
      <c r="B6" s="1302"/>
      <c r="C6" s="476" t="s">
        <v>114</v>
      </c>
      <c r="D6" s="476" t="s">
        <v>114</v>
      </c>
      <c r="E6" s="681"/>
      <c r="F6" s="693" t="s">
        <v>114</v>
      </c>
      <c r="G6" s="693" t="s">
        <v>114</v>
      </c>
      <c r="H6" s="1308" t="s">
        <v>114</v>
      </c>
      <c r="I6" s="1309"/>
      <c r="J6" s="1309"/>
      <c r="K6" s="1310"/>
      <c r="L6" s="477" t="s">
        <v>114</v>
      </c>
    </row>
    <row r="7" spans="1:12">
      <c r="A7" s="535">
        <v>2</v>
      </c>
      <c r="B7" s="483" t="s">
        <v>216</v>
      </c>
      <c r="C7" s="480">
        <v>60000</v>
      </c>
      <c r="D7" s="472">
        <v>3</v>
      </c>
      <c r="E7" s="481">
        <v>29335</v>
      </c>
      <c r="F7" s="484">
        <v>30000</v>
      </c>
      <c r="G7" s="426">
        <v>0</v>
      </c>
      <c r="H7" s="1185"/>
      <c r="I7" s="1186"/>
      <c r="J7" s="1186"/>
      <c r="K7" s="1187"/>
      <c r="L7" s="680" t="s">
        <v>52</v>
      </c>
    </row>
    <row r="8" spans="1:12">
      <c r="A8" s="1302" t="s">
        <v>12</v>
      </c>
      <c r="B8" s="1302"/>
      <c r="C8" s="476" t="s">
        <v>114</v>
      </c>
      <c r="D8" s="476" t="s">
        <v>114</v>
      </c>
      <c r="E8" s="681"/>
      <c r="F8" s="485" t="s">
        <v>114</v>
      </c>
      <c r="G8" s="476" t="s">
        <v>114</v>
      </c>
      <c r="H8" s="1295" t="s">
        <v>114</v>
      </c>
      <c r="I8" s="1296"/>
      <c r="J8" s="1296"/>
      <c r="K8" s="1297"/>
      <c r="L8" s="477" t="s">
        <v>114</v>
      </c>
    </row>
    <row r="9" spans="1:12">
      <c r="A9" s="536">
        <v>3</v>
      </c>
      <c r="B9" s="433" t="s">
        <v>222</v>
      </c>
      <c r="C9" s="434">
        <v>12000</v>
      </c>
      <c r="D9" s="486">
        <v>2</v>
      </c>
      <c r="E9" s="435">
        <v>3806</v>
      </c>
      <c r="F9" s="436">
        <v>11800</v>
      </c>
      <c r="G9" s="426">
        <f>E9/C9</f>
        <v>0.31716666666666665</v>
      </c>
      <c r="H9" s="1188"/>
      <c r="I9" s="1189"/>
      <c r="J9" s="1189"/>
      <c r="K9" s="1190"/>
      <c r="L9" s="437" t="s">
        <v>52</v>
      </c>
    </row>
    <row r="10" spans="1:12">
      <c r="A10" s="1303" t="s">
        <v>19</v>
      </c>
      <c r="B10" s="1303"/>
      <c r="C10" s="487" t="s">
        <v>114</v>
      </c>
      <c r="D10" s="487" t="s">
        <v>114</v>
      </c>
      <c r="E10" s="682"/>
      <c r="F10" s="488" t="s">
        <v>114</v>
      </c>
      <c r="G10" s="487" t="s">
        <v>114</v>
      </c>
      <c r="H10" s="1290" t="s">
        <v>114</v>
      </c>
      <c r="I10" s="1291"/>
      <c r="J10" s="1291"/>
      <c r="K10" s="1292"/>
      <c r="L10" s="489" t="s">
        <v>114</v>
      </c>
    </row>
    <row r="11" spans="1:12">
      <c r="A11" s="536">
        <v>4</v>
      </c>
      <c r="B11" s="433" t="s">
        <v>237</v>
      </c>
      <c r="C11" s="486">
        <v>6400</v>
      </c>
      <c r="D11" s="486">
        <v>1</v>
      </c>
      <c r="E11" s="435">
        <v>4518</v>
      </c>
      <c r="F11" s="436">
        <v>11800</v>
      </c>
      <c r="G11" s="426">
        <f t="shared" ref="G11:G12" si="0">E11/C11</f>
        <v>0.7059375</v>
      </c>
      <c r="H11" s="1256"/>
      <c r="I11" s="1257"/>
      <c r="J11" s="1257"/>
      <c r="K11" s="1258"/>
      <c r="L11" s="518" t="s">
        <v>52</v>
      </c>
    </row>
    <row r="12" spans="1:12">
      <c r="A12" s="536">
        <v>4</v>
      </c>
      <c r="B12" s="433" t="s">
        <v>185</v>
      </c>
      <c r="C12" s="434">
        <v>2800</v>
      </c>
      <c r="D12" s="486">
        <v>1</v>
      </c>
      <c r="E12" s="435"/>
      <c r="F12" s="436">
        <v>11800</v>
      </c>
      <c r="G12" s="426">
        <f t="shared" si="0"/>
        <v>0</v>
      </c>
      <c r="H12" s="1188"/>
      <c r="I12" s="1189"/>
      <c r="J12" s="1189"/>
      <c r="K12" s="1190"/>
      <c r="L12" s="437" t="s">
        <v>52</v>
      </c>
    </row>
    <row r="13" spans="1:12">
      <c r="A13" s="1314" t="s">
        <v>24</v>
      </c>
      <c r="B13" s="1314"/>
      <c r="C13" s="549" t="s">
        <v>114</v>
      </c>
      <c r="D13" s="549" t="s">
        <v>114</v>
      </c>
      <c r="E13" s="550"/>
      <c r="F13" s="551" t="s">
        <v>114</v>
      </c>
      <c r="G13" s="549" t="s">
        <v>114</v>
      </c>
      <c r="H13" s="1315" t="s">
        <v>114</v>
      </c>
      <c r="I13" s="1315"/>
      <c r="J13" s="1315"/>
      <c r="K13" s="1315"/>
      <c r="L13" s="552" t="s">
        <v>114</v>
      </c>
    </row>
    <row r="14" spans="1:12">
      <c r="A14" s="542"/>
      <c r="B14" s="553" t="s">
        <v>256</v>
      </c>
      <c r="C14" s="545">
        <v>4800</v>
      </c>
      <c r="D14" s="545">
        <v>1</v>
      </c>
      <c r="E14" s="546">
        <v>5567</v>
      </c>
      <c r="F14" s="554">
        <v>4000</v>
      </c>
      <c r="G14" s="547">
        <f t="shared" ref="G14:G15" si="1">E14/C14</f>
        <v>1.1597916666666668</v>
      </c>
      <c r="H14" s="1316"/>
      <c r="I14" s="1317"/>
      <c r="J14" s="1317"/>
      <c r="K14" s="1318"/>
      <c r="L14" s="555" t="s">
        <v>52</v>
      </c>
    </row>
    <row r="15" spans="1:12">
      <c r="A15" s="452">
        <v>5</v>
      </c>
      <c r="B15" s="452" t="s">
        <v>267</v>
      </c>
      <c r="C15" s="453">
        <v>10300</v>
      </c>
      <c r="D15" s="453">
        <v>2</v>
      </c>
      <c r="E15" s="451">
        <v>700</v>
      </c>
      <c r="F15" s="520">
        <v>4000</v>
      </c>
      <c r="G15" s="426">
        <f t="shared" si="1"/>
        <v>6.7961165048543687E-2</v>
      </c>
      <c r="H15" s="1128"/>
      <c r="I15" s="1128"/>
      <c r="J15" s="1128"/>
      <c r="K15" s="1128"/>
      <c r="L15" s="451" t="s">
        <v>52</v>
      </c>
    </row>
  </sheetData>
  <mergeCells count="18">
    <mergeCell ref="H3:K3"/>
    <mergeCell ref="A4:B4"/>
    <mergeCell ref="H4:K4"/>
    <mergeCell ref="H5:K5"/>
    <mergeCell ref="A6:B6"/>
    <mergeCell ref="H6:K6"/>
    <mergeCell ref="H7:K7"/>
    <mergeCell ref="A8:B8"/>
    <mergeCell ref="H8:K8"/>
    <mergeCell ref="A10:B10"/>
    <mergeCell ref="H10:K10"/>
    <mergeCell ref="H15:K15"/>
    <mergeCell ref="A13:B13"/>
    <mergeCell ref="H13:K13"/>
    <mergeCell ref="H14:K14"/>
    <mergeCell ref="H9:K9"/>
    <mergeCell ref="H12:K12"/>
    <mergeCell ref="H11:K11"/>
  </mergeCell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C50CD-868F-4DB5-98F9-53F67DEF38A0}">
  <dimension ref="A2:L13"/>
  <sheetViews>
    <sheetView workbookViewId="0">
      <selection activeCell="C4" sqref="C4"/>
    </sheetView>
  </sheetViews>
  <sheetFormatPr defaultRowHeight="15"/>
  <cols>
    <col min="2" max="2" width="48.85546875" customWidth="1"/>
  </cols>
  <sheetData>
    <row r="2" spans="1:12">
      <c r="A2" s="538" t="s">
        <v>114</v>
      </c>
      <c r="B2" s="473">
        <v>45991</v>
      </c>
      <c r="C2" s="317" t="s">
        <v>1</v>
      </c>
      <c r="D2" s="317" t="s">
        <v>2</v>
      </c>
      <c r="E2" s="474" t="s">
        <v>3</v>
      </c>
      <c r="F2" s="317" t="s">
        <v>4</v>
      </c>
      <c r="G2" s="474" t="s">
        <v>5</v>
      </c>
      <c r="H2" s="1298" t="s">
        <v>6</v>
      </c>
      <c r="I2" s="1298"/>
      <c r="J2" s="1298"/>
      <c r="K2" s="1298"/>
      <c r="L2" s="475" t="s">
        <v>7</v>
      </c>
    </row>
    <row r="3" spans="1:12">
      <c r="A3" s="1301"/>
      <c r="B3" s="1302"/>
      <c r="C3" s="476"/>
      <c r="D3" s="476" t="s">
        <v>114</v>
      </c>
      <c r="E3" s="681" t="s">
        <v>114</v>
      </c>
      <c r="F3" s="476" t="s">
        <v>114</v>
      </c>
      <c r="G3" s="681" t="s">
        <v>114</v>
      </c>
      <c r="H3" s="1294" t="s">
        <v>114</v>
      </c>
      <c r="I3" s="1294"/>
      <c r="J3" s="1294"/>
      <c r="K3" s="1294"/>
      <c r="L3" s="477" t="s">
        <v>114</v>
      </c>
    </row>
    <row r="4" spans="1:12">
      <c r="A4" s="534">
        <v>1</v>
      </c>
      <c r="B4" s="478" t="s">
        <v>265</v>
      </c>
      <c r="C4" s="472">
        <v>3700</v>
      </c>
      <c r="D4" s="472">
        <v>3</v>
      </c>
      <c r="E4" s="680">
        <v>309</v>
      </c>
      <c r="F4" s="479">
        <v>5000</v>
      </c>
      <c r="G4" s="426">
        <v>0</v>
      </c>
      <c r="H4" s="1256" t="s">
        <v>268</v>
      </c>
      <c r="I4" s="1257"/>
      <c r="J4" s="1257"/>
      <c r="K4" s="1258"/>
      <c r="L4" s="474" t="s">
        <v>52</v>
      </c>
    </row>
    <row r="5" spans="1:12">
      <c r="A5" s="1302" t="s">
        <v>10</v>
      </c>
      <c r="B5" s="1302"/>
      <c r="C5" s="476" t="s">
        <v>114</v>
      </c>
      <c r="D5" s="476" t="s">
        <v>114</v>
      </c>
      <c r="E5" s="681"/>
      <c r="F5" s="693" t="s">
        <v>114</v>
      </c>
      <c r="G5" s="693" t="s">
        <v>114</v>
      </c>
      <c r="H5" s="1308" t="s">
        <v>114</v>
      </c>
      <c r="I5" s="1309"/>
      <c r="J5" s="1309"/>
      <c r="K5" s="1310"/>
      <c r="L5" s="477" t="s">
        <v>114</v>
      </c>
    </row>
    <row r="6" spans="1:12">
      <c r="A6" s="535">
        <v>2</v>
      </c>
      <c r="B6" s="483" t="s">
        <v>216</v>
      </c>
      <c r="C6" s="480">
        <v>30000</v>
      </c>
      <c r="D6" s="472">
        <v>3</v>
      </c>
      <c r="E6" s="481">
        <v>4845</v>
      </c>
      <c r="F6" s="484">
        <v>30000</v>
      </c>
      <c r="G6" s="426">
        <v>0</v>
      </c>
      <c r="H6" s="1185"/>
      <c r="I6" s="1186"/>
      <c r="J6" s="1186"/>
      <c r="K6" s="1187"/>
      <c r="L6" s="680" t="s">
        <v>52</v>
      </c>
    </row>
    <row r="7" spans="1:12">
      <c r="A7" s="1302" t="s">
        <v>12</v>
      </c>
      <c r="B7" s="1302"/>
      <c r="C7" s="476" t="s">
        <v>114</v>
      </c>
      <c r="D7" s="476" t="s">
        <v>114</v>
      </c>
      <c r="E7" s="681"/>
      <c r="F7" s="485" t="s">
        <v>114</v>
      </c>
      <c r="G7" s="476" t="s">
        <v>114</v>
      </c>
      <c r="H7" s="1295" t="s">
        <v>114</v>
      </c>
      <c r="I7" s="1296"/>
      <c r="J7" s="1296"/>
      <c r="K7" s="1297"/>
      <c r="L7" s="477" t="s">
        <v>114</v>
      </c>
    </row>
    <row r="8" spans="1:12">
      <c r="A8" s="536">
        <v>3</v>
      </c>
      <c r="B8" s="433" t="s">
        <v>222</v>
      </c>
      <c r="C8" s="434">
        <v>6000</v>
      </c>
      <c r="D8" s="486">
        <v>2</v>
      </c>
      <c r="E8" s="435">
        <v>3851</v>
      </c>
      <c r="F8" s="436">
        <v>11800</v>
      </c>
      <c r="G8" s="426">
        <f>E8/C8</f>
        <v>0.64183333333333337</v>
      </c>
      <c r="H8" s="1188"/>
      <c r="I8" s="1189"/>
      <c r="J8" s="1189"/>
      <c r="K8" s="1190"/>
      <c r="L8" s="437" t="s">
        <v>52</v>
      </c>
    </row>
    <row r="9" spans="1:12">
      <c r="A9" s="1303" t="s">
        <v>19</v>
      </c>
      <c r="B9" s="1303"/>
      <c r="C9" s="487" t="s">
        <v>114</v>
      </c>
      <c r="D9" s="487" t="s">
        <v>114</v>
      </c>
      <c r="E9" s="682"/>
      <c r="F9" s="488" t="s">
        <v>114</v>
      </c>
      <c r="G9" s="487" t="s">
        <v>114</v>
      </c>
      <c r="H9" s="1290" t="s">
        <v>114</v>
      </c>
      <c r="I9" s="1291"/>
      <c r="J9" s="1291"/>
      <c r="K9" s="1292"/>
      <c r="L9" s="489" t="s">
        <v>114</v>
      </c>
    </row>
    <row r="10" spans="1:12">
      <c r="A10" s="536">
        <v>4</v>
      </c>
      <c r="B10" s="433" t="s">
        <v>237</v>
      </c>
      <c r="C10" s="434">
        <v>1882</v>
      </c>
      <c r="D10" s="486">
        <v>1</v>
      </c>
      <c r="E10" s="435">
        <v>1601</v>
      </c>
      <c r="F10" s="436">
        <v>11800</v>
      </c>
      <c r="G10" s="426">
        <f>E10/C10</f>
        <v>0.8506907545164718</v>
      </c>
      <c r="H10" s="1256"/>
      <c r="I10" s="1257"/>
      <c r="J10" s="1257"/>
      <c r="K10" s="1258"/>
      <c r="L10" s="518" t="s">
        <v>52</v>
      </c>
    </row>
    <row r="11" spans="1:12">
      <c r="A11" s="536">
        <v>4</v>
      </c>
      <c r="B11" s="433" t="s">
        <v>185</v>
      </c>
      <c r="C11" s="434">
        <v>4800</v>
      </c>
      <c r="D11" s="486">
        <v>1</v>
      </c>
      <c r="E11" s="435"/>
      <c r="F11" s="436">
        <v>11800</v>
      </c>
      <c r="G11" s="426">
        <f t="shared" ref="G11" si="0">E11/C11</f>
        <v>0</v>
      </c>
      <c r="H11" s="1188"/>
      <c r="I11" s="1189"/>
      <c r="J11" s="1189"/>
      <c r="K11" s="1190"/>
      <c r="L11" s="437" t="s">
        <v>52</v>
      </c>
    </row>
    <row r="12" spans="1:12">
      <c r="A12" s="1314" t="s">
        <v>24</v>
      </c>
      <c r="B12" s="1314"/>
      <c r="C12" s="549" t="s">
        <v>114</v>
      </c>
      <c r="D12" s="549" t="s">
        <v>114</v>
      </c>
      <c r="E12" s="550"/>
      <c r="F12" s="551" t="s">
        <v>114</v>
      </c>
      <c r="G12" s="549" t="s">
        <v>114</v>
      </c>
      <c r="H12" s="1315" t="s">
        <v>114</v>
      </c>
      <c r="I12" s="1315"/>
      <c r="J12" s="1315"/>
      <c r="K12" s="1315"/>
      <c r="L12" s="552" t="s">
        <v>114</v>
      </c>
    </row>
    <row r="13" spans="1:12">
      <c r="A13" s="534">
        <v>5</v>
      </c>
      <c r="B13" s="452" t="s">
        <v>267</v>
      </c>
      <c r="C13" s="472">
        <v>7800</v>
      </c>
      <c r="D13" s="472">
        <v>2</v>
      </c>
      <c r="E13" s="680">
        <v>2011</v>
      </c>
      <c r="F13" s="520">
        <v>4000</v>
      </c>
      <c r="G13" s="426">
        <f t="shared" ref="G13" si="1">E13/C13</f>
        <v>0.25782051282051283</v>
      </c>
      <c r="H13" s="1319"/>
      <c r="I13" s="1319"/>
      <c r="J13" s="1319"/>
      <c r="K13" s="1319"/>
      <c r="L13" s="474" t="s">
        <v>52</v>
      </c>
    </row>
  </sheetData>
  <mergeCells count="17">
    <mergeCell ref="H2:K2"/>
    <mergeCell ref="A3:B3"/>
    <mergeCell ref="H3:K3"/>
    <mergeCell ref="H4:K4"/>
    <mergeCell ref="A5:B5"/>
    <mergeCell ref="H5:K5"/>
    <mergeCell ref="H10:K10"/>
    <mergeCell ref="A12:B12"/>
    <mergeCell ref="H12:K12"/>
    <mergeCell ref="H13:K13"/>
    <mergeCell ref="H6:K6"/>
    <mergeCell ref="A7:B7"/>
    <mergeCell ref="H7:K7"/>
    <mergeCell ref="H8:K8"/>
    <mergeCell ref="A9:B9"/>
    <mergeCell ref="H9:K9"/>
    <mergeCell ref="H11:K11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591C4-DE52-4569-8931-3B3A2D856A2F}">
  <dimension ref="A3:L15"/>
  <sheetViews>
    <sheetView workbookViewId="0">
      <selection activeCell="B2" sqref="B2"/>
    </sheetView>
  </sheetViews>
  <sheetFormatPr defaultRowHeight="15"/>
  <cols>
    <col min="2" max="2" width="51.5703125" customWidth="1"/>
    <col min="5" max="5" width="15.7109375" customWidth="1"/>
    <col min="6" max="6" width="17.28515625" customWidth="1"/>
    <col min="7" max="7" width="11.5703125" customWidth="1"/>
  </cols>
  <sheetData>
    <row r="3" spans="1:12">
      <c r="A3" s="538" t="s">
        <v>114</v>
      </c>
      <c r="B3" s="473">
        <v>45992</v>
      </c>
      <c r="C3" s="317" t="s">
        <v>1</v>
      </c>
      <c r="D3" s="317" t="s">
        <v>2</v>
      </c>
      <c r="E3" s="474" t="s">
        <v>3</v>
      </c>
      <c r="F3" s="317" t="s">
        <v>4</v>
      </c>
      <c r="G3" s="474" t="s">
        <v>5</v>
      </c>
      <c r="H3" s="1298" t="s">
        <v>6</v>
      </c>
      <c r="I3" s="1298"/>
      <c r="J3" s="1298"/>
      <c r="K3" s="1298"/>
      <c r="L3" s="475" t="s">
        <v>7</v>
      </c>
    </row>
    <row r="4" spans="1:12">
      <c r="A4" s="1301"/>
      <c r="B4" s="1302"/>
      <c r="C4" s="476"/>
      <c r="D4" s="476" t="s">
        <v>114</v>
      </c>
      <c r="E4" s="681" t="s">
        <v>114</v>
      </c>
      <c r="F4" s="476" t="s">
        <v>114</v>
      </c>
      <c r="G4" s="681" t="s">
        <v>114</v>
      </c>
      <c r="H4" s="1294" t="s">
        <v>114</v>
      </c>
      <c r="I4" s="1294"/>
      <c r="J4" s="1294"/>
      <c r="K4" s="1294"/>
      <c r="L4" s="477" t="s">
        <v>114</v>
      </c>
    </row>
    <row r="5" spans="1:12">
      <c r="A5" s="534">
        <v>1</v>
      </c>
      <c r="B5" s="478" t="s">
        <v>265</v>
      </c>
      <c r="C5" s="472">
        <v>10000</v>
      </c>
      <c r="D5" s="472">
        <v>3</v>
      </c>
      <c r="E5" s="680">
        <v>3061</v>
      </c>
      <c r="F5" s="479">
        <v>5000</v>
      </c>
      <c r="G5" s="426">
        <f>E5/C5</f>
        <v>0.30609999999999998</v>
      </c>
      <c r="H5" s="1256" t="s">
        <v>268</v>
      </c>
      <c r="I5" s="1257"/>
      <c r="J5" s="1257"/>
      <c r="K5" s="1258"/>
      <c r="L5" s="474" t="s">
        <v>52</v>
      </c>
    </row>
    <row r="6" spans="1:12">
      <c r="A6" s="1302" t="s">
        <v>10</v>
      </c>
      <c r="B6" s="1302"/>
      <c r="C6" s="476" t="s">
        <v>114</v>
      </c>
      <c r="D6" s="476" t="s">
        <v>114</v>
      </c>
      <c r="E6" s="681"/>
      <c r="F6" s="693" t="s">
        <v>114</v>
      </c>
      <c r="G6" s="693" t="s">
        <v>114</v>
      </c>
      <c r="H6" s="1308" t="s">
        <v>114</v>
      </c>
      <c r="I6" s="1309"/>
      <c r="J6" s="1309"/>
      <c r="K6" s="1310"/>
      <c r="L6" s="477" t="s">
        <v>114</v>
      </c>
    </row>
    <row r="7" spans="1:12">
      <c r="A7" s="535">
        <v>2</v>
      </c>
      <c r="B7" s="483" t="s">
        <v>216</v>
      </c>
      <c r="C7" s="480">
        <v>90000</v>
      </c>
      <c r="D7" s="472">
        <v>3</v>
      </c>
      <c r="E7" s="481">
        <v>51953</v>
      </c>
      <c r="F7" s="484">
        <v>30000</v>
      </c>
      <c r="G7" s="426">
        <f>E7/C7</f>
        <v>0.57725555555555552</v>
      </c>
      <c r="H7" s="1185"/>
      <c r="I7" s="1186"/>
      <c r="J7" s="1186"/>
      <c r="K7" s="1187"/>
      <c r="L7" s="680" t="s">
        <v>52</v>
      </c>
    </row>
    <row r="8" spans="1:12">
      <c r="A8" s="1302" t="s">
        <v>12</v>
      </c>
      <c r="B8" s="1302"/>
      <c r="C8" s="476" t="s">
        <v>114</v>
      </c>
      <c r="D8" s="476" t="s">
        <v>114</v>
      </c>
      <c r="E8" s="681"/>
      <c r="F8" s="485" t="s">
        <v>114</v>
      </c>
      <c r="G8" s="476" t="s">
        <v>114</v>
      </c>
      <c r="H8" s="1295" t="s">
        <v>114</v>
      </c>
      <c r="I8" s="1296"/>
      <c r="J8" s="1296"/>
      <c r="K8" s="1297"/>
      <c r="L8" s="477" t="s">
        <v>114</v>
      </c>
    </row>
    <row r="9" spans="1:12">
      <c r="A9" s="536">
        <v>3</v>
      </c>
      <c r="B9" s="433" t="s">
        <v>222</v>
      </c>
      <c r="C9" s="434">
        <v>18000</v>
      </c>
      <c r="D9" s="486">
        <v>2</v>
      </c>
      <c r="E9" s="435">
        <v>8270</v>
      </c>
      <c r="F9" s="436">
        <v>11800</v>
      </c>
      <c r="G9" s="426">
        <f>E9/C9</f>
        <v>0.45944444444444443</v>
      </c>
      <c r="H9" s="1188"/>
      <c r="I9" s="1189"/>
      <c r="J9" s="1189"/>
      <c r="K9" s="1190"/>
      <c r="L9" s="437" t="s">
        <v>52</v>
      </c>
    </row>
    <row r="10" spans="1:12">
      <c r="A10" s="1303" t="s">
        <v>19</v>
      </c>
      <c r="B10" s="1303"/>
      <c r="C10" s="487" t="s">
        <v>114</v>
      </c>
      <c r="D10" s="487" t="s">
        <v>114</v>
      </c>
      <c r="E10" s="682"/>
      <c r="F10" s="488" t="s">
        <v>114</v>
      </c>
      <c r="G10" s="487" t="s">
        <v>114</v>
      </c>
      <c r="H10" s="1290" t="s">
        <v>114</v>
      </c>
      <c r="I10" s="1291"/>
      <c r="J10" s="1291"/>
      <c r="K10" s="1292"/>
      <c r="L10" s="489" t="s">
        <v>114</v>
      </c>
    </row>
    <row r="11" spans="1:12">
      <c r="A11" s="539">
        <v>4</v>
      </c>
      <c r="B11" s="529" t="s">
        <v>237</v>
      </c>
      <c r="C11" s="528">
        <v>700</v>
      </c>
      <c r="D11" s="528">
        <v>1</v>
      </c>
      <c r="E11" s="556">
        <v>1179</v>
      </c>
      <c r="F11" s="531">
        <v>11800</v>
      </c>
      <c r="G11" s="532">
        <f t="shared" ref="G11:G12" si="0">E11/C11</f>
        <v>1.6842857142857144</v>
      </c>
      <c r="H11" s="1305"/>
      <c r="I11" s="1306"/>
      <c r="J11" s="1306"/>
      <c r="K11" s="1307"/>
      <c r="L11" s="533" t="s">
        <v>52</v>
      </c>
    </row>
    <row r="12" spans="1:12">
      <c r="A12" s="536">
        <v>4</v>
      </c>
      <c r="B12" s="433" t="s">
        <v>185</v>
      </c>
      <c r="C12" s="434">
        <v>13400</v>
      </c>
      <c r="D12" s="486">
        <v>1</v>
      </c>
      <c r="E12" s="435">
        <v>8486</v>
      </c>
      <c r="F12" s="436">
        <v>11800</v>
      </c>
      <c r="G12" s="426">
        <f t="shared" si="0"/>
        <v>0.63328358208955227</v>
      </c>
      <c r="H12" s="1188"/>
      <c r="I12" s="1189"/>
      <c r="J12" s="1189"/>
      <c r="K12" s="1190"/>
      <c r="L12" s="437" t="s">
        <v>52</v>
      </c>
    </row>
    <row r="13" spans="1:12">
      <c r="A13" s="1314" t="s">
        <v>24</v>
      </c>
      <c r="B13" s="1314"/>
      <c r="C13" s="549" t="s">
        <v>114</v>
      </c>
      <c r="D13" s="549" t="s">
        <v>114</v>
      </c>
      <c r="E13" s="550"/>
      <c r="F13" s="551" t="s">
        <v>114</v>
      </c>
      <c r="G13" s="549" t="s">
        <v>114</v>
      </c>
      <c r="H13" s="1315" t="s">
        <v>114</v>
      </c>
      <c r="I13" s="1315"/>
      <c r="J13" s="1315"/>
      <c r="K13" s="1315"/>
      <c r="L13" s="552" t="s">
        <v>114</v>
      </c>
    </row>
    <row r="14" spans="1:12">
      <c r="A14" s="539"/>
      <c r="B14" s="557" t="s">
        <v>269</v>
      </c>
      <c r="C14" s="528">
        <v>6800</v>
      </c>
      <c r="D14" s="528">
        <v>1</v>
      </c>
      <c r="E14" s="556">
        <v>7088</v>
      </c>
      <c r="F14" s="558">
        <v>4000</v>
      </c>
      <c r="G14" s="559">
        <f t="shared" ref="G14:G15" si="1">E14/C14</f>
        <v>1.0423529411764705</v>
      </c>
      <c r="H14" s="1320"/>
      <c r="I14" s="1320"/>
      <c r="J14" s="1320"/>
      <c r="K14" s="1320"/>
      <c r="L14" s="533" t="s">
        <v>52</v>
      </c>
    </row>
    <row r="15" spans="1:12">
      <c r="A15" s="451"/>
      <c r="B15" s="452" t="s">
        <v>270</v>
      </c>
      <c r="C15" s="453">
        <v>16100</v>
      </c>
      <c r="D15" s="451">
        <v>3</v>
      </c>
      <c r="E15" s="451">
        <v>8278</v>
      </c>
      <c r="F15" s="520">
        <v>4000</v>
      </c>
      <c r="G15" s="426">
        <f t="shared" si="1"/>
        <v>0.5141614906832298</v>
      </c>
      <c r="H15" s="1136"/>
      <c r="I15" s="1137"/>
      <c r="J15" s="1137"/>
      <c r="K15" s="1138"/>
      <c r="L15" s="451"/>
    </row>
  </sheetData>
  <mergeCells count="18">
    <mergeCell ref="H11:K11"/>
    <mergeCell ref="H3:K3"/>
    <mergeCell ref="A4:B4"/>
    <mergeCell ref="H4:K4"/>
    <mergeCell ref="H5:K5"/>
    <mergeCell ref="A6:B6"/>
    <mergeCell ref="H6:K6"/>
    <mergeCell ref="H7:K7"/>
    <mergeCell ref="A8:B8"/>
    <mergeCell ref="H8:K8"/>
    <mergeCell ref="H9:K9"/>
    <mergeCell ref="A10:B10"/>
    <mergeCell ref="H10:K10"/>
    <mergeCell ref="H12:K12"/>
    <mergeCell ref="A13:B13"/>
    <mergeCell ref="H13:K13"/>
    <mergeCell ref="H14:K14"/>
    <mergeCell ref="H15:K15"/>
  </mergeCell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9578B-08C7-4457-95AB-C6558629B5BF}">
  <dimension ref="A3:L15"/>
  <sheetViews>
    <sheetView workbookViewId="0">
      <selection activeCell="L13" sqref="L13"/>
    </sheetView>
  </sheetViews>
  <sheetFormatPr defaultRowHeight="15"/>
  <cols>
    <col min="2" max="2" width="51.85546875" customWidth="1"/>
    <col min="5" max="5" width="22.28515625" customWidth="1"/>
    <col min="6" max="6" width="16.5703125" customWidth="1"/>
    <col min="7" max="7" width="13.7109375" customWidth="1"/>
  </cols>
  <sheetData>
    <row r="3" spans="1:12">
      <c r="A3" s="538" t="s">
        <v>114</v>
      </c>
      <c r="B3" s="473">
        <v>45993</v>
      </c>
      <c r="C3" s="317" t="s">
        <v>1</v>
      </c>
      <c r="D3" s="317" t="s">
        <v>2</v>
      </c>
      <c r="E3" s="474" t="s">
        <v>3</v>
      </c>
      <c r="F3" s="317" t="s">
        <v>4</v>
      </c>
      <c r="G3" s="474" t="s">
        <v>5</v>
      </c>
      <c r="H3" s="1298" t="s">
        <v>6</v>
      </c>
      <c r="I3" s="1298"/>
      <c r="J3" s="1298"/>
      <c r="K3" s="1298"/>
      <c r="L3" s="475" t="s">
        <v>7</v>
      </c>
    </row>
    <row r="4" spans="1:12">
      <c r="A4" s="1301"/>
      <c r="B4" s="1302"/>
      <c r="C4" s="476"/>
      <c r="D4" s="476" t="s">
        <v>114</v>
      </c>
      <c r="E4" s="681" t="s">
        <v>114</v>
      </c>
      <c r="F4" s="476" t="s">
        <v>114</v>
      </c>
      <c r="G4" s="681" t="s">
        <v>114</v>
      </c>
      <c r="H4" s="1294" t="s">
        <v>114</v>
      </c>
      <c r="I4" s="1294"/>
      <c r="J4" s="1294"/>
      <c r="K4" s="1294"/>
      <c r="L4" s="477" t="s">
        <v>114</v>
      </c>
    </row>
    <row r="5" spans="1:12">
      <c r="A5" s="534">
        <v>1</v>
      </c>
      <c r="B5" s="478" t="s">
        <v>265</v>
      </c>
      <c r="C5" s="472">
        <v>10000</v>
      </c>
      <c r="D5" s="472">
        <v>3</v>
      </c>
      <c r="E5" s="680">
        <v>3543</v>
      </c>
      <c r="F5" s="479">
        <v>5000</v>
      </c>
      <c r="G5" s="426">
        <v>0</v>
      </c>
      <c r="H5" s="1256" t="s">
        <v>268</v>
      </c>
      <c r="I5" s="1257"/>
      <c r="J5" s="1257"/>
      <c r="K5" s="1258"/>
      <c r="L5" s="474" t="s">
        <v>52</v>
      </c>
    </row>
    <row r="6" spans="1:12">
      <c r="A6" s="1302" t="s">
        <v>10</v>
      </c>
      <c r="B6" s="1302"/>
      <c r="C6" s="476" t="s">
        <v>114</v>
      </c>
      <c r="D6" s="476" t="s">
        <v>114</v>
      </c>
      <c r="E6" s="681"/>
      <c r="F6" s="693" t="s">
        <v>114</v>
      </c>
      <c r="G6" s="693" t="s">
        <v>114</v>
      </c>
      <c r="H6" s="1308" t="s">
        <v>114</v>
      </c>
      <c r="I6" s="1309"/>
      <c r="J6" s="1309"/>
      <c r="K6" s="1310"/>
      <c r="L6" s="477" t="s">
        <v>114</v>
      </c>
    </row>
    <row r="7" spans="1:12">
      <c r="A7" s="535">
        <v>2</v>
      </c>
      <c r="B7" s="483" t="s">
        <v>216</v>
      </c>
      <c r="C7" s="480">
        <v>90000</v>
      </c>
      <c r="D7" s="472">
        <v>3</v>
      </c>
      <c r="E7" s="481">
        <v>77823</v>
      </c>
      <c r="F7" s="484">
        <v>30000</v>
      </c>
      <c r="G7" s="426">
        <v>0</v>
      </c>
      <c r="H7" s="1185"/>
      <c r="I7" s="1186"/>
      <c r="J7" s="1186"/>
      <c r="K7" s="1187"/>
      <c r="L7" s="680" t="s">
        <v>52</v>
      </c>
    </row>
    <row r="8" spans="1:12">
      <c r="A8" s="1302" t="s">
        <v>12</v>
      </c>
      <c r="B8" s="1302"/>
      <c r="C8" s="476" t="s">
        <v>114</v>
      </c>
      <c r="D8" s="476" t="s">
        <v>114</v>
      </c>
      <c r="E8" s="681"/>
      <c r="F8" s="485" t="s">
        <v>114</v>
      </c>
      <c r="G8" s="476" t="s">
        <v>114</v>
      </c>
      <c r="H8" s="1295" t="s">
        <v>114</v>
      </c>
      <c r="I8" s="1296"/>
      <c r="J8" s="1296"/>
      <c r="K8" s="1297"/>
      <c r="L8" s="477" t="s">
        <v>114</v>
      </c>
    </row>
    <row r="9" spans="1:12">
      <c r="A9" s="536">
        <v>3</v>
      </c>
      <c r="B9" s="433" t="s">
        <v>222</v>
      </c>
      <c r="C9" s="434">
        <v>18000</v>
      </c>
      <c r="D9" s="486">
        <v>2</v>
      </c>
      <c r="E9" s="435">
        <v>10948</v>
      </c>
      <c r="F9" s="436">
        <v>11800</v>
      </c>
      <c r="G9" s="426">
        <f>E9/C9</f>
        <v>0.60822222222222222</v>
      </c>
      <c r="H9" s="1188"/>
      <c r="I9" s="1189"/>
      <c r="J9" s="1189"/>
      <c r="K9" s="1190"/>
      <c r="L9" s="437" t="s">
        <v>52</v>
      </c>
    </row>
    <row r="10" spans="1:12">
      <c r="A10" s="1303" t="s">
        <v>19</v>
      </c>
      <c r="B10" s="1303"/>
      <c r="C10" s="487" t="s">
        <v>114</v>
      </c>
      <c r="D10" s="487" t="s">
        <v>114</v>
      </c>
      <c r="E10" s="682"/>
      <c r="F10" s="488" t="s">
        <v>114</v>
      </c>
      <c r="G10" s="487" t="s">
        <v>114</v>
      </c>
      <c r="H10" s="1290" t="s">
        <v>114</v>
      </c>
      <c r="I10" s="1291"/>
      <c r="J10" s="1291"/>
      <c r="K10" s="1292"/>
      <c r="L10" s="489" t="s">
        <v>114</v>
      </c>
    </row>
    <row r="11" spans="1:12">
      <c r="A11" s="536">
        <v>4</v>
      </c>
      <c r="B11" s="433" t="s">
        <v>185</v>
      </c>
      <c r="C11" s="434">
        <v>14500</v>
      </c>
      <c r="D11" s="486">
        <v>1</v>
      </c>
      <c r="E11" s="435">
        <v>7021</v>
      </c>
      <c r="F11" s="436">
        <v>11800</v>
      </c>
      <c r="G11" s="426">
        <f t="shared" ref="G11" si="0">E11/C11</f>
        <v>0.48420689655172416</v>
      </c>
      <c r="H11" s="1188"/>
      <c r="I11" s="1189"/>
      <c r="J11" s="1189"/>
      <c r="K11" s="1190"/>
      <c r="L11" s="437" t="s">
        <v>52</v>
      </c>
    </row>
    <row r="12" spans="1:12">
      <c r="A12" s="1314" t="s">
        <v>24</v>
      </c>
      <c r="B12" s="1314"/>
      <c r="C12" s="549" t="s">
        <v>114</v>
      </c>
      <c r="D12" s="549" t="s">
        <v>114</v>
      </c>
      <c r="E12" s="550"/>
      <c r="F12" s="551" t="s">
        <v>114</v>
      </c>
      <c r="G12" s="549" t="s">
        <v>114</v>
      </c>
      <c r="H12" s="1315" t="s">
        <v>114</v>
      </c>
      <c r="I12" s="1315"/>
      <c r="J12" s="1315"/>
      <c r="K12" s="1315"/>
      <c r="L12" s="552" t="s">
        <v>114</v>
      </c>
    </row>
    <row r="13" spans="1:12">
      <c r="A13" s="561">
        <v>5</v>
      </c>
      <c r="B13" s="496" t="s">
        <v>270</v>
      </c>
      <c r="C13" s="498">
        <v>10650</v>
      </c>
      <c r="D13" s="495">
        <v>3</v>
      </c>
      <c r="E13" s="495">
        <v>10255</v>
      </c>
      <c r="F13" s="562">
        <v>4000</v>
      </c>
      <c r="G13" s="432">
        <f t="shared" ref="G13:G15" si="1">E13/C13</f>
        <v>0.9629107981220657</v>
      </c>
      <c r="H13" s="1132"/>
      <c r="I13" s="1132"/>
      <c r="J13" s="1132"/>
      <c r="K13" s="1132"/>
      <c r="L13" s="495" t="s">
        <v>52</v>
      </c>
    </row>
    <row r="14" spans="1:12">
      <c r="A14" s="560">
        <v>5</v>
      </c>
      <c r="B14" s="451" t="s">
        <v>239</v>
      </c>
      <c r="C14" s="453">
        <v>10000</v>
      </c>
      <c r="D14" s="451">
        <v>3</v>
      </c>
      <c r="E14" s="451">
        <v>2340</v>
      </c>
      <c r="F14" s="520">
        <v>4000</v>
      </c>
      <c r="G14" s="426">
        <f t="shared" si="1"/>
        <v>0.23400000000000001</v>
      </c>
      <c r="H14" s="1136"/>
      <c r="I14" s="1137"/>
      <c r="J14" s="1137"/>
      <c r="K14" s="1138"/>
      <c r="L14" s="451" t="s">
        <v>52</v>
      </c>
    </row>
    <row r="15" spans="1:12">
      <c r="A15" s="560">
        <v>5</v>
      </c>
      <c r="B15" s="451" t="s">
        <v>271</v>
      </c>
      <c r="C15" s="453">
        <v>1743</v>
      </c>
      <c r="D15" s="451">
        <v>1</v>
      </c>
      <c r="E15" s="451"/>
      <c r="F15" s="520">
        <v>4000</v>
      </c>
      <c r="G15" s="426">
        <f t="shared" si="1"/>
        <v>0</v>
      </c>
      <c r="H15" s="1136"/>
      <c r="I15" s="1137"/>
      <c r="J15" s="1137"/>
      <c r="K15" s="1138"/>
      <c r="L15" s="451" t="s">
        <v>52</v>
      </c>
    </row>
  </sheetData>
  <mergeCells count="18">
    <mergeCell ref="H3:K3"/>
    <mergeCell ref="A4:B4"/>
    <mergeCell ref="H4:K4"/>
    <mergeCell ref="H5:K5"/>
    <mergeCell ref="A6:B6"/>
    <mergeCell ref="H6:K6"/>
    <mergeCell ref="H15:K15"/>
    <mergeCell ref="H7:K7"/>
    <mergeCell ref="A8:B8"/>
    <mergeCell ref="H8:K8"/>
    <mergeCell ref="H9:K9"/>
    <mergeCell ref="A10:B10"/>
    <mergeCell ref="H10:K10"/>
    <mergeCell ref="H11:K11"/>
    <mergeCell ref="A12:B12"/>
    <mergeCell ref="H12:K12"/>
    <mergeCell ref="H13:K13"/>
    <mergeCell ref="H14:K14"/>
  </mergeCell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3F40B-EE49-4698-BBBB-9741C4B07A89}">
  <dimension ref="A3:L17"/>
  <sheetViews>
    <sheetView topLeftCell="A2" workbookViewId="0">
      <selection activeCell="L11" sqref="L11"/>
    </sheetView>
  </sheetViews>
  <sheetFormatPr defaultRowHeight="15"/>
  <cols>
    <col min="1" max="1" width="9.140625" style="237"/>
    <col min="2" max="2" width="49" customWidth="1"/>
    <col min="5" max="5" width="20.140625" customWidth="1"/>
    <col min="6" max="6" width="13.28515625" customWidth="1"/>
  </cols>
  <sheetData>
    <row r="3" spans="1:12">
      <c r="A3" s="538" t="s">
        <v>114</v>
      </c>
      <c r="B3" s="473">
        <v>45994</v>
      </c>
      <c r="C3" s="317" t="s">
        <v>1</v>
      </c>
      <c r="D3" s="317" t="s">
        <v>2</v>
      </c>
      <c r="E3" s="474" t="s">
        <v>3</v>
      </c>
      <c r="F3" s="317" t="s">
        <v>4</v>
      </c>
      <c r="G3" s="474" t="s">
        <v>5</v>
      </c>
      <c r="H3" s="1298" t="s">
        <v>6</v>
      </c>
      <c r="I3" s="1298"/>
      <c r="J3" s="1298"/>
      <c r="K3" s="1298"/>
      <c r="L3" s="475" t="s">
        <v>7</v>
      </c>
    </row>
    <row r="4" spans="1:12">
      <c r="A4" s="1301"/>
      <c r="B4" s="1302"/>
      <c r="C4" s="476"/>
      <c r="D4" s="476" t="s">
        <v>114</v>
      </c>
      <c r="E4" s="681" t="s">
        <v>114</v>
      </c>
      <c r="F4" s="476" t="s">
        <v>114</v>
      </c>
      <c r="G4" s="681" t="s">
        <v>114</v>
      </c>
      <c r="H4" s="1294" t="s">
        <v>114</v>
      </c>
      <c r="I4" s="1294"/>
      <c r="J4" s="1294"/>
      <c r="K4" s="1294"/>
      <c r="L4" s="477" t="s">
        <v>114</v>
      </c>
    </row>
    <row r="5" spans="1:12">
      <c r="A5" s="534">
        <v>1</v>
      </c>
      <c r="B5" s="478" t="s">
        <v>265</v>
      </c>
      <c r="C5" s="472">
        <v>10000</v>
      </c>
      <c r="D5" s="472">
        <v>3</v>
      </c>
      <c r="E5" s="680">
        <v>6780</v>
      </c>
      <c r="F5" s="479">
        <v>5000</v>
      </c>
      <c r="G5" s="426">
        <v>0</v>
      </c>
      <c r="H5" s="1256" t="s">
        <v>268</v>
      </c>
      <c r="I5" s="1257"/>
      <c r="J5" s="1257"/>
      <c r="K5" s="1258"/>
      <c r="L5" s="474" t="s">
        <v>52</v>
      </c>
    </row>
    <row r="6" spans="1:12">
      <c r="A6" s="1302" t="s">
        <v>10</v>
      </c>
      <c r="B6" s="1302"/>
      <c r="C6" s="476" t="s">
        <v>114</v>
      </c>
      <c r="D6" s="476" t="s">
        <v>114</v>
      </c>
      <c r="E6" s="681"/>
      <c r="F6" s="693" t="s">
        <v>114</v>
      </c>
      <c r="G6" s="693" t="s">
        <v>114</v>
      </c>
      <c r="H6" s="1308" t="s">
        <v>114</v>
      </c>
      <c r="I6" s="1309"/>
      <c r="J6" s="1309"/>
      <c r="K6" s="1310"/>
      <c r="L6" s="477" t="s">
        <v>114</v>
      </c>
    </row>
    <row r="7" spans="1:12">
      <c r="A7" s="514">
        <v>2</v>
      </c>
      <c r="B7" s="501" t="s">
        <v>272</v>
      </c>
      <c r="C7" s="502">
        <v>39800</v>
      </c>
      <c r="D7" s="503">
        <v>2</v>
      </c>
      <c r="E7" s="504">
        <v>41912</v>
      </c>
      <c r="F7" s="515">
        <v>30000</v>
      </c>
      <c r="G7" s="432">
        <v>0</v>
      </c>
      <c r="H7" s="1321"/>
      <c r="I7" s="1322"/>
      <c r="J7" s="1322"/>
      <c r="K7" s="1323"/>
      <c r="L7" s="500" t="s">
        <v>52</v>
      </c>
    </row>
    <row r="8" spans="1:12">
      <c r="A8" s="564">
        <v>2</v>
      </c>
      <c r="B8" s="565" t="s">
        <v>273</v>
      </c>
      <c r="C8" s="566">
        <v>12400</v>
      </c>
      <c r="D8" s="567">
        <v>1</v>
      </c>
      <c r="E8" s="568">
        <v>12346</v>
      </c>
      <c r="F8" s="569">
        <v>30000</v>
      </c>
      <c r="G8" s="532">
        <v>0</v>
      </c>
      <c r="H8" s="1324" t="s">
        <v>274</v>
      </c>
      <c r="I8" s="1325"/>
      <c r="J8" s="1325"/>
      <c r="K8" s="1326"/>
      <c r="L8" s="570" t="s">
        <v>52</v>
      </c>
    </row>
    <row r="9" spans="1:12">
      <c r="A9" s="564">
        <v>2</v>
      </c>
      <c r="B9" s="565" t="s">
        <v>275</v>
      </c>
      <c r="C9" s="566">
        <v>10000</v>
      </c>
      <c r="D9" s="567">
        <v>1</v>
      </c>
      <c r="E9" s="568">
        <v>9733</v>
      </c>
      <c r="F9" s="569">
        <v>30000</v>
      </c>
      <c r="G9" s="532">
        <v>0</v>
      </c>
      <c r="H9" s="1324" t="s">
        <v>276</v>
      </c>
      <c r="I9" s="1325"/>
      <c r="J9" s="1325"/>
      <c r="K9" s="1326"/>
      <c r="L9" s="570" t="s">
        <v>52</v>
      </c>
    </row>
    <row r="10" spans="1:12">
      <c r="A10" s="535">
        <v>2</v>
      </c>
      <c r="B10" s="483" t="s">
        <v>277</v>
      </c>
      <c r="C10" s="480">
        <v>20000</v>
      </c>
      <c r="D10" s="472">
        <v>1</v>
      </c>
      <c r="E10" s="481">
        <v>14415</v>
      </c>
      <c r="F10" s="484">
        <v>30000</v>
      </c>
      <c r="G10" s="426">
        <v>0</v>
      </c>
      <c r="H10" s="1185"/>
      <c r="I10" s="1186"/>
      <c r="J10" s="1186"/>
      <c r="K10" s="1187"/>
      <c r="L10" s="680" t="s">
        <v>52</v>
      </c>
    </row>
    <row r="11" spans="1:12">
      <c r="A11" s="1302" t="s">
        <v>12</v>
      </c>
      <c r="B11" s="1302"/>
      <c r="C11" s="476" t="s">
        <v>114</v>
      </c>
      <c r="D11" s="476" t="s">
        <v>114</v>
      </c>
      <c r="E11" s="681"/>
      <c r="F11" s="485" t="s">
        <v>114</v>
      </c>
      <c r="G11" s="476" t="s">
        <v>114</v>
      </c>
      <c r="H11" s="1295" t="s">
        <v>114</v>
      </c>
      <c r="I11" s="1296"/>
      <c r="J11" s="1296"/>
      <c r="K11" s="1297"/>
      <c r="L11" s="477" t="s">
        <v>114</v>
      </c>
    </row>
    <row r="12" spans="1:12">
      <c r="A12" s="536">
        <v>3</v>
      </c>
      <c r="B12" s="433" t="s">
        <v>222</v>
      </c>
      <c r="C12" s="434">
        <v>18000</v>
      </c>
      <c r="D12" s="486">
        <v>2</v>
      </c>
      <c r="E12" s="435">
        <v>13895</v>
      </c>
      <c r="F12" s="436">
        <v>11800</v>
      </c>
      <c r="G12" s="426">
        <f>E12/C12</f>
        <v>0.77194444444444443</v>
      </c>
      <c r="H12" s="1188"/>
      <c r="I12" s="1189"/>
      <c r="J12" s="1189"/>
      <c r="K12" s="1190"/>
      <c r="L12" s="437" t="s">
        <v>52</v>
      </c>
    </row>
    <row r="13" spans="1:12">
      <c r="A13" s="1303" t="s">
        <v>19</v>
      </c>
      <c r="B13" s="1303"/>
      <c r="C13" s="487" t="s">
        <v>114</v>
      </c>
      <c r="D13" s="487" t="s">
        <v>114</v>
      </c>
      <c r="E13" s="682"/>
      <c r="F13" s="488" t="s">
        <v>114</v>
      </c>
      <c r="G13" s="487" t="s">
        <v>114</v>
      </c>
      <c r="H13" s="1290" t="s">
        <v>114</v>
      </c>
      <c r="I13" s="1291"/>
      <c r="J13" s="1291"/>
      <c r="K13" s="1292"/>
      <c r="L13" s="489" t="s">
        <v>114</v>
      </c>
    </row>
    <row r="14" spans="1:12">
      <c r="A14" s="536">
        <v>4</v>
      </c>
      <c r="B14" s="433" t="s">
        <v>185</v>
      </c>
      <c r="C14" s="434">
        <v>14500</v>
      </c>
      <c r="D14" s="486">
        <v>2</v>
      </c>
      <c r="E14" s="435">
        <v>9251</v>
      </c>
      <c r="F14" s="436">
        <v>11800</v>
      </c>
      <c r="G14" s="426">
        <f t="shared" ref="G14" si="0">E14/C14</f>
        <v>0.63800000000000001</v>
      </c>
      <c r="H14" s="1188"/>
      <c r="I14" s="1189"/>
      <c r="J14" s="1189"/>
      <c r="K14" s="1190"/>
      <c r="L14" s="437" t="s">
        <v>52</v>
      </c>
    </row>
    <row r="15" spans="1:12">
      <c r="A15" s="1314" t="s">
        <v>24</v>
      </c>
      <c r="B15" s="1314"/>
      <c r="C15" s="549" t="s">
        <v>114</v>
      </c>
      <c r="D15" s="549" t="s">
        <v>114</v>
      </c>
      <c r="E15" s="550"/>
      <c r="F15" s="551" t="s">
        <v>114</v>
      </c>
      <c r="G15" s="549" t="s">
        <v>114</v>
      </c>
      <c r="H15" s="1315" t="s">
        <v>114</v>
      </c>
      <c r="I15" s="1315"/>
      <c r="J15" s="1315"/>
      <c r="K15" s="1315"/>
      <c r="L15" s="552" t="s">
        <v>114</v>
      </c>
    </row>
    <row r="16" spans="1:12">
      <c r="A16" s="539">
        <v>5</v>
      </c>
      <c r="B16" s="563" t="s">
        <v>239</v>
      </c>
      <c r="C16" s="528">
        <v>7550</v>
      </c>
      <c r="D16" s="528">
        <v>1</v>
      </c>
      <c r="E16" s="530">
        <v>7858</v>
      </c>
      <c r="F16" s="541">
        <v>4000</v>
      </c>
      <c r="G16" s="532">
        <f t="shared" ref="G16:G17" si="1">E16/C16</f>
        <v>1.0407947019867549</v>
      </c>
      <c r="H16" s="1305"/>
      <c r="I16" s="1306"/>
      <c r="J16" s="1306"/>
      <c r="K16" s="1307"/>
      <c r="L16" s="533" t="s">
        <v>52</v>
      </c>
    </row>
    <row r="17" spans="1:12">
      <c r="A17" s="560">
        <v>5</v>
      </c>
      <c r="B17" s="451" t="s">
        <v>271</v>
      </c>
      <c r="C17" s="453">
        <v>15000</v>
      </c>
      <c r="D17" s="451">
        <v>1</v>
      </c>
      <c r="E17" s="451">
        <v>715</v>
      </c>
      <c r="F17" s="520">
        <v>4000</v>
      </c>
      <c r="G17" s="426">
        <f t="shared" si="1"/>
        <v>4.766666666666667E-2</v>
      </c>
      <c r="H17" s="1128"/>
      <c r="I17" s="1128"/>
      <c r="J17" s="1128"/>
      <c r="K17" s="1128"/>
      <c r="L17" s="451" t="s">
        <v>52</v>
      </c>
    </row>
  </sheetData>
  <mergeCells count="20">
    <mergeCell ref="H14:K14"/>
    <mergeCell ref="A15:B15"/>
    <mergeCell ref="H15:K15"/>
    <mergeCell ref="H17:K17"/>
    <mergeCell ref="H16:K16"/>
    <mergeCell ref="H7:K7"/>
    <mergeCell ref="A11:B11"/>
    <mergeCell ref="H11:K11"/>
    <mergeCell ref="H12:K12"/>
    <mergeCell ref="A13:B13"/>
    <mergeCell ref="H13:K13"/>
    <mergeCell ref="H8:K8"/>
    <mergeCell ref="H9:K9"/>
    <mergeCell ref="H10:K10"/>
    <mergeCell ref="H3:K3"/>
    <mergeCell ref="A4:B4"/>
    <mergeCell ref="H4:K4"/>
    <mergeCell ref="H5:K5"/>
    <mergeCell ref="A6:B6"/>
    <mergeCell ref="H6:K6"/>
  </mergeCell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B9EC5-48E4-4525-A416-C82132ECC607}">
  <dimension ref="A3:L17"/>
  <sheetViews>
    <sheetView workbookViewId="0">
      <selection activeCell="E9" sqref="E9"/>
    </sheetView>
  </sheetViews>
  <sheetFormatPr defaultRowHeight="15"/>
  <cols>
    <col min="2" max="2" width="45.140625" style="237" customWidth="1"/>
    <col min="5" max="5" width="15.85546875" customWidth="1"/>
  </cols>
  <sheetData>
    <row r="3" spans="1:12">
      <c r="A3" s="538" t="s">
        <v>114</v>
      </c>
      <c r="B3" s="473">
        <v>45995</v>
      </c>
      <c r="C3" s="317" t="s">
        <v>1</v>
      </c>
      <c r="D3" s="317" t="s">
        <v>2</v>
      </c>
      <c r="E3" s="474" t="s">
        <v>3</v>
      </c>
      <c r="F3" s="317" t="s">
        <v>4</v>
      </c>
      <c r="G3" s="474" t="s">
        <v>5</v>
      </c>
      <c r="H3" s="1298" t="s">
        <v>6</v>
      </c>
      <c r="I3" s="1298"/>
      <c r="J3" s="1298"/>
      <c r="K3" s="1298"/>
      <c r="L3" s="475" t="s">
        <v>7</v>
      </c>
    </row>
    <row r="4" spans="1:12">
      <c r="A4" s="1301"/>
      <c r="B4" s="1302"/>
      <c r="C4" s="476"/>
      <c r="D4" s="476" t="s">
        <v>114</v>
      </c>
      <c r="E4" s="681" t="s">
        <v>114</v>
      </c>
      <c r="F4" s="476" t="s">
        <v>114</v>
      </c>
      <c r="G4" s="681" t="s">
        <v>114</v>
      </c>
      <c r="H4" s="1294" t="s">
        <v>114</v>
      </c>
      <c r="I4" s="1294"/>
      <c r="J4" s="1294"/>
      <c r="K4" s="1294"/>
      <c r="L4" s="477" t="s">
        <v>114</v>
      </c>
    </row>
    <row r="5" spans="1:12">
      <c r="A5" s="534">
        <v>1</v>
      </c>
      <c r="B5" s="478" t="s">
        <v>265</v>
      </c>
      <c r="C5" s="472">
        <v>10000</v>
      </c>
      <c r="D5" s="472">
        <v>3</v>
      </c>
      <c r="E5" s="680">
        <v>6013</v>
      </c>
      <c r="F5" s="479">
        <v>5000</v>
      </c>
      <c r="G5" s="426">
        <v>0</v>
      </c>
      <c r="H5" s="1256" t="s">
        <v>268</v>
      </c>
      <c r="I5" s="1257"/>
      <c r="J5" s="1257"/>
      <c r="K5" s="1258"/>
      <c r="L5" s="474" t="s">
        <v>52</v>
      </c>
    </row>
    <row r="6" spans="1:12">
      <c r="A6" s="1302" t="s">
        <v>10</v>
      </c>
      <c r="B6" s="1302"/>
      <c r="C6" s="476" t="s">
        <v>114</v>
      </c>
      <c r="D6" s="476" t="s">
        <v>114</v>
      </c>
      <c r="E6" s="681"/>
      <c r="F6" s="693" t="s">
        <v>114</v>
      </c>
      <c r="G6" s="693" t="s">
        <v>114</v>
      </c>
      <c r="H6" s="1308" t="s">
        <v>114</v>
      </c>
      <c r="I6" s="1309"/>
      <c r="J6" s="1309"/>
      <c r="K6" s="1310"/>
      <c r="L6" s="477" t="s">
        <v>114</v>
      </c>
    </row>
    <row r="7" spans="1:12">
      <c r="A7" s="514">
        <v>2</v>
      </c>
      <c r="B7" s="501" t="s">
        <v>277</v>
      </c>
      <c r="C7" s="502">
        <v>14000</v>
      </c>
      <c r="D7" s="503">
        <v>1</v>
      </c>
      <c r="E7" s="504"/>
      <c r="F7" s="515">
        <v>30000</v>
      </c>
      <c r="G7" s="432">
        <v>0</v>
      </c>
      <c r="H7" s="1321"/>
      <c r="I7" s="1322"/>
      <c r="J7" s="1322"/>
      <c r="K7" s="1323"/>
      <c r="L7" s="500" t="s">
        <v>52</v>
      </c>
    </row>
    <row r="8" spans="1:12">
      <c r="A8" s="514">
        <v>2</v>
      </c>
      <c r="B8" s="501" t="s">
        <v>278</v>
      </c>
      <c r="C8" s="502">
        <v>9800</v>
      </c>
      <c r="D8" s="503">
        <v>1</v>
      </c>
      <c r="E8" s="504"/>
      <c r="F8" s="515">
        <v>30000</v>
      </c>
      <c r="G8" s="432">
        <v>0</v>
      </c>
      <c r="H8" s="1321" t="s">
        <v>279</v>
      </c>
      <c r="I8" s="1322"/>
      <c r="J8" s="1322"/>
      <c r="K8" s="1323"/>
      <c r="L8" s="500" t="s">
        <v>52</v>
      </c>
    </row>
    <row r="9" spans="1:12">
      <c r="A9" s="535">
        <v>2</v>
      </c>
      <c r="B9" s="483" t="s">
        <v>280</v>
      </c>
      <c r="C9" s="480">
        <v>25000</v>
      </c>
      <c r="D9" s="472">
        <v>1</v>
      </c>
      <c r="E9" s="481">
        <v>11269</v>
      </c>
      <c r="F9" s="484">
        <v>30000</v>
      </c>
      <c r="G9" s="426">
        <v>0</v>
      </c>
      <c r="H9" s="1185"/>
      <c r="I9" s="1186"/>
      <c r="J9" s="1186"/>
      <c r="K9" s="1187"/>
      <c r="L9" s="680" t="s">
        <v>52</v>
      </c>
    </row>
    <row r="10" spans="1:12">
      <c r="A10" s="1302" t="s">
        <v>12</v>
      </c>
      <c r="B10" s="1302"/>
      <c r="C10" s="476" t="s">
        <v>114</v>
      </c>
      <c r="D10" s="476" t="s">
        <v>114</v>
      </c>
      <c r="E10" s="681"/>
      <c r="F10" s="485" t="s">
        <v>114</v>
      </c>
      <c r="G10" s="476" t="s">
        <v>114</v>
      </c>
      <c r="H10" s="1295" t="s">
        <v>114</v>
      </c>
      <c r="I10" s="1296"/>
      <c r="J10" s="1296"/>
      <c r="K10" s="1297"/>
      <c r="L10" s="477" t="s">
        <v>114</v>
      </c>
    </row>
    <row r="11" spans="1:12">
      <c r="A11" s="536">
        <v>3</v>
      </c>
      <c r="B11" s="433" t="s">
        <v>222</v>
      </c>
      <c r="C11" s="434">
        <v>18000</v>
      </c>
      <c r="D11" s="486">
        <v>2</v>
      </c>
      <c r="E11" s="435">
        <v>11054</v>
      </c>
      <c r="F11" s="436">
        <v>11800</v>
      </c>
      <c r="G11" s="426">
        <f>E11/C11</f>
        <v>0.61411111111111116</v>
      </c>
      <c r="H11" s="1188"/>
      <c r="I11" s="1189"/>
      <c r="J11" s="1189"/>
      <c r="K11" s="1190"/>
      <c r="L11" s="437" t="s">
        <v>52</v>
      </c>
    </row>
    <row r="12" spans="1:12">
      <c r="A12" s="1303" t="s">
        <v>19</v>
      </c>
      <c r="B12" s="1303"/>
      <c r="C12" s="487" t="s">
        <v>114</v>
      </c>
      <c r="D12" s="487" t="s">
        <v>114</v>
      </c>
      <c r="E12" s="682"/>
      <c r="F12" s="488" t="s">
        <v>114</v>
      </c>
      <c r="G12" s="487" t="s">
        <v>114</v>
      </c>
      <c r="H12" s="1290" t="s">
        <v>114</v>
      </c>
      <c r="I12" s="1291"/>
      <c r="J12" s="1291"/>
      <c r="K12" s="1292"/>
      <c r="L12" s="489" t="s">
        <v>114</v>
      </c>
    </row>
    <row r="13" spans="1:12">
      <c r="A13" s="536">
        <v>4</v>
      </c>
      <c r="B13" s="433" t="s">
        <v>185</v>
      </c>
      <c r="C13" s="434">
        <v>9500</v>
      </c>
      <c r="D13" s="486">
        <v>2</v>
      </c>
      <c r="E13" s="435">
        <v>9534</v>
      </c>
      <c r="F13" s="436">
        <v>11800</v>
      </c>
      <c r="G13" s="426">
        <f>E13/C13</f>
        <v>1.0035789473684211</v>
      </c>
      <c r="H13" s="1188"/>
      <c r="I13" s="1189"/>
      <c r="J13" s="1189"/>
      <c r="K13" s="1190"/>
      <c r="L13" s="437" t="s">
        <v>52</v>
      </c>
    </row>
    <row r="14" spans="1:12">
      <c r="A14" s="536">
        <v>4</v>
      </c>
      <c r="B14" s="433" t="s">
        <v>281</v>
      </c>
      <c r="C14" s="434">
        <v>4600</v>
      </c>
      <c r="D14" s="486">
        <v>1</v>
      </c>
      <c r="E14" s="435"/>
      <c r="F14" s="436">
        <v>11800</v>
      </c>
      <c r="G14" s="426">
        <f t="shared" ref="G14" si="0">E14/C14</f>
        <v>0</v>
      </c>
      <c r="H14" s="1188"/>
      <c r="I14" s="1189"/>
      <c r="J14" s="1189"/>
      <c r="K14" s="1190"/>
      <c r="L14" s="437" t="s">
        <v>52</v>
      </c>
    </row>
    <row r="15" spans="1:12">
      <c r="A15" s="1314" t="s">
        <v>24</v>
      </c>
      <c r="B15" s="1314"/>
      <c r="C15" s="549" t="s">
        <v>114</v>
      </c>
      <c r="D15" s="549" t="s">
        <v>114</v>
      </c>
      <c r="E15" s="550"/>
      <c r="F15" s="551" t="s">
        <v>114</v>
      </c>
      <c r="G15" s="549" t="s">
        <v>114</v>
      </c>
      <c r="H15" s="1315" t="s">
        <v>114</v>
      </c>
      <c r="I15" s="1315"/>
      <c r="J15" s="1315"/>
      <c r="K15" s="1315"/>
      <c r="L15" s="552" t="s">
        <v>114</v>
      </c>
    </row>
    <row r="16" spans="1:12">
      <c r="A16" s="536">
        <v>5</v>
      </c>
      <c r="B16" s="454" t="s">
        <v>271</v>
      </c>
      <c r="C16" s="486">
        <v>14400</v>
      </c>
      <c r="D16" s="486"/>
      <c r="E16" s="437">
        <v>10968</v>
      </c>
      <c r="F16" s="537">
        <v>4000</v>
      </c>
      <c r="G16" s="499">
        <f>E16/C16</f>
        <v>0.76166666666666671</v>
      </c>
      <c r="H16" s="1327"/>
      <c r="I16" s="1328"/>
      <c r="J16" s="1328"/>
      <c r="K16" s="1329"/>
      <c r="L16" s="518" t="s">
        <v>52</v>
      </c>
    </row>
    <row r="17" spans="1:12">
      <c r="A17" s="534">
        <v>5</v>
      </c>
      <c r="B17" s="452" t="s">
        <v>213</v>
      </c>
      <c r="C17" s="472">
        <v>8500</v>
      </c>
      <c r="D17" s="472">
        <v>1</v>
      </c>
      <c r="E17" s="680"/>
      <c r="F17" s="520">
        <v>4000</v>
      </c>
      <c r="G17" s="426">
        <f>E17/C17</f>
        <v>0</v>
      </c>
      <c r="H17" s="1319"/>
      <c r="I17" s="1319"/>
      <c r="J17" s="1319"/>
      <c r="K17" s="1319"/>
      <c r="L17" s="474" t="s">
        <v>52</v>
      </c>
    </row>
  </sheetData>
  <mergeCells count="20">
    <mergeCell ref="H3:K3"/>
    <mergeCell ref="A4:B4"/>
    <mergeCell ref="H4:K4"/>
    <mergeCell ref="H5:K5"/>
    <mergeCell ref="A6:B6"/>
    <mergeCell ref="H6:K6"/>
    <mergeCell ref="H8:K8"/>
    <mergeCell ref="H9:K9"/>
    <mergeCell ref="H7:K7"/>
    <mergeCell ref="A10:B10"/>
    <mergeCell ref="H10:K10"/>
    <mergeCell ref="H17:K17"/>
    <mergeCell ref="H11:K11"/>
    <mergeCell ref="A12:B12"/>
    <mergeCell ref="H12:K12"/>
    <mergeCell ref="H13:K13"/>
    <mergeCell ref="A15:B15"/>
    <mergeCell ref="H15:K15"/>
    <mergeCell ref="H14:K14"/>
    <mergeCell ref="H16:K16"/>
  </mergeCell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640F8-768F-4164-BC9B-750D13212C85}">
  <dimension ref="A3:L18"/>
  <sheetViews>
    <sheetView workbookViewId="0">
      <selection activeCell="B14" sqref="B14"/>
    </sheetView>
  </sheetViews>
  <sheetFormatPr defaultRowHeight="15"/>
  <cols>
    <col min="2" max="2" width="53.140625" style="237" customWidth="1"/>
    <col min="6" max="6" width="17.5703125" customWidth="1"/>
  </cols>
  <sheetData>
    <row r="3" spans="1:12">
      <c r="A3" s="538" t="s">
        <v>114</v>
      </c>
      <c r="B3" s="473">
        <v>45996</v>
      </c>
      <c r="C3" s="317" t="s">
        <v>1</v>
      </c>
      <c r="D3" s="317" t="s">
        <v>2</v>
      </c>
      <c r="E3" s="474" t="s">
        <v>3</v>
      </c>
      <c r="F3" s="317" t="s">
        <v>4</v>
      </c>
      <c r="G3" s="474" t="s">
        <v>5</v>
      </c>
      <c r="H3" s="1298" t="s">
        <v>6</v>
      </c>
      <c r="I3" s="1298"/>
      <c r="J3" s="1298"/>
      <c r="K3" s="1298"/>
      <c r="L3" s="475" t="s">
        <v>7</v>
      </c>
    </row>
    <row r="4" spans="1:12">
      <c r="A4" s="1301"/>
      <c r="B4" s="1302"/>
      <c r="C4" s="476"/>
      <c r="D4" s="476" t="s">
        <v>114</v>
      </c>
      <c r="E4" s="681" t="s">
        <v>114</v>
      </c>
      <c r="F4" s="476" t="s">
        <v>114</v>
      </c>
      <c r="G4" s="681" t="s">
        <v>114</v>
      </c>
      <c r="H4" s="1294" t="s">
        <v>114</v>
      </c>
      <c r="I4" s="1294"/>
      <c r="J4" s="1294"/>
      <c r="K4" s="1294"/>
      <c r="L4" s="477" t="s">
        <v>114</v>
      </c>
    </row>
    <row r="5" spans="1:12">
      <c r="A5" s="534">
        <v>1</v>
      </c>
      <c r="B5" s="478" t="s">
        <v>265</v>
      </c>
      <c r="C5" s="472">
        <v>10000</v>
      </c>
      <c r="D5" s="472">
        <v>4281</v>
      </c>
      <c r="E5" s="680">
        <v>5170</v>
      </c>
      <c r="F5" s="479">
        <v>3500</v>
      </c>
      <c r="G5" s="426">
        <v>0</v>
      </c>
      <c r="H5" s="1256" t="s">
        <v>268</v>
      </c>
      <c r="I5" s="1257"/>
      <c r="J5" s="1257"/>
      <c r="K5" s="1258"/>
      <c r="L5" s="474" t="s">
        <v>52</v>
      </c>
    </row>
    <row r="6" spans="1:12">
      <c r="A6" s="1302" t="s">
        <v>10</v>
      </c>
      <c r="B6" s="1302"/>
      <c r="C6" s="476" t="s">
        <v>114</v>
      </c>
      <c r="D6" s="476" t="s">
        <v>114</v>
      </c>
      <c r="E6" s="681"/>
      <c r="F6" s="693" t="s">
        <v>114</v>
      </c>
      <c r="G6" s="693" t="s">
        <v>114</v>
      </c>
      <c r="H6" s="1308" t="s">
        <v>114</v>
      </c>
      <c r="I6" s="1309"/>
      <c r="J6" s="1309"/>
      <c r="K6" s="1310"/>
      <c r="L6" s="477" t="s">
        <v>114</v>
      </c>
    </row>
    <row r="7" spans="1:12">
      <c r="A7" s="535">
        <v>2</v>
      </c>
      <c r="B7" s="483" t="s">
        <v>280</v>
      </c>
      <c r="C7" s="480">
        <v>75000</v>
      </c>
      <c r="D7" s="472">
        <v>47493</v>
      </c>
      <c r="E7" s="481">
        <v>68610</v>
      </c>
      <c r="F7" s="484">
        <v>25000</v>
      </c>
      <c r="G7" s="426">
        <v>0</v>
      </c>
      <c r="H7" s="1185"/>
      <c r="I7" s="1186"/>
      <c r="J7" s="1186"/>
      <c r="K7" s="1187"/>
      <c r="L7" s="680" t="s">
        <v>52</v>
      </c>
    </row>
    <row r="8" spans="1:12">
      <c r="A8" s="1302" t="s">
        <v>12</v>
      </c>
      <c r="B8" s="1302"/>
      <c r="C8" s="476" t="s">
        <v>114</v>
      </c>
      <c r="D8" s="476" t="s">
        <v>114</v>
      </c>
      <c r="E8" s="681"/>
      <c r="F8" s="485" t="s">
        <v>114</v>
      </c>
      <c r="G8" s="476" t="s">
        <v>114</v>
      </c>
      <c r="H8" s="1295" t="s">
        <v>114</v>
      </c>
      <c r="I8" s="1296"/>
      <c r="J8" s="1296"/>
      <c r="K8" s="1297"/>
      <c r="L8" s="477" t="s">
        <v>114</v>
      </c>
    </row>
    <row r="9" spans="1:12">
      <c r="A9" s="571">
        <v>3</v>
      </c>
      <c r="B9" s="490" t="s">
        <v>222</v>
      </c>
      <c r="C9" s="491">
        <v>4900</v>
      </c>
      <c r="D9" s="517">
        <v>4966</v>
      </c>
      <c r="E9" s="492">
        <v>4966</v>
      </c>
      <c r="F9" s="493">
        <v>6000</v>
      </c>
      <c r="G9" s="432">
        <f>E9/C9</f>
        <v>1.013469387755102</v>
      </c>
      <c r="H9" s="1247"/>
      <c r="I9" s="1248"/>
      <c r="J9" s="1248"/>
      <c r="K9" s="1249"/>
      <c r="L9" s="494" t="s">
        <v>52</v>
      </c>
    </row>
    <row r="10" spans="1:12">
      <c r="A10" s="536">
        <v>3</v>
      </c>
      <c r="B10" s="433" t="s">
        <v>201</v>
      </c>
      <c r="C10" s="434">
        <v>14500</v>
      </c>
      <c r="D10" s="486">
        <v>3199</v>
      </c>
      <c r="E10" s="435">
        <v>6167</v>
      </c>
      <c r="F10" s="436">
        <v>6000</v>
      </c>
      <c r="G10" s="426">
        <f>E10/C10</f>
        <v>0.42531034482758623</v>
      </c>
      <c r="H10" s="1188"/>
      <c r="I10" s="1189"/>
      <c r="J10" s="1189"/>
      <c r="K10" s="1190"/>
      <c r="L10" s="437" t="s">
        <v>52</v>
      </c>
    </row>
    <row r="11" spans="1:12">
      <c r="A11" s="1303" t="s">
        <v>19</v>
      </c>
      <c r="B11" s="1303"/>
      <c r="C11" s="487" t="s">
        <v>114</v>
      </c>
      <c r="D11" s="487" t="s">
        <v>114</v>
      </c>
      <c r="E11" s="682"/>
      <c r="F11" s="488" t="s">
        <v>114</v>
      </c>
      <c r="G11" s="487" t="s">
        <v>114</v>
      </c>
      <c r="H11" s="1290" t="s">
        <v>114</v>
      </c>
      <c r="I11" s="1291"/>
      <c r="J11" s="1291"/>
      <c r="K11" s="1292"/>
      <c r="L11" s="489" t="s">
        <v>114</v>
      </c>
    </row>
    <row r="12" spans="1:12">
      <c r="A12" s="571">
        <v>4</v>
      </c>
      <c r="B12" s="490" t="s">
        <v>185</v>
      </c>
      <c r="C12" s="517">
        <v>500</v>
      </c>
      <c r="D12" s="517">
        <v>1</v>
      </c>
      <c r="E12" s="494">
        <v>361</v>
      </c>
      <c r="F12" s="493">
        <v>4800</v>
      </c>
      <c r="G12" s="432">
        <f t="shared" ref="G12:G14" si="0">E12/C12</f>
        <v>0.72199999999999998</v>
      </c>
      <c r="H12" s="1267"/>
      <c r="I12" s="1268"/>
      <c r="J12" s="1268"/>
      <c r="K12" s="1269"/>
      <c r="L12" s="527" t="s">
        <v>52</v>
      </c>
    </row>
    <row r="13" spans="1:12">
      <c r="A13" s="572">
        <v>4</v>
      </c>
      <c r="B13" s="573" t="s">
        <v>281</v>
      </c>
      <c r="C13" s="574">
        <v>6000</v>
      </c>
      <c r="D13" s="575">
        <v>1</v>
      </c>
      <c r="E13" s="576">
        <v>1287</v>
      </c>
      <c r="F13" s="577">
        <v>4800</v>
      </c>
      <c r="G13" s="578">
        <f t="shared" si="0"/>
        <v>0.2145</v>
      </c>
      <c r="H13" s="1330"/>
      <c r="I13" s="1331"/>
      <c r="J13" s="1331"/>
      <c r="K13" s="1332"/>
      <c r="L13" s="579" t="s">
        <v>52</v>
      </c>
    </row>
    <row r="14" spans="1:12">
      <c r="A14" s="536">
        <v>4</v>
      </c>
      <c r="B14" s="433" t="s">
        <v>202</v>
      </c>
      <c r="C14" s="434">
        <v>7200</v>
      </c>
      <c r="D14" s="486">
        <v>1</v>
      </c>
      <c r="E14" s="435">
        <v>6416</v>
      </c>
      <c r="F14" s="436">
        <v>4800</v>
      </c>
      <c r="G14" s="426">
        <f t="shared" si="0"/>
        <v>0.89111111111111108</v>
      </c>
      <c r="H14" s="1188"/>
      <c r="I14" s="1189"/>
      <c r="J14" s="1189"/>
      <c r="K14" s="1190"/>
      <c r="L14" s="437" t="s">
        <v>52</v>
      </c>
    </row>
    <row r="15" spans="1:12">
      <c r="A15" s="1314" t="s">
        <v>24</v>
      </c>
      <c r="B15" s="1314"/>
      <c r="C15" s="549" t="s">
        <v>114</v>
      </c>
      <c r="D15" s="549" t="s">
        <v>114</v>
      </c>
      <c r="E15" s="550"/>
      <c r="F15" s="551" t="s">
        <v>114</v>
      </c>
      <c r="G15" s="549" t="s">
        <v>114</v>
      </c>
      <c r="H15" s="1315" t="s">
        <v>114</v>
      </c>
      <c r="I15" s="1315"/>
      <c r="J15" s="1315"/>
      <c r="K15" s="1315"/>
      <c r="L15" s="552" t="s">
        <v>114</v>
      </c>
    </row>
    <row r="16" spans="1:12">
      <c r="A16" s="536">
        <v>5</v>
      </c>
      <c r="B16" s="454" t="s">
        <v>271</v>
      </c>
      <c r="C16" s="486">
        <v>3400</v>
      </c>
      <c r="D16" s="486">
        <v>1</v>
      </c>
      <c r="E16" s="437">
        <v>3541</v>
      </c>
      <c r="F16" s="520">
        <v>7800</v>
      </c>
      <c r="G16" s="426">
        <f>E16/C16</f>
        <v>1.0414705882352941</v>
      </c>
      <c r="H16" s="1256"/>
      <c r="I16" s="1257"/>
      <c r="J16" s="1257"/>
      <c r="K16" s="1258"/>
      <c r="L16" s="518" t="s">
        <v>52</v>
      </c>
    </row>
    <row r="17" spans="1:12">
      <c r="A17" s="534">
        <v>5</v>
      </c>
      <c r="B17" s="452" t="s">
        <v>213</v>
      </c>
      <c r="C17" s="472">
        <v>15000</v>
      </c>
      <c r="D17" s="472">
        <v>2</v>
      </c>
      <c r="E17" s="680"/>
      <c r="F17" s="520">
        <v>7800</v>
      </c>
      <c r="G17" s="426">
        <f>E17/C17</f>
        <v>0</v>
      </c>
      <c r="H17" s="1319"/>
      <c r="I17" s="1319"/>
      <c r="J17" s="1319"/>
      <c r="K17" s="1319"/>
      <c r="L17" s="474" t="s">
        <v>52</v>
      </c>
    </row>
    <row r="18" spans="1:12">
      <c r="A18" s="534">
        <v>5</v>
      </c>
      <c r="B18" s="452" t="s">
        <v>248</v>
      </c>
      <c r="C18" s="453">
        <v>4000</v>
      </c>
      <c r="D18" s="451">
        <v>1</v>
      </c>
      <c r="E18" s="451"/>
      <c r="F18" s="520">
        <v>7800</v>
      </c>
      <c r="G18" s="426">
        <f t="shared" ref="G18" si="1">E18/C18</f>
        <v>0</v>
      </c>
      <c r="H18" s="1136"/>
      <c r="I18" s="1137"/>
      <c r="J18" s="1137"/>
      <c r="K18" s="1138"/>
      <c r="L18" s="451" t="s">
        <v>52</v>
      </c>
    </row>
  </sheetData>
  <mergeCells count="21">
    <mergeCell ref="H7:K7"/>
    <mergeCell ref="A8:B8"/>
    <mergeCell ref="H8:K8"/>
    <mergeCell ref="H9:K9"/>
    <mergeCell ref="H3:K3"/>
    <mergeCell ref="A4:B4"/>
    <mergeCell ref="H4:K4"/>
    <mergeCell ref="H5:K5"/>
    <mergeCell ref="A6:B6"/>
    <mergeCell ref="H6:K6"/>
    <mergeCell ref="A11:B11"/>
    <mergeCell ref="H11:K11"/>
    <mergeCell ref="H13:K13"/>
    <mergeCell ref="A15:B15"/>
    <mergeCell ref="H15:K15"/>
    <mergeCell ref="H12:K12"/>
    <mergeCell ref="H17:K17"/>
    <mergeCell ref="H14:K14"/>
    <mergeCell ref="H10:K10"/>
    <mergeCell ref="H18:K18"/>
    <mergeCell ref="H16:K16"/>
  </mergeCell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71ACC-7EED-4358-A8CD-C489ACAD430C}">
  <dimension ref="A2:L13"/>
  <sheetViews>
    <sheetView workbookViewId="0">
      <selection activeCell="E20" sqref="E20"/>
    </sheetView>
  </sheetViews>
  <sheetFormatPr defaultRowHeight="15"/>
  <cols>
    <col min="1" max="1" width="9.140625" style="237"/>
    <col min="2" max="2" width="48.7109375" customWidth="1"/>
  </cols>
  <sheetData>
    <row r="2" spans="1:12">
      <c r="A2" s="534" t="s">
        <v>114</v>
      </c>
      <c r="B2" s="473">
        <v>45997</v>
      </c>
      <c r="C2" s="317" t="s">
        <v>1</v>
      </c>
      <c r="D2" s="317" t="s">
        <v>2</v>
      </c>
      <c r="E2" s="474" t="s">
        <v>3</v>
      </c>
      <c r="F2" s="317" t="s">
        <v>4</v>
      </c>
      <c r="G2" s="474" t="s">
        <v>5</v>
      </c>
      <c r="H2" s="1298" t="s">
        <v>6</v>
      </c>
      <c r="I2" s="1298"/>
      <c r="J2" s="1298"/>
      <c r="K2" s="1298"/>
      <c r="L2" s="475" t="s">
        <v>7</v>
      </c>
    </row>
    <row r="3" spans="1:12">
      <c r="A3" s="1301"/>
      <c r="B3" s="1302"/>
      <c r="C3" s="476"/>
      <c r="D3" s="476" t="s">
        <v>114</v>
      </c>
      <c r="E3" s="681" t="s">
        <v>114</v>
      </c>
      <c r="F3" s="476" t="s">
        <v>114</v>
      </c>
      <c r="G3" s="681" t="s">
        <v>114</v>
      </c>
      <c r="H3" s="1294" t="s">
        <v>114</v>
      </c>
      <c r="I3" s="1294"/>
      <c r="J3" s="1294"/>
      <c r="K3" s="1294"/>
      <c r="L3" s="477" t="s">
        <v>114</v>
      </c>
    </row>
    <row r="4" spans="1:12">
      <c r="A4" s="534">
        <v>1</v>
      </c>
      <c r="B4" s="478" t="s">
        <v>265</v>
      </c>
      <c r="C4" s="472">
        <v>6600</v>
      </c>
      <c r="D4" s="472">
        <v>2</v>
      </c>
      <c r="E4" s="680">
        <v>4687</v>
      </c>
      <c r="F4" s="479">
        <v>3500</v>
      </c>
      <c r="G4" s="426">
        <v>0</v>
      </c>
      <c r="H4" s="1256" t="s">
        <v>268</v>
      </c>
      <c r="I4" s="1257"/>
      <c r="J4" s="1257"/>
      <c r="K4" s="1258"/>
      <c r="L4" s="474" t="s">
        <v>52</v>
      </c>
    </row>
    <row r="5" spans="1:12">
      <c r="A5" s="1302" t="s">
        <v>10</v>
      </c>
      <c r="B5" s="1302"/>
      <c r="C5" s="476" t="s">
        <v>114</v>
      </c>
      <c r="D5" s="476" t="s">
        <v>114</v>
      </c>
      <c r="E5" s="681"/>
      <c r="F5" s="693" t="s">
        <v>114</v>
      </c>
      <c r="G5" s="693" t="s">
        <v>114</v>
      </c>
      <c r="H5" s="1308" t="s">
        <v>114</v>
      </c>
      <c r="I5" s="1309"/>
      <c r="J5" s="1309"/>
      <c r="K5" s="1310"/>
      <c r="L5" s="477" t="s">
        <v>114</v>
      </c>
    </row>
    <row r="6" spans="1:12">
      <c r="A6" s="535">
        <v>2</v>
      </c>
      <c r="B6" s="483" t="s">
        <v>280</v>
      </c>
      <c r="C6" s="480">
        <v>50000</v>
      </c>
      <c r="D6" s="472">
        <v>2</v>
      </c>
      <c r="E6" s="481">
        <v>25692</v>
      </c>
      <c r="F6" s="484">
        <v>25000</v>
      </c>
      <c r="G6" s="426">
        <v>0</v>
      </c>
      <c r="H6" s="1185"/>
      <c r="I6" s="1186"/>
      <c r="J6" s="1186"/>
      <c r="K6" s="1187"/>
      <c r="L6" s="680" t="s">
        <v>52</v>
      </c>
    </row>
    <row r="7" spans="1:12">
      <c r="A7" s="1302" t="s">
        <v>12</v>
      </c>
      <c r="B7" s="1302"/>
      <c r="C7" s="476" t="s">
        <v>114</v>
      </c>
      <c r="D7" s="476" t="s">
        <v>114</v>
      </c>
      <c r="E7" s="681"/>
      <c r="F7" s="485" t="s">
        <v>114</v>
      </c>
      <c r="G7" s="476" t="s">
        <v>114</v>
      </c>
      <c r="H7" s="1295" t="s">
        <v>114</v>
      </c>
      <c r="I7" s="1296"/>
      <c r="J7" s="1296"/>
      <c r="K7" s="1297"/>
      <c r="L7" s="477" t="s">
        <v>114</v>
      </c>
    </row>
    <row r="8" spans="1:12">
      <c r="A8" s="536">
        <v>3</v>
      </c>
      <c r="B8" s="433" t="s">
        <v>201</v>
      </c>
      <c r="C8" s="434">
        <v>12000</v>
      </c>
      <c r="D8" s="486">
        <v>2</v>
      </c>
      <c r="E8" s="435">
        <v>1782</v>
      </c>
      <c r="F8" s="436">
        <v>6000</v>
      </c>
      <c r="G8" s="426">
        <f>E8/C8</f>
        <v>0.14849999999999999</v>
      </c>
      <c r="H8" s="1188"/>
      <c r="I8" s="1189"/>
      <c r="J8" s="1189"/>
      <c r="K8" s="1190"/>
      <c r="L8" s="437" t="s">
        <v>52</v>
      </c>
    </row>
    <row r="9" spans="1:12">
      <c r="A9" s="1303" t="s">
        <v>19</v>
      </c>
      <c r="B9" s="1303"/>
      <c r="C9" s="487" t="s">
        <v>114</v>
      </c>
      <c r="D9" s="487" t="s">
        <v>114</v>
      </c>
      <c r="E9" s="682"/>
      <c r="F9" s="488" t="s">
        <v>114</v>
      </c>
      <c r="G9" s="487" t="s">
        <v>114</v>
      </c>
      <c r="H9" s="1290" t="s">
        <v>114</v>
      </c>
      <c r="I9" s="1291"/>
      <c r="J9" s="1291"/>
      <c r="K9" s="1292"/>
      <c r="L9" s="489" t="s">
        <v>114</v>
      </c>
    </row>
    <row r="10" spans="1:12">
      <c r="A10" s="536">
        <v>4</v>
      </c>
      <c r="B10" s="433" t="s">
        <v>281</v>
      </c>
      <c r="C10" s="434">
        <v>4500</v>
      </c>
      <c r="D10" s="486">
        <v>1</v>
      </c>
      <c r="E10" s="435">
        <v>2599</v>
      </c>
      <c r="F10" s="436">
        <v>4800</v>
      </c>
      <c r="G10" s="426">
        <f>E10/C10</f>
        <v>0.5775555555555556</v>
      </c>
      <c r="H10" s="1188"/>
      <c r="I10" s="1189"/>
      <c r="J10" s="1189"/>
      <c r="K10" s="1190"/>
      <c r="L10" s="437" t="s">
        <v>52</v>
      </c>
    </row>
    <row r="11" spans="1:12">
      <c r="A11" s="536">
        <v>4</v>
      </c>
      <c r="B11" s="433" t="s">
        <v>282</v>
      </c>
      <c r="C11" s="434">
        <v>3000</v>
      </c>
      <c r="D11" s="486">
        <v>1</v>
      </c>
      <c r="E11" s="435"/>
      <c r="F11" s="436">
        <v>4800</v>
      </c>
      <c r="G11" s="426">
        <f t="shared" ref="G11" si="0">E11/C11</f>
        <v>0</v>
      </c>
      <c r="H11" s="1188"/>
      <c r="I11" s="1189"/>
      <c r="J11" s="1189"/>
      <c r="K11" s="1190"/>
      <c r="L11" s="437" t="s">
        <v>52</v>
      </c>
    </row>
    <row r="12" spans="1:12">
      <c r="A12" s="1314" t="s">
        <v>24</v>
      </c>
      <c r="B12" s="1314"/>
      <c r="C12" s="549" t="s">
        <v>114</v>
      </c>
      <c r="D12" s="549" t="s">
        <v>114</v>
      </c>
      <c r="E12" s="550"/>
      <c r="F12" s="551" t="s">
        <v>114</v>
      </c>
      <c r="G12" s="549" t="s">
        <v>114</v>
      </c>
      <c r="H12" s="1315" t="s">
        <v>114</v>
      </c>
      <c r="I12" s="1315"/>
      <c r="J12" s="1315"/>
      <c r="K12" s="1315"/>
      <c r="L12" s="552" t="s">
        <v>114</v>
      </c>
    </row>
    <row r="13" spans="1:12">
      <c r="A13" s="534">
        <v>5</v>
      </c>
      <c r="B13" s="452" t="s">
        <v>213</v>
      </c>
      <c r="C13" s="472">
        <v>15000</v>
      </c>
      <c r="D13" s="472">
        <v>2</v>
      </c>
      <c r="E13" s="680">
        <v>2929</v>
      </c>
      <c r="F13" s="520">
        <v>7800</v>
      </c>
      <c r="G13" s="426">
        <f>E13/C13</f>
        <v>0.19526666666666667</v>
      </c>
      <c r="H13" s="1319"/>
      <c r="I13" s="1319"/>
      <c r="J13" s="1319"/>
      <c r="K13" s="1319"/>
      <c r="L13" s="474" t="s">
        <v>52</v>
      </c>
    </row>
  </sheetData>
  <mergeCells count="17">
    <mergeCell ref="A12:B12"/>
    <mergeCell ref="H12:K12"/>
    <mergeCell ref="H13:K13"/>
    <mergeCell ref="H6:K6"/>
    <mergeCell ref="A7:B7"/>
    <mergeCell ref="H7:K7"/>
    <mergeCell ref="H8:K8"/>
    <mergeCell ref="A9:B9"/>
    <mergeCell ref="H9:K9"/>
    <mergeCell ref="H10:K10"/>
    <mergeCell ref="H11:K11"/>
    <mergeCell ref="H2:K2"/>
    <mergeCell ref="A3:B3"/>
    <mergeCell ref="H3:K3"/>
    <mergeCell ref="H4:K4"/>
    <mergeCell ref="A5:B5"/>
    <mergeCell ref="H5:K5"/>
  </mergeCell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08D4F-D54F-467E-9FCA-3F49080EDCFF}">
  <dimension ref="A3:L16"/>
  <sheetViews>
    <sheetView workbookViewId="0">
      <selection activeCell="F21" sqref="F21"/>
    </sheetView>
  </sheetViews>
  <sheetFormatPr defaultRowHeight="15"/>
  <cols>
    <col min="2" max="2" width="48.85546875" customWidth="1"/>
  </cols>
  <sheetData>
    <row r="3" spans="1:12">
      <c r="A3" s="538" t="s">
        <v>114</v>
      </c>
      <c r="B3" s="473">
        <v>45998</v>
      </c>
      <c r="C3" s="317" t="s">
        <v>1</v>
      </c>
      <c r="D3" s="317" t="s">
        <v>2</v>
      </c>
      <c r="E3" s="474" t="s">
        <v>3</v>
      </c>
      <c r="F3" s="317" t="s">
        <v>4</v>
      </c>
      <c r="G3" s="474" t="s">
        <v>5</v>
      </c>
      <c r="H3" s="1298" t="s">
        <v>6</v>
      </c>
      <c r="I3" s="1298"/>
      <c r="J3" s="1298"/>
      <c r="K3" s="1298"/>
      <c r="L3" s="475" t="s">
        <v>7</v>
      </c>
    </row>
    <row r="4" spans="1:12">
      <c r="A4" s="1301"/>
      <c r="B4" s="1302"/>
      <c r="C4" s="476"/>
      <c r="D4" s="476" t="s">
        <v>114</v>
      </c>
      <c r="E4" s="681" t="s">
        <v>114</v>
      </c>
      <c r="F4" s="476" t="s">
        <v>114</v>
      </c>
      <c r="G4" s="681" t="s">
        <v>114</v>
      </c>
      <c r="H4" s="1294" t="s">
        <v>114</v>
      </c>
      <c r="I4" s="1294"/>
      <c r="J4" s="1294"/>
      <c r="K4" s="1294"/>
      <c r="L4" s="477" t="s">
        <v>114</v>
      </c>
    </row>
    <row r="5" spans="1:12">
      <c r="A5" s="534">
        <v>1</v>
      </c>
      <c r="B5" s="478" t="s">
        <v>265</v>
      </c>
      <c r="C5" s="472">
        <v>1500</v>
      </c>
      <c r="D5" s="472">
        <v>3</v>
      </c>
      <c r="E5" s="680">
        <v>2054</v>
      </c>
      <c r="F5" s="479">
        <v>3500</v>
      </c>
      <c r="G5" s="426">
        <v>0</v>
      </c>
      <c r="H5" s="1185" t="s">
        <v>283</v>
      </c>
      <c r="I5" s="1186"/>
      <c r="J5" s="1186"/>
      <c r="K5" s="1187"/>
      <c r="L5" s="474" t="s">
        <v>52</v>
      </c>
    </row>
    <row r="6" spans="1:12">
      <c r="A6" s="1302" t="s">
        <v>10</v>
      </c>
      <c r="B6" s="1302"/>
      <c r="C6" s="476" t="s">
        <v>114</v>
      </c>
      <c r="D6" s="476" t="s">
        <v>114</v>
      </c>
      <c r="E6" s="681"/>
      <c r="F6" s="693" t="s">
        <v>114</v>
      </c>
      <c r="G6" s="693" t="s">
        <v>114</v>
      </c>
      <c r="H6" s="1308" t="s">
        <v>114</v>
      </c>
      <c r="I6" s="1309"/>
      <c r="J6" s="1309"/>
      <c r="K6" s="1310"/>
      <c r="L6" s="477" t="s">
        <v>114</v>
      </c>
    </row>
    <row r="7" spans="1:12">
      <c r="A7" s="535">
        <v>2</v>
      </c>
      <c r="B7" s="483" t="s">
        <v>280</v>
      </c>
      <c r="C7" s="480">
        <v>25000</v>
      </c>
      <c r="D7" s="472">
        <v>3</v>
      </c>
      <c r="E7" s="481">
        <v>12483</v>
      </c>
      <c r="F7" s="484">
        <v>25000</v>
      </c>
      <c r="G7" s="426">
        <v>0</v>
      </c>
      <c r="H7" s="1185" t="s">
        <v>251</v>
      </c>
      <c r="I7" s="1186"/>
      <c r="J7" s="1186"/>
      <c r="K7" s="1187"/>
      <c r="L7" s="680" t="s">
        <v>52</v>
      </c>
    </row>
    <row r="8" spans="1:12">
      <c r="A8" s="1302" t="s">
        <v>12</v>
      </c>
      <c r="B8" s="1302"/>
      <c r="C8" s="476" t="s">
        <v>114</v>
      </c>
      <c r="D8" s="476" t="s">
        <v>114</v>
      </c>
      <c r="E8" s="681"/>
      <c r="F8" s="485" t="s">
        <v>114</v>
      </c>
      <c r="G8" s="476" t="s">
        <v>114</v>
      </c>
      <c r="H8" s="1295" t="s">
        <v>114</v>
      </c>
      <c r="I8" s="1296"/>
      <c r="J8" s="1296"/>
      <c r="K8" s="1297"/>
      <c r="L8" s="477" t="s">
        <v>114</v>
      </c>
    </row>
    <row r="9" spans="1:12">
      <c r="A9" s="536">
        <v>3</v>
      </c>
      <c r="B9" s="433" t="s">
        <v>201</v>
      </c>
      <c r="C9" s="434">
        <v>3000</v>
      </c>
      <c r="D9" s="486">
        <v>2</v>
      </c>
      <c r="E9" s="435">
        <v>1957</v>
      </c>
      <c r="F9" s="436">
        <v>6000</v>
      </c>
      <c r="G9" s="426">
        <f>E9/C9</f>
        <v>0.65233333333333332</v>
      </c>
      <c r="H9" s="1333" t="s">
        <v>284</v>
      </c>
      <c r="I9" s="1334"/>
      <c r="J9" s="1334"/>
      <c r="K9" s="1335"/>
      <c r="L9" s="437" t="s">
        <v>52</v>
      </c>
    </row>
    <row r="10" spans="1:12">
      <c r="A10" s="536">
        <v>3</v>
      </c>
      <c r="B10" s="433" t="s">
        <v>285</v>
      </c>
      <c r="C10" s="434">
        <v>6000</v>
      </c>
      <c r="D10" s="486">
        <v>1</v>
      </c>
      <c r="E10" s="435"/>
      <c r="F10" s="436">
        <v>6000</v>
      </c>
      <c r="G10" s="499"/>
      <c r="H10" s="1330" t="s">
        <v>286</v>
      </c>
      <c r="I10" s="1331"/>
      <c r="J10" s="1331"/>
      <c r="K10" s="1332"/>
      <c r="L10" s="437" t="s">
        <v>52</v>
      </c>
    </row>
    <row r="11" spans="1:12">
      <c r="A11" s="1303" t="s">
        <v>19</v>
      </c>
      <c r="B11" s="1303"/>
      <c r="C11" s="487" t="s">
        <v>114</v>
      </c>
      <c r="D11" s="487" t="s">
        <v>114</v>
      </c>
      <c r="E11" s="682"/>
      <c r="F11" s="488" t="s">
        <v>114</v>
      </c>
      <c r="G11" s="487" t="s">
        <v>114</v>
      </c>
      <c r="H11" s="1290" t="s">
        <v>114</v>
      </c>
      <c r="I11" s="1291"/>
      <c r="J11" s="1291"/>
      <c r="K11" s="1292"/>
      <c r="L11" s="489" t="s">
        <v>114</v>
      </c>
    </row>
    <row r="12" spans="1:12">
      <c r="A12" s="536">
        <v>4</v>
      </c>
      <c r="B12" s="433" t="s">
        <v>282</v>
      </c>
      <c r="C12" s="486">
        <v>2000</v>
      </c>
      <c r="D12" s="486">
        <v>1</v>
      </c>
      <c r="E12" s="437"/>
      <c r="F12" s="436">
        <v>4800</v>
      </c>
      <c r="G12" s="426">
        <f t="shared" ref="G12:G13" si="0">E12/C12</f>
        <v>0</v>
      </c>
      <c r="H12" s="1256"/>
      <c r="I12" s="1257"/>
      <c r="J12" s="1257"/>
      <c r="K12" s="1258"/>
      <c r="L12" s="518" t="s">
        <v>52</v>
      </c>
    </row>
    <row r="13" spans="1:12">
      <c r="A13" s="536">
        <v>4</v>
      </c>
      <c r="B13" s="433" t="s">
        <v>287</v>
      </c>
      <c r="C13" s="434">
        <v>1600</v>
      </c>
      <c r="D13" s="486">
        <v>1</v>
      </c>
      <c r="E13" s="435"/>
      <c r="F13" s="436">
        <v>4800</v>
      </c>
      <c r="G13" s="426">
        <f t="shared" si="0"/>
        <v>0</v>
      </c>
      <c r="H13" s="1188"/>
      <c r="I13" s="1189"/>
      <c r="J13" s="1189"/>
      <c r="K13" s="1190"/>
      <c r="L13" s="437" t="s">
        <v>52</v>
      </c>
    </row>
    <row r="14" spans="1:12">
      <c r="A14" s="1314" t="s">
        <v>24</v>
      </c>
      <c r="B14" s="1314"/>
      <c r="C14" s="549" t="s">
        <v>114</v>
      </c>
      <c r="D14" s="549" t="s">
        <v>114</v>
      </c>
      <c r="E14" s="550"/>
      <c r="F14" s="551" t="s">
        <v>114</v>
      </c>
      <c r="G14" s="549" t="s">
        <v>114</v>
      </c>
      <c r="H14" s="1336" t="s">
        <v>114</v>
      </c>
      <c r="I14" s="1337"/>
      <c r="J14" s="1337"/>
      <c r="K14" s="1338"/>
      <c r="L14" s="552" t="s">
        <v>114</v>
      </c>
    </row>
    <row r="15" spans="1:12">
      <c r="A15" s="534">
        <v>5</v>
      </c>
      <c r="B15" s="452" t="s">
        <v>213</v>
      </c>
      <c r="C15" s="451">
        <v>7800</v>
      </c>
      <c r="D15" s="451">
        <v>1</v>
      </c>
      <c r="E15" s="451">
        <v>2396</v>
      </c>
      <c r="F15" s="520">
        <v>7800</v>
      </c>
      <c r="G15" s="426">
        <f t="shared" ref="G15" si="1">E15/C15</f>
        <v>0.30717948717948718</v>
      </c>
      <c r="H15" s="1136"/>
      <c r="I15" s="1137"/>
      <c r="J15" s="1137"/>
      <c r="K15" s="1138"/>
      <c r="L15" s="451" t="s">
        <v>52</v>
      </c>
    </row>
    <row r="16" spans="1:12">
      <c r="B16" s="237"/>
    </row>
  </sheetData>
  <mergeCells count="18">
    <mergeCell ref="H13:K13"/>
    <mergeCell ref="A14:B14"/>
    <mergeCell ref="H15:K15"/>
    <mergeCell ref="H7:K7"/>
    <mergeCell ref="A8:B8"/>
    <mergeCell ref="H8:K8"/>
    <mergeCell ref="H9:K9"/>
    <mergeCell ref="A11:B11"/>
    <mergeCell ref="H11:K11"/>
    <mergeCell ref="H10:K10"/>
    <mergeCell ref="H14:K14"/>
    <mergeCell ref="H12:K12"/>
    <mergeCell ref="H3:K3"/>
    <mergeCell ref="A4:B4"/>
    <mergeCell ref="H4:K4"/>
    <mergeCell ref="H5:K5"/>
    <mergeCell ref="A6:B6"/>
    <mergeCell ref="H6:K6"/>
  </mergeCell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7AF46-7AC0-4C66-BBE6-3E4F08770F1B}">
  <dimension ref="A3:L23"/>
  <sheetViews>
    <sheetView workbookViewId="0">
      <selection activeCell="B12" sqref="B12"/>
    </sheetView>
  </sheetViews>
  <sheetFormatPr defaultRowHeight="15"/>
  <cols>
    <col min="1" max="1" width="9.140625" style="237"/>
    <col min="2" max="2" width="46.5703125" customWidth="1"/>
    <col min="5" max="5" width="16.42578125" customWidth="1"/>
    <col min="6" max="6" width="13.5703125" customWidth="1"/>
  </cols>
  <sheetData>
    <row r="3" spans="1:12">
      <c r="A3" s="534" t="s">
        <v>114</v>
      </c>
      <c r="B3" s="473">
        <v>45999</v>
      </c>
      <c r="C3" s="317" t="s">
        <v>1</v>
      </c>
      <c r="D3" s="317" t="s">
        <v>2</v>
      </c>
      <c r="E3" s="474" t="s">
        <v>3</v>
      </c>
      <c r="F3" s="317" t="s">
        <v>4</v>
      </c>
      <c r="G3" s="474" t="s">
        <v>5</v>
      </c>
      <c r="H3" s="1298" t="s">
        <v>6</v>
      </c>
      <c r="I3" s="1298"/>
      <c r="J3" s="1298"/>
      <c r="K3" s="1298"/>
      <c r="L3" s="475" t="s">
        <v>7</v>
      </c>
    </row>
    <row r="4" spans="1:12">
      <c r="A4" s="1301"/>
      <c r="B4" s="1302"/>
      <c r="C4" s="476"/>
      <c r="D4" s="476" t="s">
        <v>114</v>
      </c>
      <c r="E4" s="681" t="s">
        <v>114</v>
      </c>
      <c r="F4" s="476" t="s">
        <v>114</v>
      </c>
      <c r="G4" s="681" t="s">
        <v>114</v>
      </c>
      <c r="H4" s="1294" t="s">
        <v>114</v>
      </c>
      <c r="I4" s="1294"/>
      <c r="J4" s="1294"/>
      <c r="K4" s="1294"/>
      <c r="L4" s="477" t="s">
        <v>114</v>
      </c>
    </row>
    <row r="5" spans="1:12">
      <c r="A5" s="534">
        <v>1</v>
      </c>
      <c r="B5" s="478" t="s">
        <v>288</v>
      </c>
      <c r="C5" s="472">
        <v>4500</v>
      </c>
      <c r="D5" s="583">
        <v>2</v>
      </c>
      <c r="E5" s="680">
        <v>2145</v>
      </c>
      <c r="F5" s="479">
        <v>3500</v>
      </c>
      <c r="G5" s="426">
        <f>E5/C5</f>
        <v>0.47666666666666668</v>
      </c>
      <c r="H5" s="1185"/>
      <c r="I5" s="1186"/>
      <c r="J5" s="1186"/>
      <c r="K5" s="1187"/>
      <c r="L5" s="474" t="s">
        <v>52</v>
      </c>
    </row>
    <row r="6" spans="1:12">
      <c r="A6" s="1302" t="s">
        <v>10</v>
      </c>
      <c r="B6" s="1302"/>
      <c r="C6" s="476" t="s">
        <v>114</v>
      </c>
      <c r="D6" s="476" t="s">
        <v>114</v>
      </c>
      <c r="E6" s="681"/>
      <c r="F6" s="693" t="s">
        <v>114</v>
      </c>
      <c r="G6" s="693" t="s">
        <v>114</v>
      </c>
      <c r="H6" s="1308" t="s">
        <v>114</v>
      </c>
      <c r="I6" s="1309"/>
      <c r="J6" s="1309"/>
      <c r="K6" s="1310"/>
      <c r="L6" s="477" t="s">
        <v>114</v>
      </c>
    </row>
    <row r="7" spans="1:12">
      <c r="A7" s="535">
        <v>2</v>
      </c>
      <c r="B7" s="483" t="s">
        <v>289</v>
      </c>
      <c r="C7" s="480">
        <v>72500</v>
      </c>
      <c r="D7" s="472">
        <v>3</v>
      </c>
      <c r="E7" s="481">
        <v>46068</v>
      </c>
      <c r="F7" s="484">
        <v>25000</v>
      </c>
      <c r="G7" s="426">
        <f>E7/C7</f>
        <v>0.6354206896551724</v>
      </c>
      <c r="H7" s="1185"/>
      <c r="I7" s="1186"/>
      <c r="J7" s="1186"/>
      <c r="K7" s="1187"/>
      <c r="L7" s="680" t="s">
        <v>52</v>
      </c>
    </row>
    <row r="8" spans="1:12">
      <c r="A8" s="1302" t="s">
        <v>12</v>
      </c>
      <c r="B8" s="1302"/>
      <c r="C8" s="476" t="s">
        <v>114</v>
      </c>
      <c r="D8" s="476" t="s">
        <v>114</v>
      </c>
      <c r="E8" s="681"/>
      <c r="F8" s="485" t="s">
        <v>114</v>
      </c>
      <c r="G8" s="485" t="s">
        <v>114</v>
      </c>
      <c r="H8" s="1308" t="s">
        <v>114</v>
      </c>
      <c r="I8" s="1309"/>
      <c r="J8" s="1309"/>
      <c r="K8" s="1310"/>
      <c r="L8" s="477" t="s">
        <v>114</v>
      </c>
    </row>
    <row r="9" spans="1:12">
      <c r="A9" s="536">
        <v>3</v>
      </c>
      <c r="B9" s="433" t="s">
        <v>285</v>
      </c>
      <c r="C9" s="434">
        <v>18000</v>
      </c>
      <c r="D9" s="486">
        <v>3</v>
      </c>
      <c r="E9" s="435">
        <v>13128</v>
      </c>
      <c r="F9" s="436">
        <v>6000</v>
      </c>
      <c r="G9" s="426">
        <f>E9/C9</f>
        <v>0.72933333333333328</v>
      </c>
      <c r="H9" s="1188"/>
      <c r="I9" s="1189"/>
      <c r="J9" s="1189"/>
      <c r="K9" s="1190"/>
      <c r="L9" s="437" t="s">
        <v>52</v>
      </c>
    </row>
    <row r="10" spans="1:12">
      <c r="A10" s="1303" t="s">
        <v>19</v>
      </c>
      <c r="B10" s="1303"/>
      <c r="C10" s="487" t="s">
        <v>114</v>
      </c>
      <c r="D10" s="487" t="s">
        <v>114</v>
      </c>
      <c r="E10" s="682"/>
      <c r="F10" s="488" t="s">
        <v>114</v>
      </c>
      <c r="G10" s="488" t="s">
        <v>114</v>
      </c>
      <c r="H10" s="1308" t="s">
        <v>114</v>
      </c>
      <c r="I10" s="1309"/>
      <c r="J10" s="1309"/>
      <c r="K10" s="1310"/>
      <c r="L10" s="489" t="s">
        <v>114</v>
      </c>
    </row>
    <row r="11" spans="1:12">
      <c r="A11" s="571">
        <v>4</v>
      </c>
      <c r="B11" s="490" t="s">
        <v>282</v>
      </c>
      <c r="C11" s="517">
        <v>1500</v>
      </c>
      <c r="D11" s="517">
        <v>1</v>
      </c>
      <c r="E11" s="494">
        <v>1572</v>
      </c>
      <c r="F11" s="493">
        <v>4800</v>
      </c>
      <c r="G11" s="432">
        <f t="shared" ref="G11:G12" si="0">E11/C11</f>
        <v>1.048</v>
      </c>
      <c r="H11" s="1267"/>
      <c r="I11" s="1268"/>
      <c r="J11" s="1268"/>
      <c r="K11" s="1269"/>
      <c r="L11" s="527" t="s">
        <v>52</v>
      </c>
    </row>
    <row r="12" spans="1:12">
      <c r="A12" s="536">
        <v>4</v>
      </c>
      <c r="B12" s="433" t="s">
        <v>287</v>
      </c>
      <c r="C12" s="434">
        <v>9200</v>
      </c>
      <c r="D12" s="486">
        <v>1</v>
      </c>
      <c r="E12" s="435">
        <v>4910</v>
      </c>
      <c r="F12" s="436">
        <v>4800</v>
      </c>
      <c r="G12" s="582">
        <f t="shared" si="0"/>
        <v>0.53369565217391302</v>
      </c>
      <c r="H12" s="1188"/>
      <c r="I12" s="1189"/>
      <c r="J12" s="1189"/>
      <c r="K12" s="1190"/>
      <c r="L12" s="437" t="s">
        <v>52</v>
      </c>
    </row>
    <row r="13" spans="1:12">
      <c r="A13" s="536">
        <v>4</v>
      </c>
      <c r="B13" s="433" t="s">
        <v>290</v>
      </c>
      <c r="C13" s="434">
        <v>500</v>
      </c>
      <c r="D13" s="486">
        <v>1</v>
      </c>
      <c r="E13" s="435"/>
      <c r="F13" s="436">
        <v>4800</v>
      </c>
      <c r="G13" s="426">
        <v>0</v>
      </c>
      <c r="H13" s="1188"/>
      <c r="I13" s="1189"/>
      <c r="J13" s="1189"/>
      <c r="K13" s="1190"/>
      <c r="L13" s="437" t="s">
        <v>52</v>
      </c>
    </row>
    <row r="14" spans="1:12">
      <c r="A14" s="1314" t="s">
        <v>24</v>
      </c>
      <c r="B14" s="1314"/>
      <c r="C14" s="549" t="s">
        <v>114</v>
      </c>
      <c r="D14" s="549" t="s">
        <v>114</v>
      </c>
      <c r="E14" s="550"/>
      <c r="F14" s="551" t="s">
        <v>114</v>
      </c>
      <c r="G14" s="551" t="s">
        <v>114</v>
      </c>
      <c r="H14" s="1339" t="s">
        <v>114</v>
      </c>
      <c r="I14" s="1340"/>
      <c r="J14" s="1340"/>
      <c r="K14" s="1341"/>
      <c r="L14" s="552" t="s">
        <v>114</v>
      </c>
    </row>
    <row r="15" spans="1:12">
      <c r="A15" s="571">
        <v>5</v>
      </c>
      <c r="B15" s="496" t="s">
        <v>213</v>
      </c>
      <c r="C15" s="517">
        <v>4550</v>
      </c>
      <c r="D15" s="517"/>
      <c r="E15" s="494">
        <v>5070</v>
      </c>
      <c r="F15" s="562">
        <v>7800</v>
      </c>
      <c r="G15" s="432">
        <v>0</v>
      </c>
      <c r="H15" s="1342"/>
      <c r="I15" s="1343"/>
      <c r="J15" s="1343"/>
      <c r="K15" s="1344"/>
      <c r="L15" s="527" t="s">
        <v>52</v>
      </c>
    </row>
    <row r="16" spans="1:12">
      <c r="A16" s="580">
        <v>5</v>
      </c>
      <c r="B16" s="460" t="s">
        <v>248</v>
      </c>
      <c r="C16" s="459">
        <v>5000</v>
      </c>
      <c r="D16" s="459">
        <v>1</v>
      </c>
      <c r="E16" s="459">
        <v>4692</v>
      </c>
      <c r="F16" s="581">
        <v>7800</v>
      </c>
      <c r="G16" s="444">
        <f>E16/C16</f>
        <v>0.93840000000000001</v>
      </c>
      <c r="H16" s="1304"/>
      <c r="I16" s="1304"/>
      <c r="J16" s="1304"/>
      <c r="K16" s="1304"/>
      <c r="L16" s="459" t="s">
        <v>52</v>
      </c>
    </row>
    <row r="17" spans="1:12">
      <c r="A17" s="452">
        <v>5</v>
      </c>
      <c r="B17" s="452" t="s">
        <v>269</v>
      </c>
      <c r="C17" s="451">
        <v>7450</v>
      </c>
      <c r="D17" s="451">
        <v>2</v>
      </c>
      <c r="E17" s="451">
        <v>816</v>
      </c>
      <c r="F17" s="520">
        <v>7800</v>
      </c>
      <c r="G17" s="426">
        <v>0</v>
      </c>
      <c r="H17" s="1136"/>
      <c r="I17" s="1137"/>
      <c r="J17" s="1137"/>
      <c r="K17" s="1138"/>
      <c r="L17" s="451" t="s">
        <v>52</v>
      </c>
    </row>
    <row r="23" spans="1:12">
      <c r="F23" t="s">
        <v>64</v>
      </c>
    </row>
  </sheetData>
  <mergeCells count="20">
    <mergeCell ref="H12:K12"/>
    <mergeCell ref="A14:B14"/>
    <mergeCell ref="H16:K16"/>
    <mergeCell ref="H17:K17"/>
    <mergeCell ref="H13:K13"/>
    <mergeCell ref="H14:K14"/>
    <mergeCell ref="H15:K15"/>
    <mergeCell ref="H11:K11"/>
    <mergeCell ref="H3:K3"/>
    <mergeCell ref="A4:B4"/>
    <mergeCell ref="H4:K4"/>
    <mergeCell ref="H5:K5"/>
    <mergeCell ref="A6:B6"/>
    <mergeCell ref="H6:K6"/>
    <mergeCell ref="H7:K7"/>
    <mergeCell ref="A8:B8"/>
    <mergeCell ref="H8:K8"/>
    <mergeCell ref="H9:K9"/>
    <mergeCell ref="A10:B10"/>
    <mergeCell ref="H10:K10"/>
  </mergeCell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CE793-2C6B-41E1-BA88-80DD0CD0AE3B}">
  <dimension ref="A3:L14"/>
  <sheetViews>
    <sheetView workbookViewId="0">
      <selection activeCell="L9" sqref="L9"/>
    </sheetView>
  </sheetViews>
  <sheetFormatPr defaultRowHeight="15"/>
  <cols>
    <col min="2" max="2" width="51.140625" customWidth="1"/>
  </cols>
  <sheetData>
    <row r="3" spans="1:12">
      <c r="A3" s="534" t="s">
        <v>114</v>
      </c>
      <c r="B3" s="473">
        <v>46000</v>
      </c>
      <c r="C3" s="317" t="s">
        <v>1</v>
      </c>
      <c r="D3" s="317" t="s">
        <v>2</v>
      </c>
      <c r="E3" s="474" t="s">
        <v>3</v>
      </c>
      <c r="F3" s="317" t="s">
        <v>4</v>
      </c>
      <c r="G3" s="474" t="s">
        <v>5</v>
      </c>
      <c r="H3" s="1298" t="s">
        <v>6</v>
      </c>
      <c r="I3" s="1298"/>
      <c r="J3" s="1298"/>
      <c r="K3" s="1298"/>
      <c r="L3" s="475" t="s">
        <v>7</v>
      </c>
    </row>
    <row r="4" spans="1:12">
      <c r="A4" s="1301"/>
      <c r="B4" s="1302"/>
      <c r="C4" s="476"/>
      <c r="D4" s="476" t="s">
        <v>114</v>
      </c>
      <c r="E4" s="681" t="s">
        <v>114</v>
      </c>
      <c r="F4" s="476" t="s">
        <v>114</v>
      </c>
      <c r="G4" s="681" t="s">
        <v>114</v>
      </c>
      <c r="H4" s="1294" t="s">
        <v>114</v>
      </c>
      <c r="I4" s="1294"/>
      <c r="J4" s="1294"/>
      <c r="K4" s="1294"/>
      <c r="L4" s="477" t="s">
        <v>114</v>
      </c>
    </row>
    <row r="5" spans="1:12">
      <c r="A5" s="534">
        <v>1</v>
      </c>
      <c r="B5" s="478" t="s">
        <v>288</v>
      </c>
      <c r="C5" s="472">
        <v>9000</v>
      </c>
      <c r="D5" s="472">
        <v>3</v>
      </c>
      <c r="E5" s="481">
        <v>6252</v>
      </c>
      <c r="F5" s="479">
        <v>3500</v>
      </c>
      <c r="G5" s="426">
        <v>0</v>
      </c>
      <c r="H5" s="1185"/>
      <c r="I5" s="1186"/>
      <c r="J5" s="1186"/>
      <c r="K5" s="1187"/>
      <c r="L5" s="474"/>
    </row>
    <row r="6" spans="1:12">
      <c r="A6" s="1302" t="s">
        <v>10</v>
      </c>
      <c r="B6" s="1302"/>
      <c r="C6" s="476" t="s">
        <v>114</v>
      </c>
      <c r="D6" s="476" t="s">
        <v>114</v>
      </c>
      <c r="E6" s="584" t="s">
        <v>64</v>
      </c>
      <c r="F6" s="693" t="s">
        <v>114</v>
      </c>
      <c r="G6" s="693" t="s">
        <v>114</v>
      </c>
      <c r="H6" s="1308" t="s">
        <v>114</v>
      </c>
      <c r="I6" s="1309"/>
      <c r="J6" s="1309"/>
      <c r="K6" s="1310"/>
      <c r="L6" s="477" t="s">
        <v>114</v>
      </c>
    </row>
    <row r="7" spans="1:12">
      <c r="A7" s="535">
        <v>2</v>
      </c>
      <c r="B7" s="483" t="s">
        <v>289</v>
      </c>
      <c r="C7" s="480">
        <v>75000</v>
      </c>
      <c r="D7" s="472">
        <v>3</v>
      </c>
      <c r="E7" s="481">
        <v>56180</v>
      </c>
      <c r="F7" s="484">
        <v>25000</v>
      </c>
      <c r="G7" s="426">
        <v>0</v>
      </c>
      <c r="H7" s="1185"/>
      <c r="I7" s="1186"/>
      <c r="J7" s="1186"/>
      <c r="K7" s="1187"/>
      <c r="L7" s="680"/>
    </row>
    <row r="8" spans="1:12">
      <c r="A8" s="1302" t="s">
        <v>12</v>
      </c>
      <c r="B8" s="1302"/>
      <c r="C8" s="476" t="s">
        <v>114</v>
      </c>
      <c r="D8" s="476" t="s">
        <v>114</v>
      </c>
      <c r="E8" s="681"/>
      <c r="F8" s="485" t="s">
        <v>114</v>
      </c>
      <c r="G8" s="485" t="s">
        <v>114</v>
      </c>
      <c r="H8" s="1308" t="s">
        <v>114</v>
      </c>
      <c r="I8" s="1309"/>
      <c r="J8" s="1309"/>
      <c r="K8" s="1310"/>
      <c r="L8" s="477" t="s">
        <v>114</v>
      </c>
    </row>
    <row r="9" spans="1:12">
      <c r="A9" s="536">
        <v>3</v>
      </c>
      <c r="B9" s="433" t="s">
        <v>285</v>
      </c>
      <c r="C9" s="434">
        <v>18000</v>
      </c>
      <c r="D9" s="486">
        <v>3</v>
      </c>
      <c r="E9" s="435">
        <v>13987</v>
      </c>
      <c r="F9" s="436">
        <v>6000</v>
      </c>
      <c r="G9" s="426">
        <v>0</v>
      </c>
      <c r="H9" s="1188"/>
      <c r="I9" s="1189"/>
      <c r="J9" s="1189"/>
      <c r="K9" s="1190"/>
      <c r="L9" s="437"/>
    </row>
    <row r="10" spans="1:12">
      <c r="A10" s="1303" t="s">
        <v>19</v>
      </c>
      <c r="B10" s="1303"/>
      <c r="C10" s="487" t="s">
        <v>114</v>
      </c>
      <c r="D10" s="487" t="s">
        <v>114</v>
      </c>
      <c r="E10" s="682"/>
      <c r="F10" s="488" t="s">
        <v>114</v>
      </c>
      <c r="G10" s="488" t="s">
        <v>114</v>
      </c>
      <c r="H10" s="1308" t="s">
        <v>114</v>
      </c>
      <c r="I10" s="1309"/>
      <c r="J10" s="1309"/>
      <c r="K10" s="1310"/>
      <c r="L10" s="489" t="s">
        <v>114</v>
      </c>
    </row>
    <row r="11" spans="1:12">
      <c r="A11" s="571">
        <v>4</v>
      </c>
      <c r="B11" s="490" t="s">
        <v>287</v>
      </c>
      <c r="C11" s="517">
        <v>2900</v>
      </c>
      <c r="D11" s="517">
        <v>1</v>
      </c>
      <c r="E11" s="494">
        <v>3135</v>
      </c>
      <c r="F11" s="493">
        <v>4000</v>
      </c>
      <c r="G11" s="432">
        <v>0</v>
      </c>
      <c r="H11" s="1342"/>
      <c r="I11" s="1343"/>
      <c r="J11" s="1343"/>
      <c r="K11" s="1344"/>
      <c r="L11" s="527"/>
    </row>
    <row r="12" spans="1:12">
      <c r="A12" s="536">
        <v>4</v>
      </c>
      <c r="B12" s="433" t="s">
        <v>290</v>
      </c>
      <c r="C12" s="434">
        <v>8700</v>
      </c>
      <c r="D12" s="486">
        <v>2</v>
      </c>
      <c r="E12" s="435">
        <v>3457</v>
      </c>
      <c r="F12" s="436">
        <v>4000</v>
      </c>
      <c r="G12" s="426">
        <v>0</v>
      </c>
      <c r="H12" s="1188"/>
      <c r="I12" s="1189"/>
      <c r="J12" s="1189"/>
      <c r="K12" s="1190"/>
      <c r="L12" s="437"/>
    </row>
    <row r="13" spans="1:12">
      <c r="A13" s="1314" t="s">
        <v>24</v>
      </c>
      <c r="B13" s="1314"/>
      <c r="C13" s="549" t="s">
        <v>114</v>
      </c>
      <c r="D13" s="549" t="s">
        <v>114</v>
      </c>
      <c r="E13" s="550"/>
      <c r="F13" s="551" t="s">
        <v>114</v>
      </c>
      <c r="G13" s="551" t="s">
        <v>114</v>
      </c>
      <c r="H13" s="1339" t="s">
        <v>114</v>
      </c>
      <c r="I13" s="1340"/>
      <c r="J13" s="1340"/>
      <c r="K13" s="1341"/>
      <c r="L13" s="552" t="s">
        <v>114</v>
      </c>
    </row>
    <row r="14" spans="1:12">
      <c r="A14" s="452">
        <v>5</v>
      </c>
      <c r="B14" s="452" t="s">
        <v>269</v>
      </c>
      <c r="C14" s="453">
        <v>18000</v>
      </c>
      <c r="D14" s="451">
        <v>2</v>
      </c>
      <c r="E14" s="471">
        <v>13103</v>
      </c>
      <c r="F14" s="520">
        <v>7800</v>
      </c>
      <c r="G14" s="426">
        <v>0</v>
      </c>
      <c r="H14" s="1136"/>
      <c r="I14" s="1137"/>
      <c r="J14" s="1137"/>
      <c r="K14" s="1138"/>
      <c r="L14" s="451"/>
    </row>
  </sheetData>
  <mergeCells count="17">
    <mergeCell ref="H14:K14"/>
    <mergeCell ref="H12:K12"/>
    <mergeCell ref="A13:B13"/>
    <mergeCell ref="H13:K13"/>
    <mergeCell ref="H7:K7"/>
    <mergeCell ref="A8:B8"/>
    <mergeCell ref="H8:K8"/>
    <mergeCell ref="H9:K9"/>
    <mergeCell ref="A10:B10"/>
    <mergeCell ref="H10:K10"/>
    <mergeCell ref="H11:K11"/>
    <mergeCell ref="H3:K3"/>
    <mergeCell ref="A4:B4"/>
    <mergeCell ref="H4:K4"/>
    <mergeCell ref="H5:K5"/>
    <mergeCell ref="A6:B6"/>
    <mergeCell ref="H6:K6"/>
  </mergeCell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E7C1F-261D-4176-94DC-DDE8FA0246D6}">
  <dimension ref="A3:L15"/>
  <sheetViews>
    <sheetView workbookViewId="0">
      <selection activeCell="I31" sqref="I31"/>
    </sheetView>
  </sheetViews>
  <sheetFormatPr defaultRowHeight="15"/>
  <cols>
    <col min="2" max="2" width="51.85546875" customWidth="1"/>
  </cols>
  <sheetData>
    <row r="3" spans="1:12">
      <c r="A3" s="534" t="s">
        <v>114</v>
      </c>
      <c r="B3" s="473">
        <v>46001</v>
      </c>
      <c r="C3" s="317" t="s">
        <v>1</v>
      </c>
      <c r="D3" s="317" t="s">
        <v>2</v>
      </c>
      <c r="E3" s="474" t="s">
        <v>3</v>
      </c>
      <c r="F3" s="317" t="s">
        <v>4</v>
      </c>
      <c r="G3" s="474" t="s">
        <v>5</v>
      </c>
      <c r="H3" s="1298" t="s">
        <v>6</v>
      </c>
      <c r="I3" s="1298"/>
      <c r="J3" s="1298"/>
      <c r="K3" s="1298"/>
      <c r="L3" s="475" t="s">
        <v>7</v>
      </c>
    </row>
    <row r="4" spans="1:12">
      <c r="A4" s="1301"/>
      <c r="B4" s="1302"/>
      <c r="C4" s="476"/>
      <c r="D4" s="476" t="s">
        <v>114</v>
      </c>
      <c r="E4" s="681" t="s">
        <v>114</v>
      </c>
      <c r="F4" s="476" t="s">
        <v>114</v>
      </c>
      <c r="G4" s="681" t="s">
        <v>114</v>
      </c>
      <c r="H4" s="1294" t="s">
        <v>114</v>
      </c>
      <c r="I4" s="1294"/>
      <c r="J4" s="1294"/>
      <c r="K4" s="1294"/>
      <c r="L4" s="477" t="s">
        <v>114</v>
      </c>
    </row>
    <row r="5" spans="1:12">
      <c r="A5" s="534">
        <v>1</v>
      </c>
      <c r="B5" s="478" t="s">
        <v>288</v>
      </c>
      <c r="C5" s="472">
        <v>9000</v>
      </c>
      <c r="D5" s="472">
        <v>3</v>
      </c>
      <c r="E5" s="481">
        <v>6013</v>
      </c>
      <c r="F5" s="479">
        <v>3500</v>
      </c>
      <c r="G5" s="426">
        <v>0</v>
      </c>
      <c r="H5" s="1185"/>
      <c r="I5" s="1186"/>
      <c r="J5" s="1186"/>
      <c r="K5" s="1187"/>
      <c r="L5" s="474" t="s">
        <v>52</v>
      </c>
    </row>
    <row r="6" spans="1:12">
      <c r="A6" s="1302" t="s">
        <v>10</v>
      </c>
      <c r="B6" s="1302"/>
      <c r="C6" s="476" t="s">
        <v>114</v>
      </c>
      <c r="D6" s="476" t="s">
        <v>114</v>
      </c>
      <c r="E6" s="681"/>
      <c r="F6" s="693" t="s">
        <v>114</v>
      </c>
      <c r="G6" s="693" t="s">
        <v>114</v>
      </c>
      <c r="H6" s="1308" t="s">
        <v>114</v>
      </c>
      <c r="I6" s="1309"/>
      <c r="J6" s="1309"/>
      <c r="K6" s="1310"/>
      <c r="L6" s="477" t="s">
        <v>114</v>
      </c>
    </row>
    <row r="7" spans="1:12">
      <c r="A7" s="535">
        <v>2</v>
      </c>
      <c r="B7" s="483" t="s">
        <v>289</v>
      </c>
      <c r="C7" s="480">
        <v>75000</v>
      </c>
      <c r="D7" s="472">
        <v>3</v>
      </c>
      <c r="E7" s="481">
        <v>44823</v>
      </c>
      <c r="F7" s="484">
        <v>25000</v>
      </c>
      <c r="G7" s="426">
        <v>0</v>
      </c>
      <c r="H7" s="1185"/>
      <c r="I7" s="1186"/>
      <c r="J7" s="1186"/>
      <c r="K7" s="1187"/>
      <c r="L7" s="680" t="s">
        <v>52</v>
      </c>
    </row>
    <row r="8" spans="1:12">
      <c r="A8" s="1302" t="s">
        <v>12</v>
      </c>
      <c r="B8" s="1302"/>
      <c r="C8" s="476" t="s">
        <v>114</v>
      </c>
      <c r="D8" s="476" t="s">
        <v>114</v>
      </c>
      <c r="E8" s="681"/>
      <c r="F8" s="485" t="s">
        <v>114</v>
      </c>
      <c r="G8" s="485" t="s">
        <v>114</v>
      </c>
      <c r="H8" s="1308" t="s">
        <v>114</v>
      </c>
      <c r="I8" s="1309"/>
      <c r="J8" s="1309"/>
      <c r="K8" s="1310"/>
      <c r="L8" s="477" t="s">
        <v>114</v>
      </c>
    </row>
    <row r="9" spans="1:12">
      <c r="A9" s="572">
        <v>3</v>
      </c>
      <c r="B9" s="573" t="s">
        <v>285</v>
      </c>
      <c r="C9" s="574">
        <v>6000</v>
      </c>
      <c r="D9" s="575">
        <v>1</v>
      </c>
      <c r="E9" s="576"/>
      <c r="F9" s="577">
        <v>6000</v>
      </c>
      <c r="G9" s="578">
        <v>0</v>
      </c>
      <c r="H9" s="1330" t="s">
        <v>291</v>
      </c>
      <c r="I9" s="1331"/>
      <c r="J9" s="1331"/>
      <c r="K9" s="1332"/>
      <c r="L9" s="579" t="s">
        <v>52</v>
      </c>
    </row>
    <row r="10" spans="1:12">
      <c r="A10" s="536">
        <v>3</v>
      </c>
      <c r="B10" s="433" t="s">
        <v>222</v>
      </c>
      <c r="C10" s="434">
        <v>18000</v>
      </c>
      <c r="D10" s="486">
        <v>2</v>
      </c>
      <c r="E10" s="435">
        <v>5169</v>
      </c>
      <c r="F10" s="436">
        <v>6000</v>
      </c>
      <c r="G10" s="426">
        <v>0</v>
      </c>
      <c r="H10" s="1188"/>
      <c r="I10" s="1189"/>
      <c r="J10" s="1189"/>
      <c r="K10" s="1190"/>
      <c r="L10" s="437" t="s">
        <v>52</v>
      </c>
    </row>
    <row r="11" spans="1:12">
      <c r="A11" s="1303" t="s">
        <v>19</v>
      </c>
      <c r="B11" s="1303"/>
      <c r="C11" s="487" t="s">
        <v>114</v>
      </c>
      <c r="D11" s="487" t="s">
        <v>114</v>
      </c>
      <c r="E11" s="682"/>
      <c r="F11" s="488" t="s">
        <v>114</v>
      </c>
      <c r="G11" s="488" t="s">
        <v>114</v>
      </c>
      <c r="H11" s="1308" t="s">
        <v>114</v>
      </c>
      <c r="I11" s="1309"/>
      <c r="J11" s="1309"/>
      <c r="K11" s="1310"/>
      <c r="L11" s="489" t="s">
        <v>114</v>
      </c>
    </row>
    <row r="12" spans="1:12">
      <c r="A12" s="536">
        <v>4</v>
      </c>
      <c r="B12" s="433" t="s">
        <v>290</v>
      </c>
      <c r="C12" s="434">
        <v>12000</v>
      </c>
      <c r="D12" s="486">
        <v>1</v>
      </c>
      <c r="E12" s="435">
        <v>4101</v>
      </c>
      <c r="F12" s="436">
        <v>4000</v>
      </c>
      <c r="G12" s="426">
        <v>0</v>
      </c>
      <c r="H12" s="1188"/>
      <c r="I12" s="1189"/>
      <c r="J12" s="1189"/>
      <c r="K12" s="1190"/>
      <c r="L12" s="437" t="s">
        <v>52</v>
      </c>
    </row>
    <row r="13" spans="1:12">
      <c r="A13" s="1314" t="s">
        <v>24</v>
      </c>
      <c r="B13" s="1314"/>
      <c r="C13" s="549" t="s">
        <v>114</v>
      </c>
      <c r="D13" s="549" t="s">
        <v>114</v>
      </c>
      <c r="E13" s="550"/>
      <c r="F13" s="551" t="s">
        <v>114</v>
      </c>
      <c r="G13" s="551" t="s">
        <v>114</v>
      </c>
      <c r="H13" s="1345" t="s">
        <v>114</v>
      </c>
      <c r="I13" s="1346"/>
      <c r="J13" s="1346"/>
      <c r="K13" s="1347"/>
      <c r="L13" s="552" t="s">
        <v>114</v>
      </c>
    </row>
    <row r="14" spans="1:12">
      <c r="A14" s="460">
        <v>5</v>
      </c>
      <c r="B14" s="460" t="s">
        <v>269</v>
      </c>
      <c r="C14" s="461">
        <v>13100</v>
      </c>
      <c r="D14" s="459">
        <v>2</v>
      </c>
      <c r="E14" s="586">
        <v>13450</v>
      </c>
      <c r="F14" s="581">
        <v>7800</v>
      </c>
      <c r="G14" s="444">
        <f>E14/C14</f>
        <v>1.0267175572519085</v>
      </c>
      <c r="H14" s="1304"/>
      <c r="I14" s="1304"/>
      <c r="J14" s="1304"/>
      <c r="K14" s="1304"/>
      <c r="L14" s="459" t="s">
        <v>52</v>
      </c>
    </row>
    <row r="15" spans="1:12">
      <c r="A15" s="585">
        <v>5</v>
      </c>
      <c r="B15" s="452" t="s">
        <v>175</v>
      </c>
      <c r="C15" s="453">
        <v>4400</v>
      </c>
      <c r="D15" s="451">
        <v>1</v>
      </c>
      <c r="E15" s="451"/>
      <c r="F15" s="520">
        <v>7800</v>
      </c>
      <c r="G15" s="426">
        <v>0</v>
      </c>
      <c r="H15" s="1136"/>
      <c r="I15" s="1137"/>
      <c r="J15" s="1137"/>
      <c r="K15" s="1138"/>
      <c r="L15" s="451"/>
    </row>
  </sheetData>
  <mergeCells count="18">
    <mergeCell ref="H3:K3"/>
    <mergeCell ref="A4:B4"/>
    <mergeCell ref="H4:K4"/>
    <mergeCell ref="H5:K5"/>
    <mergeCell ref="A6:B6"/>
    <mergeCell ref="H6:K6"/>
    <mergeCell ref="H7:K7"/>
    <mergeCell ref="A8:B8"/>
    <mergeCell ref="H8:K8"/>
    <mergeCell ref="H9:K9"/>
    <mergeCell ref="A11:B11"/>
    <mergeCell ref="H11:K11"/>
    <mergeCell ref="H10:K10"/>
    <mergeCell ref="H12:K12"/>
    <mergeCell ref="A13:B13"/>
    <mergeCell ref="H13:K13"/>
    <mergeCell ref="H14:K14"/>
    <mergeCell ref="H15:K15"/>
  </mergeCell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15B65-6605-4BA5-85B8-60B8FD12EBC1}">
  <dimension ref="A3:L16"/>
  <sheetViews>
    <sheetView workbookViewId="0">
      <selection activeCell="L16" sqref="L16"/>
    </sheetView>
  </sheetViews>
  <sheetFormatPr defaultRowHeight="15"/>
  <cols>
    <col min="2" max="2" width="51" customWidth="1"/>
    <col min="12" max="12" width="19" customWidth="1"/>
  </cols>
  <sheetData>
    <row r="3" spans="1:12">
      <c r="A3" s="534" t="s">
        <v>114</v>
      </c>
      <c r="B3" s="473">
        <v>46002</v>
      </c>
      <c r="C3" s="317" t="s">
        <v>1</v>
      </c>
      <c r="D3" s="317" t="s">
        <v>2</v>
      </c>
      <c r="E3" s="474" t="s">
        <v>3</v>
      </c>
      <c r="F3" s="317" t="s">
        <v>4</v>
      </c>
      <c r="G3" s="474" t="s">
        <v>5</v>
      </c>
      <c r="H3" s="1298" t="s">
        <v>6</v>
      </c>
      <c r="I3" s="1298"/>
      <c r="J3" s="1298"/>
      <c r="K3" s="1298"/>
      <c r="L3" s="475" t="s">
        <v>7</v>
      </c>
    </row>
    <row r="4" spans="1:12">
      <c r="A4" s="1301"/>
      <c r="B4" s="1302"/>
      <c r="C4" s="476"/>
      <c r="D4" s="476" t="s">
        <v>114</v>
      </c>
      <c r="E4" s="681" t="s">
        <v>114</v>
      </c>
      <c r="F4" s="476" t="s">
        <v>114</v>
      </c>
      <c r="G4" s="681" t="s">
        <v>114</v>
      </c>
      <c r="H4" s="1294" t="s">
        <v>114</v>
      </c>
      <c r="I4" s="1294"/>
      <c r="J4" s="1294"/>
      <c r="K4" s="1294"/>
      <c r="L4" s="477" t="s">
        <v>114</v>
      </c>
    </row>
    <row r="5" spans="1:12">
      <c r="A5" s="534">
        <v>1</v>
      </c>
      <c r="B5" s="478" t="s">
        <v>288</v>
      </c>
      <c r="C5" s="472">
        <v>6400</v>
      </c>
      <c r="D5" s="472">
        <v>3</v>
      </c>
      <c r="E5" s="680">
        <v>8239</v>
      </c>
      <c r="F5" s="479">
        <v>3500</v>
      </c>
      <c r="G5" s="426">
        <f>E5/C5</f>
        <v>1.28734375</v>
      </c>
      <c r="H5" s="1185"/>
      <c r="I5" s="1186"/>
      <c r="J5" s="1186"/>
      <c r="K5" s="1187"/>
      <c r="L5" s="474" t="s">
        <v>52</v>
      </c>
    </row>
    <row r="6" spans="1:12">
      <c r="A6" s="534">
        <v>1</v>
      </c>
      <c r="B6" s="478" t="s">
        <v>292</v>
      </c>
      <c r="C6" s="472">
        <v>3500</v>
      </c>
      <c r="D6" s="472">
        <v>1</v>
      </c>
      <c r="E6" s="680"/>
      <c r="F6" s="479">
        <v>3500</v>
      </c>
      <c r="G6" s="426">
        <v>0</v>
      </c>
      <c r="H6" s="1185"/>
      <c r="I6" s="1186"/>
      <c r="J6" s="1186"/>
      <c r="K6" s="1187"/>
      <c r="L6" s="474" t="s">
        <v>52</v>
      </c>
    </row>
    <row r="7" spans="1:12">
      <c r="A7" s="1302" t="s">
        <v>10</v>
      </c>
      <c r="B7" s="1302"/>
      <c r="C7" s="476" t="s">
        <v>114</v>
      </c>
      <c r="D7" s="476" t="s">
        <v>114</v>
      </c>
      <c r="E7" s="681"/>
      <c r="F7" s="693" t="s">
        <v>114</v>
      </c>
      <c r="G7" s="693" t="s">
        <v>114</v>
      </c>
      <c r="H7" s="1308" t="s">
        <v>114</v>
      </c>
      <c r="I7" s="1309"/>
      <c r="J7" s="1309"/>
      <c r="K7" s="1310"/>
      <c r="L7" s="477" t="s">
        <v>114</v>
      </c>
    </row>
    <row r="8" spans="1:12">
      <c r="A8" s="535">
        <v>2</v>
      </c>
      <c r="B8" s="483" t="s">
        <v>289</v>
      </c>
      <c r="C8" s="480">
        <v>75000</v>
      </c>
      <c r="D8" s="472">
        <v>3</v>
      </c>
      <c r="E8" s="481">
        <v>54773</v>
      </c>
      <c r="F8" s="484">
        <v>25000</v>
      </c>
      <c r="G8" s="426">
        <v>0</v>
      </c>
      <c r="H8" s="1185"/>
      <c r="I8" s="1186"/>
      <c r="J8" s="1186"/>
      <c r="K8" s="1187"/>
      <c r="L8" s="680" t="s">
        <v>52</v>
      </c>
    </row>
    <row r="9" spans="1:12">
      <c r="A9" s="1302" t="s">
        <v>12</v>
      </c>
      <c r="B9" s="1302"/>
      <c r="C9" s="476" t="s">
        <v>114</v>
      </c>
      <c r="D9" s="476" t="s">
        <v>114</v>
      </c>
      <c r="E9" s="681"/>
      <c r="F9" s="485" t="s">
        <v>114</v>
      </c>
      <c r="G9" s="485" t="s">
        <v>114</v>
      </c>
      <c r="H9" s="1308" t="s">
        <v>114</v>
      </c>
      <c r="I9" s="1309"/>
      <c r="J9" s="1309"/>
      <c r="K9" s="1310"/>
      <c r="L9" s="477" t="s">
        <v>114</v>
      </c>
    </row>
    <row r="10" spans="1:12">
      <c r="A10" s="536">
        <v>3</v>
      </c>
      <c r="B10" s="433" t="s">
        <v>222</v>
      </c>
      <c r="C10" s="434">
        <v>18000</v>
      </c>
      <c r="D10" s="486">
        <v>2</v>
      </c>
      <c r="E10" s="435">
        <v>12450</v>
      </c>
      <c r="F10" s="436">
        <v>6000</v>
      </c>
      <c r="G10" s="426">
        <v>0</v>
      </c>
      <c r="H10" s="1188"/>
      <c r="I10" s="1189"/>
      <c r="J10" s="1189"/>
      <c r="K10" s="1190"/>
      <c r="L10" s="437" t="s">
        <v>52</v>
      </c>
    </row>
    <row r="11" spans="1:12">
      <c r="A11" s="1303" t="s">
        <v>19</v>
      </c>
      <c r="B11" s="1303"/>
      <c r="C11" s="487" t="s">
        <v>114</v>
      </c>
      <c r="D11" s="487" t="s">
        <v>114</v>
      </c>
      <c r="E11" s="682"/>
      <c r="F11" s="488" t="s">
        <v>114</v>
      </c>
      <c r="G11" s="488" t="s">
        <v>114</v>
      </c>
      <c r="H11" s="1308" t="s">
        <v>114</v>
      </c>
      <c r="I11" s="1309"/>
      <c r="J11" s="1309"/>
      <c r="K11" s="1310"/>
      <c r="L11" s="489" t="s">
        <v>114</v>
      </c>
    </row>
    <row r="12" spans="1:12">
      <c r="A12" s="536">
        <v>4</v>
      </c>
      <c r="B12" s="433" t="s">
        <v>290</v>
      </c>
      <c r="C12" s="434">
        <v>10800</v>
      </c>
      <c r="D12" s="486">
        <v>1</v>
      </c>
      <c r="E12" s="435">
        <v>7508</v>
      </c>
      <c r="F12" s="436">
        <v>4000</v>
      </c>
      <c r="G12" s="426">
        <v>0</v>
      </c>
      <c r="H12" s="1188"/>
      <c r="I12" s="1189"/>
      <c r="J12" s="1189"/>
      <c r="K12" s="1190"/>
      <c r="L12" s="437" t="s">
        <v>52</v>
      </c>
    </row>
    <row r="13" spans="1:12">
      <c r="A13" s="536">
        <v>4</v>
      </c>
      <c r="B13" s="433" t="s">
        <v>202</v>
      </c>
      <c r="C13" s="434">
        <v>800</v>
      </c>
      <c r="D13" s="486">
        <v>2</v>
      </c>
      <c r="E13" s="435"/>
      <c r="F13" s="436">
        <v>4000</v>
      </c>
      <c r="G13" s="426">
        <v>0</v>
      </c>
      <c r="H13" s="1188"/>
      <c r="I13" s="1189"/>
      <c r="J13" s="1189"/>
      <c r="K13" s="1190"/>
      <c r="L13" s="437" t="s">
        <v>52</v>
      </c>
    </row>
    <row r="14" spans="1:12">
      <c r="A14" s="1314" t="s">
        <v>24</v>
      </c>
      <c r="B14" s="1314"/>
      <c r="C14" s="549" t="s">
        <v>114</v>
      </c>
      <c r="D14" s="549" t="s">
        <v>114</v>
      </c>
      <c r="E14" s="550"/>
      <c r="F14" s="551" t="s">
        <v>114</v>
      </c>
      <c r="G14" s="551" t="s">
        <v>114</v>
      </c>
      <c r="H14" s="1345" t="s">
        <v>114</v>
      </c>
      <c r="I14" s="1346"/>
      <c r="J14" s="1346"/>
      <c r="K14" s="1347"/>
      <c r="L14" s="552" t="s">
        <v>114</v>
      </c>
    </row>
    <row r="15" spans="1:12">
      <c r="A15" s="451">
        <v>5</v>
      </c>
      <c r="B15" s="452" t="s">
        <v>175</v>
      </c>
      <c r="C15" s="451">
        <v>14200</v>
      </c>
      <c r="D15" s="451">
        <v>2</v>
      </c>
      <c r="E15" s="451">
        <v>14960</v>
      </c>
      <c r="F15" s="520">
        <v>7800</v>
      </c>
      <c r="G15" s="426">
        <v>0</v>
      </c>
      <c r="H15" s="1128"/>
      <c r="I15" s="1128"/>
      <c r="J15" s="1128"/>
      <c r="K15" s="1128"/>
      <c r="L15" s="451" t="s">
        <v>52</v>
      </c>
    </row>
    <row r="16" spans="1:12">
      <c r="A16" s="451">
        <v>5</v>
      </c>
      <c r="B16" s="451" t="s">
        <v>293</v>
      </c>
      <c r="C16" s="451">
        <v>3300</v>
      </c>
      <c r="D16" s="451">
        <v>1</v>
      </c>
      <c r="E16" s="451"/>
      <c r="F16" s="520">
        <v>7800</v>
      </c>
      <c r="G16" s="426">
        <v>0</v>
      </c>
      <c r="H16" s="1136"/>
      <c r="I16" s="1137"/>
      <c r="J16" s="1137"/>
      <c r="K16" s="1138"/>
      <c r="L16" s="451" t="s">
        <v>52</v>
      </c>
    </row>
  </sheetData>
  <mergeCells count="19">
    <mergeCell ref="H3:K3"/>
    <mergeCell ref="A4:B4"/>
    <mergeCell ref="H4:K4"/>
    <mergeCell ref="H5:K5"/>
    <mergeCell ref="A7:B7"/>
    <mergeCell ref="H7:K7"/>
    <mergeCell ref="H6:K6"/>
    <mergeCell ref="H8:K8"/>
    <mergeCell ref="A9:B9"/>
    <mergeCell ref="H9:K9"/>
    <mergeCell ref="H10:K10"/>
    <mergeCell ref="A11:B11"/>
    <mergeCell ref="H11:K11"/>
    <mergeCell ref="H16:K16"/>
    <mergeCell ref="H12:K12"/>
    <mergeCell ref="A14:B14"/>
    <mergeCell ref="H14:K14"/>
    <mergeCell ref="H15:K15"/>
    <mergeCell ref="H13:K13"/>
  </mergeCell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B5B39-56E7-40F0-8380-4CE756AA2C89}">
  <dimension ref="A1:L18"/>
  <sheetViews>
    <sheetView workbookViewId="0">
      <selection activeCell="E20" sqref="E20"/>
    </sheetView>
  </sheetViews>
  <sheetFormatPr defaultColWidth="9.140625" defaultRowHeight="15"/>
  <cols>
    <col min="1" max="1" width="9.5703125" customWidth="1"/>
    <col min="2" max="2" width="46.85546875" customWidth="1"/>
    <col min="5" max="5" width="15.85546875" customWidth="1"/>
    <col min="6" max="6" width="14.85546875" customWidth="1"/>
    <col min="7" max="7" width="12.5703125" customWidth="1"/>
    <col min="8" max="11" width="9.140625" bestFit="1" customWidth="1"/>
    <col min="12" max="12" width="18.28515625" customWidth="1"/>
  </cols>
  <sheetData>
    <row r="1" spans="1:12">
      <c r="A1" s="239"/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</row>
    <row r="2" spans="1:12">
      <c r="A2" s="239"/>
      <c r="B2" s="239"/>
      <c r="C2" s="239"/>
      <c r="D2" s="239"/>
      <c r="E2" s="239"/>
      <c r="F2" s="239"/>
      <c r="G2" s="239"/>
      <c r="H2" s="239"/>
      <c r="I2" s="239"/>
      <c r="J2" s="239"/>
      <c r="K2" s="239"/>
      <c r="L2" s="239"/>
    </row>
    <row r="3" spans="1:12">
      <c r="A3" s="680" t="s">
        <v>114</v>
      </c>
      <c r="B3" s="609">
        <v>46003</v>
      </c>
      <c r="C3" s="690" t="s">
        <v>1</v>
      </c>
      <c r="D3" s="690" t="s">
        <v>2</v>
      </c>
      <c r="E3" s="690" t="s">
        <v>3</v>
      </c>
      <c r="F3" s="690" t="s">
        <v>4</v>
      </c>
      <c r="G3" s="690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1350" t="s">
        <v>114</v>
      </c>
      <c r="B4" s="1351"/>
      <c r="C4" s="691" t="s">
        <v>114</v>
      </c>
      <c r="D4" s="691" t="s">
        <v>114</v>
      </c>
      <c r="E4" s="691" t="s">
        <v>114</v>
      </c>
      <c r="F4" s="691" t="s">
        <v>114</v>
      </c>
      <c r="G4" s="691" t="s">
        <v>114</v>
      </c>
      <c r="H4" s="1352" t="s">
        <v>114</v>
      </c>
      <c r="I4" s="1352"/>
      <c r="J4" s="1352"/>
      <c r="K4" s="1351"/>
      <c r="L4" s="588" t="s">
        <v>114</v>
      </c>
    </row>
    <row r="5" spans="1:12">
      <c r="A5" s="589">
        <v>1</v>
      </c>
      <c r="B5" s="590" t="s">
        <v>292</v>
      </c>
      <c r="C5" s="591">
        <v>10500</v>
      </c>
      <c r="D5" s="591">
        <v>1</v>
      </c>
      <c r="E5" s="591">
        <v>7176</v>
      </c>
      <c r="F5" s="592">
        <v>3500</v>
      </c>
      <c r="G5" s="594">
        <v>0</v>
      </c>
      <c r="H5" s="1353" t="s">
        <v>114</v>
      </c>
      <c r="I5" s="1353"/>
      <c r="J5" s="1353"/>
      <c r="K5" s="1354"/>
      <c r="L5" s="593" t="s">
        <v>52</v>
      </c>
    </row>
    <row r="6" spans="1:12">
      <c r="A6" s="589" t="s">
        <v>114</v>
      </c>
      <c r="B6" s="590" t="s">
        <v>114</v>
      </c>
      <c r="C6" s="591" t="s">
        <v>114</v>
      </c>
      <c r="D6" s="591" t="s">
        <v>114</v>
      </c>
      <c r="E6" s="591" t="s">
        <v>114</v>
      </c>
      <c r="F6" s="592" t="s">
        <v>114</v>
      </c>
      <c r="G6" s="593" t="s">
        <v>114</v>
      </c>
      <c r="H6" s="1185" t="s">
        <v>114</v>
      </c>
      <c r="I6" s="1186"/>
      <c r="J6" s="1186"/>
      <c r="K6" s="1187"/>
      <c r="L6" s="593" t="s">
        <v>114</v>
      </c>
    </row>
    <row r="7" spans="1:12">
      <c r="A7" s="1350" t="s">
        <v>10</v>
      </c>
      <c r="B7" s="1351"/>
      <c r="C7" s="691" t="s">
        <v>114</v>
      </c>
      <c r="D7" s="691" t="s">
        <v>114</v>
      </c>
      <c r="E7" s="691" t="s">
        <v>114</v>
      </c>
      <c r="F7" s="692" t="s">
        <v>114</v>
      </c>
      <c r="G7" s="692" t="s">
        <v>114</v>
      </c>
      <c r="H7" s="1355" t="s">
        <v>114</v>
      </c>
      <c r="I7" s="1355"/>
      <c r="J7" s="1355"/>
      <c r="K7" s="1356"/>
      <c r="L7" s="588" t="s">
        <v>114</v>
      </c>
    </row>
    <row r="8" spans="1:12">
      <c r="A8" s="595">
        <v>2</v>
      </c>
      <c r="B8" s="242" t="s">
        <v>192</v>
      </c>
      <c r="C8" s="244">
        <v>72500</v>
      </c>
      <c r="D8" s="242">
        <v>10</v>
      </c>
      <c r="E8" s="244">
        <v>11498</v>
      </c>
      <c r="F8" s="596">
        <v>7800</v>
      </c>
      <c r="G8" s="594">
        <v>0</v>
      </c>
      <c r="H8" s="1357"/>
      <c r="I8" s="1357"/>
      <c r="J8" s="1357"/>
      <c r="K8" s="1358"/>
      <c r="L8" s="242" t="s">
        <v>52</v>
      </c>
    </row>
    <row r="9" spans="1:12">
      <c r="A9" s="597" t="s">
        <v>114</v>
      </c>
      <c r="B9" s="242" t="s">
        <v>114</v>
      </c>
      <c r="C9" s="242" t="s">
        <v>114</v>
      </c>
      <c r="D9" s="242" t="s">
        <v>114</v>
      </c>
      <c r="E9" s="242" t="s">
        <v>114</v>
      </c>
      <c r="F9" s="596" t="s">
        <v>114</v>
      </c>
      <c r="G9" s="593" t="s">
        <v>114</v>
      </c>
      <c r="H9" s="1359" t="s">
        <v>114</v>
      </c>
      <c r="I9" s="1360"/>
      <c r="J9" s="1360"/>
      <c r="K9" s="1361"/>
      <c r="L9" s="242" t="s">
        <v>114</v>
      </c>
    </row>
    <row r="10" spans="1:12">
      <c r="A10" s="1350" t="s">
        <v>12</v>
      </c>
      <c r="B10" s="1351"/>
      <c r="C10" s="691" t="s">
        <v>114</v>
      </c>
      <c r="D10" s="691" t="s">
        <v>114</v>
      </c>
      <c r="E10" s="691" t="s">
        <v>114</v>
      </c>
      <c r="F10" s="692" t="s">
        <v>114</v>
      </c>
      <c r="G10" s="692" t="s">
        <v>114</v>
      </c>
      <c r="H10" s="1355" t="s">
        <v>114</v>
      </c>
      <c r="I10" s="1355"/>
      <c r="J10" s="1355"/>
      <c r="K10" s="1356"/>
      <c r="L10" s="588" t="s">
        <v>114</v>
      </c>
    </row>
    <row r="11" spans="1:12">
      <c r="A11" s="598">
        <v>3</v>
      </c>
      <c r="B11" s="599" t="s">
        <v>222</v>
      </c>
      <c r="C11" s="601">
        <v>18000</v>
      </c>
      <c r="D11" s="600">
        <v>2</v>
      </c>
      <c r="E11" s="601">
        <v>12458</v>
      </c>
      <c r="F11" s="602">
        <v>6000</v>
      </c>
      <c r="G11" s="594">
        <v>0</v>
      </c>
      <c r="H11" s="1362" t="s">
        <v>114</v>
      </c>
      <c r="I11" s="1362"/>
      <c r="J11" s="1362"/>
      <c r="K11" s="1363"/>
      <c r="L11" s="600" t="s">
        <v>52</v>
      </c>
    </row>
    <row r="12" spans="1:12">
      <c r="A12" s="437" t="s">
        <v>114</v>
      </c>
      <c r="B12" s="603" t="s">
        <v>114</v>
      </c>
      <c r="C12" s="604" t="s">
        <v>114</v>
      </c>
      <c r="D12" s="604" t="s">
        <v>114</v>
      </c>
      <c r="E12" s="604" t="s">
        <v>114</v>
      </c>
      <c r="F12" s="605" t="s">
        <v>114</v>
      </c>
      <c r="G12" s="606" t="s">
        <v>114</v>
      </c>
      <c r="H12" s="1188" t="s">
        <v>114</v>
      </c>
      <c r="I12" s="1189"/>
      <c r="J12" s="1189"/>
      <c r="K12" s="1190"/>
      <c r="L12" s="604" t="s">
        <v>114</v>
      </c>
    </row>
    <row r="13" spans="1:12">
      <c r="A13" s="1350" t="s">
        <v>19</v>
      </c>
      <c r="B13" s="1351"/>
      <c r="C13" s="688" t="s">
        <v>114</v>
      </c>
      <c r="D13" s="688" t="s">
        <v>114</v>
      </c>
      <c r="E13" s="688" t="s">
        <v>114</v>
      </c>
      <c r="F13" s="689" t="s">
        <v>114</v>
      </c>
      <c r="G13" s="689" t="s">
        <v>114</v>
      </c>
      <c r="H13" s="1355" t="s">
        <v>114</v>
      </c>
      <c r="I13" s="1355"/>
      <c r="J13" s="1355"/>
      <c r="K13" s="1356"/>
      <c r="L13" s="607" t="s">
        <v>114</v>
      </c>
    </row>
    <row r="14" spans="1:12">
      <c r="A14" s="610">
        <v>4</v>
      </c>
      <c r="B14" s="439" t="s">
        <v>290</v>
      </c>
      <c r="C14" s="440">
        <v>3600</v>
      </c>
      <c r="D14" s="522">
        <v>1</v>
      </c>
      <c r="E14" s="442">
        <v>4324</v>
      </c>
      <c r="F14" s="443">
        <v>4000</v>
      </c>
      <c r="G14" s="444">
        <v>0</v>
      </c>
      <c r="H14" s="1180"/>
      <c r="I14" s="1181"/>
      <c r="J14" s="1181"/>
      <c r="K14" s="1182"/>
      <c r="L14" s="445" t="s">
        <v>52</v>
      </c>
    </row>
    <row r="15" spans="1:12">
      <c r="A15" s="598">
        <v>4</v>
      </c>
      <c r="B15" s="599" t="s">
        <v>202</v>
      </c>
      <c r="C15" s="604">
        <v>8000</v>
      </c>
      <c r="D15" s="604">
        <v>2</v>
      </c>
      <c r="E15" s="604">
        <v>9634</v>
      </c>
      <c r="F15" s="608">
        <v>4000</v>
      </c>
      <c r="G15" s="594">
        <v>0</v>
      </c>
      <c r="H15" s="1362" t="s">
        <v>114</v>
      </c>
      <c r="I15" s="1362"/>
      <c r="J15" s="1362"/>
      <c r="K15" s="1363"/>
      <c r="L15" s="604" t="s">
        <v>52</v>
      </c>
    </row>
    <row r="16" spans="1:12">
      <c r="A16" s="1350" t="s">
        <v>24</v>
      </c>
      <c r="B16" s="1351"/>
      <c r="C16" s="688" t="s">
        <v>114</v>
      </c>
      <c r="D16" s="688" t="s">
        <v>114</v>
      </c>
      <c r="E16" s="688" t="s">
        <v>114</v>
      </c>
      <c r="F16" s="689" t="s">
        <v>114</v>
      </c>
      <c r="G16" s="696" t="s">
        <v>114</v>
      </c>
      <c r="H16" s="1355" t="s">
        <v>114</v>
      </c>
      <c r="I16" s="1355"/>
      <c r="J16" s="1355"/>
      <c r="K16" s="1356"/>
      <c r="L16" s="607" t="s">
        <v>114</v>
      </c>
    </row>
    <row r="17" spans="1:12">
      <c r="A17" s="459">
        <v>5</v>
      </c>
      <c r="B17" s="460" t="s">
        <v>175</v>
      </c>
      <c r="C17" s="461">
        <v>5400</v>
      </c>
      <c r="D17" s="459">
        <v>2</v>
      </c>
      <c r="E17" s="586">
        <v>6069</v>
      </c>
      <c r="F17" s="581">
        <v>7800</v>
      </c>
      <c r="G17" s="444">
        <v>0</v>
      </c>
      <c r="H17" s="1304"/>
      <c r="I17" s="1304"/>
      <c r="J17" s="1304"/>
      <c r="K17" s="1304"/>
      <c r="L17" s="459" t="s">
        <v>52</v>
      </c>
    </row>
    <row r="18" spans="1:12">
      <c r="A18" s="595">
        <v>5</v>
      </c>
      <c r="B18" s="242" t="s">
        <v>293</v>
      </c>
      <c r="C18" s="244">
        <v>12000</v>
      </c>
      <c r="D18" s="242">
        <v>1</v>
      </c>
      <c r="E18" s="244">
        <v>8891</v>
      </c>
      <c r="F18" s="596">
        <v>7800</v>
      </c>
      <c r="G18" s="594">
        <v>0</v>
      </c>
      <c r="H18" s="1357" t="s">
        <v>114</v>
      </c>
      <c r="I18" s="1357"/>
      <c r="J18" s="1357"/>
      <c r="K18" s="1358"/>
      <c r="L18" s="242" t="s">
        <v>52</v>
      </c>
    </row>
  </sheetData>
  <mergeCells count="21">
    <mergeCell ref="H17:K17"/>
    <mergeCell ref="H18:K18"/>
    <mergeCell ref="A13:B13"/>
    <mergeCell ref="H13:K13"/>
    <mergeCell ref="H14:K14"/>
    <mergeCell ref="H15:K15"/>
    <mergeCell ref="A16:B16"/>
    <mergeCell ref="H16:K16"/>
    <mergeCell ref="H12:K12"/>
    <mergeCell ref="H3:K3"/>
    <mergeCell ref="A4:B4"/>
    <mergeCell ref="H4:K4"/>
    <mergeCell ref="H5:K5"/>
    <mergeCell ref="H6:K6"/>
    <mergeCell ref="A7:B7"/>
    <mergeCell ref="H7:K7"/>
    <mergeCell ref="H8:K8"/>
    <mergeCell ref="H9:K9"/>
    <mergeCell ref="A10:B10"/>
    <mergeCell ref="H10:K10"/>
    <mergeCell ref="H11:K11"/>
  </mergeCell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6DD9D-008F-43E9-9546-4FECA31FF963}">
  <dimension ref="A1:L14"/>
  <sheetViews>
    <sheetView workbookViewId="0">
      <selection activeCell="B3" sqref="B3"/>
    </sheetView>
  </sheetViews>
  <sheetFormatPr defaultColWidth="9.140625" defaultRowHeight="15"/>
  <cols>
    <col min="1" max="1" width="9.5703125" customWidth="1"/>
    <col min="2" max="2" width="46.85546875" customWidth="1"/>
    <col min="5" max="5" width="15.85546875" customWidth="1"/>
    <col min="6" max="6" width="14.85546875" customWidth="1"/>
    <col min="7" max="7" width="12.5703125" customWidth="1"/>
    <col min="8" max="11" width="9.140625" bestFit="1" customWidth="1"/>
    <col min="12" max="12" width="18.28515625" customWidth="1"/>
  </cols>
  <sheetData>
    <row r="1" spans="1:12">
      <c r="A1" s="239"/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</row>
    <row r="2" spans="1:12">
      <c r="A2" s="239"/>
      <c r="B2" s="239"/>
      <c r="C2" s="239"/>
      <c r="D2" s="239"/>
      <c r="E2" s="239"/>
      <c r="F2" s="239"/>
      <c r="G2" s="239"/>
      <c r="H2" s="239"/>
      <c r="I2" s="239"/>
      <c r="J2" s="239"/>
      <c r="K2" s="239"/>
      <c r="L2" s="239"/>
    </row>
    <row r="3" spans="1:12">
      <c r="A3" s="680" t="s">
        <v>114</v>
      </c>
      <c r="B3" s="609">
        <v>46004</v>
      </c>
      <c r="C3" s="690" t="s">
        <v>1</v>
      </c>
      <c r="D3" s="690" t="s">
        <v>2</v>
      </c>
      <c r="E3" s="690" t="s">
        <v>3</v>
      </c>
      <c r="F3" s="690" t="s">
        <v>4</v>
      </c>
      <c r="G3" s="690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1350" t="s">
        <v>114</v>
      </c>
      <c r="B4" s="1351"/>
      <c r="C4" s="691" t="s">
        <v>114</v>
      </c>
      <c r="D4" s="691" t="s">
        <v>114</v>
      </c>
      <c r="E4" s="691" t="s">
        <v>114</v>
      </c>
      <c r="F4" s="691" t="s">
        <v>114</v>
      </c>
      <c r="G4" s="691" t="s">
        <v>114</v>
      </c>
      <c r="H4" s="1352" t="s">
        <v>114</v>
      </c>
      <c r="I4" s="1352"/>
      <c r="J4" s="1352"/>
      <c r="K4" s="1351"/>
      <c r="L4" s="588" t="s">
        <v>114</v>
      </c>
    </row>
    <row r="5" spans="1:12">
      <c r="A5" s="589">
        <v>1</v>
      </c>
      <c r="B5" s="590" t="s">
        <v>292</v>
      </c>
      <c r="C5" s="591">
        <v>7000</v>
      </c>
      <c r="D5" s="591">
        <v>1</v>
      </c>
      <c r="E5" s="591"/>
      <c r="F5" s="592">
        <v>3500</v>
      </c>
      <c r="G5" s="594">
        <v>0</v>
      </c>
      <c r="H5" s="1353" t="s">
        <v>114</v>
      </c>
      <c r="I5" s="1353"/>
      <c r="J5" s="1353"/>
      <c r="K5" s="1354"/>
      <c r="L5" s="593" t="s">
        <v>52</v>
      </c>
    </row>
    <row r="6" spans="1:12">
      <c r="A6" s="1350" t="s">
        <v>10</v>
      </c>
      <c r="B6" s="1351"/>
      <c r="C6" s="691" t="s">
        <v>114</v>
      </c>
      <c r="D6" s="691" t="s">
        <v>114</v>
      </c>
      <c r="E6" s="691"/>
      <c r="F6" s="692" t="s">
        <v>114</v>
      </c>
      <c r="G6" s="692" t="s">
        <v>114</v>
      </c>
      <c r="H6" s="1355" t="s">
        <v>114</v>
      </c>
      <c r="I6" s="1355"/>
      <c r="J6" s="1355"/>
      <c r="K6" s="1356"/>
      <c r="L6" s="588" t="s">
        <v>114</v>
      </c>
    </row>
    <row r="7" spans="1:12">
      <c r="A7" s="595">
        <v>2</v>
      </c>
      <c r="B7" s="242" t="s">
        <v>192</v>
      </c>
      <c r="C7" s="244">
        <v>50000</v>
      </c>
      <c r="D7" s="242">
        <v>10</v>
      </c>
      <c r="E7" s="244"/>
      <c r="F7" s="596">
        <v>7800</v>
      </c>
      <c r="G7" s="594">
        <v>0</v>
      </c>
      <c r="H7" s="1357"/>
      <c r="I7" s="1357"/>
      <c r="J7" s="1357"/>
      <c r="K7" s="1358"/>
      <c r="L7" s="242" t="s">
        <v>52</v>
      </c>
    </row>
    <row r="8" spans="1:12">
      <c r="A8" s="1350" t="s">
        <v>12</v>
      </c>
      <c r="B8" s="1351"/>
      <c r="C8" s="691" t="s">
        <v>114</v>
      </c>
      <c r="D8" s="691" t="s">
        <v>114</v>
      </c>
      <c r="E8" s="691"/>
      <c r="F8" s="692" t="s">
        <v>114</v>
      </c>
      <c r="G8" s="692" t="s">
        <v>114</v>
      </c>
      <c r="H8" s="1355" t="s">
        <v>114</v>
      </c>
      <c r="I8" s="1355"/>
      <c r="J8" s="1355"/>
      <c r="K8" s="1356"/>
      <c r="L8" s="588" t="s">
        <v>114</v>
      </c>
    </row>
    <row r="9" spans="1:12">
      <c r="A9" s="598">
        <v>3</v>
      </c>
      <c r="B9" s="599" t="s">
        <v>222</v>
      </c>
      <c r="C9" s="601">
        <v>12000</v>
      </c>
      <c r="D9" s="600">
        <v>2</v>
      </c>
      <c r="E9" s="601">
        <v>1093</v>
      </c>
      <c r="F9" s="602">
        <v>6000</v>
      </c>
      <c r="G9" s="594">
        <v>0</v>
      </c>
      <c r="H9" s="1362" t="s">
        <v>114</v>
      </c>
      <c r="I9" s="1362"/>
      <c r="J9" s="1362"/>
      <c r="K9" s="1363"/>
      <c r="L9" s="600" t="s">
        <v>52</v>
      </c>
    </row>
    <row r="10" spans="1:12">
      <c r="A10" s="1350" t="s">
        <v>19</v>
      </c>
      <c r="B10" s="1351"/>
      <c r="C10" s="688" t="s">
        <v>114</v>
      </c>
      <c r="D10" s="688" t="s">
        <v>114</v>
      </c>
      <c r="E10" s="688"/>
      <c r="F10" s="689" t="s">
        <v>114</v>
      </c>
      <c r="G10" s="689" t="s">
        <v>114</v>
      </c>
      <c r="H10" s="1355" t="s">
        <v>114</v>
      </c>
      <c r="I10" s="1355"/>
      <c r="J10" s="1355"/>
      <c r="K10" s="1356"/>
      <c r="L10" s="607" t="s">
        <v>114</v>
      </c>
    </row>
    <row r="11" spans="1:12">
      <c r="A11" s="598">
        <v>4</v>
      </c>
      <c r="B11" s="599" t="s">
        <v>202</v>
      </c>
      <c r="C11" s="604">
        <v>8000</v>
      </c>
      <c r="D11" s="604">
        <v>2</v>
      </c>
      <c r="E11" s="604"/>
      <c r="F11" s="608">
        <v>4000</v>
      </c>
      <c r="G11" s="594">
        <v>0</v>
      </c>
      <c r="H11" s="1362" t="s">
        <v>114</v>
      </c>
      <c r="I11" s="1362"/>
      <c r="J11" s="1362"/>
      <c r="K11" s="1363"/>
      <c r="L11" s="604" t="s">
        <v>52</v>
      </c>
    </row>
    <row r="12" spans="1:12">
      <c r="A12" s="1350" t="s">
        <v>24</v>
      </c>
      <c r="B12" s="1351"/>
      <c r="C12" s="688" t="s">
        <v>114</v>
      </c>
      <c r="D12" s="688" t="s">
        <v>114</v>
      </c>
      <c r="E12" s="688" t="s">
        <v>114</v>
      </c>
      <c r="F12" s="689" t="s">
        <v>114</v>
      </c>
      <c r="G12" s="696" t="s">
        <v>114</v>
      </c>
      <c r="H12" s="1355" t="s">
        <v>114</v>
      </c>
      <c r="I12" s="1355"/>
      <c r="J12" s="1355"/>
      <c r="K12" s="1356"/>
      <c r="L12" s="607" t="s">
        <v>114</v>
      </c>
    </row>
    <row r="13" spans="1:12">
      <c r="A13" s="595">
        <v>5</v>
      </c>
      <c r="B13" s="242" t="s">
        <v>293</v>
      </c>
      <c r="C13" s="244">
        <v>3000</v>
      </c>
      <c r="D13" s="242">
        <v>1</v>
      </c>
      <c r="E13" s="244">
        <v>1881</v>
      </c>
      <c r="F13" s="596">
        <v>7800</v>
      </c>
      <c r="G13" s="594">
        <v>0</v>
      </c>
      <c r="H13" s="1357" t="s">
        <v>114</v>
      </c>
      <c r="I13" s="1357"/>
      <c r="J13" s="1357"/>
      <c r="K13" s="1358"/>
      <c r="L13" s="242" t="s">
        <v>52</v>
      </c>
    </row>
    <row r="14" spans="1:12">
      <c r="A14" s="595">
        <v>5</v>
      </c>
      <c r="B14" s="242" t="s">
        <v>294</v>
      </c>
      <c r="C14" s="244">
        <v>8500</v>
      </c>
      <c r="D14" s="242">
        <v>1</v>
      </c>
      <c r="E14" s="242" t="s">
        <v>114</v>
      </c>
      <c r="F14" s="596">
        <v>7800</v>
      </c>
      <c r="G14" s="594">
        <v>0</v>
      </c>
      <c r="H14" s="1357" t="s">
        <v>114</v>
      </c>
      <c r="I14" s="1357"/>
      <c r="J14" s="1357"/>
      <c r="K14" s="1358"/>
      <c r="L14" s="242" t="s">
        <v>52</v>
      </c>
    </row>
  </sheetData>
  <mergeCells count="17">
    <mergeCell ref="H3:K3"/>
    <mergeCell ref="A4:B4"/>
    <mergeCell ref="H4:K4"/>
    <mergeCell ref="H5:K5"/>
    <mergeCell ref="A6:B6"/>
    <mergeCell ref="H6:K6"/>
    <mergeCell ref="H7:K7"/>
    <mergeCell ref="A8:B8"/>
    <mergeCell ref="H8:K8"/>
    <mergeCell ref="H9:K9"/>
    <mergeCell ref="A10:B10"/>
    <mergeCell ref="H10:K10"/>
    <mergeCell ref="H11:K11"/>
    <mergeCell ref="A12:B12"/>
    <mergeCell ref="H12:K12"/>
    <mergeCell ref="H13:K13"/>
    <mergeCell ref="H14:K14"/>
  </mergeCell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57516-778C-4337-AF93-4F4139BF8D0F}">
  <dimension ref="A1:L14"/>
  <sheetViews>
    <sheetView workbookViewId="0">
      <selection activeCell="E15" sqref="E15"/>
    </sheetView>
  </sheetViews>
  <sheetFormatPr defaultColWidth="9.140625" defaultRowHeight="15"/>
  <cols>
    <col min="1" max="1" width="9.5703125" customWidth="1"/>
    <col min="2" max="2" width="46.85546875" customWidth="1"/>
    <col min="5" max="5" width="15.85546875" customWidth="1"/>
    <col min="6" max="6" width="14.85546875" customWidth="1"/>
    <col min="7" max="7" width="12.5703125" customWidth="1"/>
    <col min="8" max="11" width="9.140625" bestFit="1" customWidth="1"/>
    <col min="12" max="12" width="18.28515625" customWidth="1"/>
  </cols>
  <sheetData>
    <row r="1" spans="1:12">
      <c r="A1" s="239"/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</row>
    <row r="2" spans="1:12">
      <c r="A2" s="239"/>
      <c r="B2" s="239"/>
      <c r="C2" s="239"/>
      <c r="D2" s="239"/>
      <c r="E2" s="239"/>
      <c r="F2" s="239"/>
      <c r="G2" s="239"/>
      <c r="H2" s="239"/>
      <c r="I2" s="239"/>
      <c r="J2" s="239"/>
      <c r="K2" s="239"/>
      <c r="L2" s="239"/>
    </row>
    <row r="3" spans="1:12">
      <c r="A3" s="680" t="s">
        <v>114</v>
      </c>
      <c r="B3" s="609">
        <v>46003</v>
      </c>
      <c r="C3" s="690" t="s">
        <v>1</v>
      </c>
      <c r="D3" s="690" t="s">
        <v>2</v>
      </c>
      <c r="E3" s="690" t="s">
        <v>3</v>
      </c>
      <c r="F3" s="690" t="s">
        <v>4</v>
      </c>
      <c r="G3" s="690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1350" t="s">
        <v>114</v>
      </c>
      <c r="B4" s="1351"/>
      <c r="C4" s="691" t="s">
        <v>114</v>
      </c>
      <c r="D4" s="691" t="s">
        <v>114</v>
      </c>
      <c r="E4" s="691" t="s">
        <v>114</v>
      </c>
      <c r="F4" s="691" t="s">
        <v>114</v>
      </c>
      <c r="G4" s="691" t="s">
        <v>114</v>
      </c>
      <c r="H4" s="1352" t="s">
        <v>114</v>
      </c>
      <c r="I4" s="1352"/>
      <c r="J4" s="1352"/>
      <c r="K4" s="1351"/>
      <c r="L4" s="588" t="s">
        <v>114</v>
      </c>
    </row>
    <row r="5" spans="1:12">
      <c r="A5" s="598">
        <v>1</v>
      </c>
      <c r="B5" s="590" t="s">
        <v>292</v>
      </c>
      <c r="C5" s="591">
        <v>2500</v>
      </c>
      <c r="D5" s="591">
        <v>1</v>
      </c>
      <c r="E5" s="591">
        <v>2062</v>
      </c>
      <c r="F5" s="592">
        <v>3500</v>
      </c>
      <c r="G5" s="594">
        <f>E5/C5</f>
        <v>0.82479999999999998</v>
      </c>
      <c r="H5" s="1353" t="s">
        <v>114</v>
      </c>
      <c r="I5" s="1353"/>
      <c r="J5" s="1353"/>
      <c r="K5" s="1354"/>
      <c r="L5" s="593" t="s">
        <v>52</v>
      </c>
    </row>
    <row r="6" spans="1:12">
      <c r="A6" s="680">
        <v>1</v>
      </c>
      <c r="B6" s="590" t="s">
        <v>295</v>
      </c>
      <c r="C6" s="591">
        <v>500</v>
      </c>
      <c r="D6" s="591">
        <v>1</v>
      </c>
      <c r="E6" s="591"/>
      <c r="F6" s="592"/>
      <c r="G6" s="594"/>
      <c r="H6" s="1188"/>
      <c r="I6" s="1189"/>
      <c r="J6" s="1189"/>
      <c r="K6" s="1190"/>
      <c r="L6" s="593"/>
    </row>
    <row r="7" spans="1:12">
      <c r="A7" s="1364" t="s">
        <v>10</v>
      </c>
      <c r="B7" s="1351"/>
      <c r="C7" s="691" t="s">
        <v>114</v>
      </c>
      <c r="D7" s="691" t="s">
        <v>114</v>
      </c>
      <c r="E7" s="691"/>
      <c r="F7" s="692" t="s">
        <v>114</v>
      </c>
      <c r="G7" s="692" t="s">
        <v>114</v>
      </c>
      <c r="H7" s="1355" t="s">
        <v>114</v>
      </c>
      <c r="I7" s="1355"/>
      <c r="J7" s="1355"/>
      <c r="K7" s="1356"/>
      <c r="L7" s="588" t="s">
        <v>114</v>
      </c>
    </row>
    <row r="8" spans="1:12">
      <c r="A8" s="595">
        <v>2</v>
      </c>
      <c r="B8" s="242" t="s">
        <v>192</v>
      </c>
      <c r="C8" s="244">
        <v>25000</v>
      </c>
      <c r="D8" s="244">
        <v>1</v>
      </c>
      <c r="E8" s="244">
        <v>18412</v>
      </c>
      <c r="F8" s="596">
        <v>7800</v>
      </c>
      <c r="G8" s="594">
        <f>E8/C8</f>
        <v>0.73648000000000002</v>
      </c>
      <c r="H8" s="1357"/>
      <c r="I8" s="1357"/>
      <c r="J8" s="1357"/>
      <c r="K8" s="1358"/>
      <c r="L8" s="242" t="s">
        <v>52</v>
      </c>
    </row>
    <row r="9" spans="1:12">
      <c r="A9" s="1350" t="s">
        <v>12</v>
      </c>
      <c r="B9" s="1351"/>
      <c r="C9" s="691" t="s">
        <v>114</v>
      </c>
      <c r="D9" s="691" t="s">
        <v>114</v>
      </c>
      <c r="E9" s="691"/>
      <c r="F9" s="692" t="s">
        <v>114</v>
      </c>
      <c r="G9" s="692" t="s">
        <v>114</v>
      </c>
      <c r="H9" s="1355" t="s">
        <v>114</v>
      </c>
      <c r="I9" s="1355"/>
      <c r="J9" s="1355"/>
      <c r="K9" s="1356"/>
      <c r="L9" s="588" t="s">
        <v>114</v>
      </c>
    </row>
    <row r="10" spans="1:12">
      <c r="A10" s="598">
        <v>3</v>
      </c>
      <c r="B10" s="599" t="s">
        <v>222</v>
      </c>
      <c r="C10" s="601">
        <v>6000</v>
      </c>
      <c r="D10" s="600">
        <v>2</v>
      </c>
      <c r="E10" s="601">
        <v>5461</v>
      </c>
      <c r="F10" s="602">
        <v>6000</v>
      </c>
      <c r="G10" s="594">
        <f>E10/C10</f>
        <v>0.91016666666666668</v>
      </c>
      <c r="H10" s="1362" t="s">
        <v>114</v>
      </c>
      <c r="I10" s="1362"/>
      <c r="J10" s="1362"/>
      <c r="K10" s="1363"/>
      <c r="L10" s="600" t="s">
        <v>52</v>
      </c>
    </row>
    <row r="11" spans="1:12">
      <c r="A11" s="1350" t="s">
        <v>19</v>
      </c>
      <c r="B11" s="1351"/>
      <c r="C11" s="688" t="s">
        <v>114</v>
      </c>
      <c r="D11" s="688" t="s">
        <v>114</v>
      </c>
      <c r="E11" s="688"/>
      <c r="F11" s="689" t="s">
        <v>114</v>
      </c>
      <c r="G11" s="689" t="s">
        <v>114</v>
      </c>
      <c r="H11" s="1355" t="s">
        <v>114</v>
      </c>
      <c r="I11" s="1355"/>
      <c r="J11" s="1355"/>
      <c r="K11" s="1356"/>
      <c r="L11" s="607" t="s">
        <v>114</v>
      </c>
    </row>
    <row r="12" spans="1:12">
      <c r="A12" s="598">
        <v>4</v>
      </c>
      <c r="B12" s="599" t="s">
        <v>202</v>
      </c>
      <c r="C12" s="604">
        <v>40000</v>
      </c>
      <c r="D12" s="604">
        <v>2</v>
      </c>
      <c r="E12" s="604"/>
      <c r="F12" s="608">
        <v>4000</v>
      </c>
      <c r="G12" s="594">
        <f>E12/C12</f>
        <v>0</v>
      </c>
      <c r="H12" s="1362" t="s">
        <v>114</v>
      </c>
      <c r="I12" s="1362"/>
      <c r="J12" s="1362"/>
      <c r="K12" s="1363"/>
      <c r="L12" s="604" t="s">
        <v>52</v>
      </c>
    </row>
    <row r="13" spans="1:12">
      <c r="A13" s="1350" t="s">
        <v>24</v>
      </c>
      <c r="B13" s="1351"/>
      <c r="C13" s="688" t="s">
        <v>114</v>
      </c>
      <c r="D13" s="688" t="s">
        <v>114</v>
      </c>
      <c r="E13" s="688"/>
      <c r="F13" s="689" t="s">
        <v>114</v>
      </c>
      <c r="G13" s="696" t="s">
        <v>114</v>
      </c>
      <c r="H13" s="1355" t="s">
        <v>114</v>
      </c>
      <c r="I13" s="1355"/>
      <c r="J13" s="1355"/>
      <c r="K13" s="1356"/>
      <c r="L13" s="607" t="s">
        <v>114</v>
      </c>
    </row>
    <row r="14" spans="1:12">
      <c r="A14" s="595">
        <v>5</v>
      </c>
      <c r="B14" s="242" t="s">
        <v>296</v>
      </c>
      <c r="C14" s="244">
        <v>6000</v>
      </c>
      <c r="D14" s="242">
        <v>1</v>
      </c>
      <c r="E14" s="244">
        <v>4310</v>
      </c>
      <c r="F14" s="596">
        <v>7800</v>
      </c>
      <c r="G14" s="594">
        <f>E14/C14</f>
        <v>0.71833333333333338</v>
      </c>
      <c r="H14" s="1357" t="s">
        <v>114</v>
      </c>
      <c r="I14" s="1357"/>
      <c r="J14" s="1357"/>
      <c r="K14" s="1358"/>
      <c r="L14" s="242" t="s">
        <v>52</v>
      </c>
    </row>
  </sheetData>
  <mergeCells count="17">
    <mergeCell ref="H12:K12"/>
    <mergeCell ref="A13:B13"/>
    <mergeCell ref="H13:K13"/>
    <mergeCell ref="H14:K14"/>
    <mergeCell ref="H8:K8"/>
    <mergeCell ref="A9:B9"/>
    <mergeCell ref="H9:K9"/>
    <mergeCell ref="H10:K10"/>
    <mergeCell ref="A11:B11"/>
    <mergeCell ref="H11:K11"/>
    <mergeCell ref="A7:B7"/>
    <mergeCell ref="H7:K7"/>
    <mergeCell ref="H3:K3"/>
    <mergeCell ref="A4:B4"/>
    <mergeCell ref="H4:K4"/>
    <mergeCell ref="H5:K5"/>
    <mergeCell ref="H6:K6"/>
  </mergeCell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F266C-60F3-48EF-9ABA-F0E171ADF469}">
  <dimension ref="A1:L14"/>
  <sheetViews>
    <sheetView workbookViewId="0">
      <selection activeCell="C14" sqref="C14"/>
    </sheetView>
  </sheetViews>
  <sheetFormatPr defaultColWidth="9.140625" defaultRowHeight="15"/>
  <cols>
    <col min="1" max="1" width="9.5703125" customWidth="1"/>
    <col min="2" max="2" width="46.85546875" customWidth="1"/>
    <col min="5" max="5" width="15.85546875" customWidth="1"/>
    <col min="6" max="6" width="14.85546875" customWidth="1"/>
    <col min="7" max="7" width="12.5703125" customWidth="1"/>
    <col min="8" max="11" width="9.140625" bestFit="1" customWidth="1"/>
    <col min="12" max="12" width="18.28515625" customWidth="1"/>
  </cols>
  <sheetData>
    <row r="1" spans="1:12">
      <c r="A1" s="239"/>
      <c r="B1" s="239"/>
      <c r="C1" s="239"/>
      <c r="D1" s="239"/>
      <c r="E1" s="239"/>
      <c r="F1" s="239"/>
      <c r="G1" s="239"/>
      <c r="H1" s="239"/>
      <c r="I1" s="239"/>
      <c r="J1" s="239"/>
      <c r="K1" s="239"/>
      <c r="L1" s="239"/>
    </row>
    <row r="2" spans="1:12">
      <c r="A2" s="239"/>
      <c r="B2" s="239"/>
      <c r="C2" s="239"/>
      <c r="D2" s="239"/>
      <c r="E2" s="239"/>
      <c r="F2" s="239"/>
      <c r="G2" s="239"/>
      <c r="H2" s="239"/>
      <c r="I2" s="239"/>
      <c r="J2" s="239"/>
      <c r="K2" s="239"/>
      <c r="L2" s="239"/>
    </row>
    <row r="3" spans="1:12">
      <c r="A3" s="680" t="s">
        <v>114</v>
      </c>
      <c r="B3" s="609">
        <v>46004</v>
      </c>
      <c r="C3" s="690" t="s">
        <v>1</v>
      </c>
      <c r="D3" s="690" t="s">
        <v>2</v>
      </c>
      <c r="E3" s="690" t="s">
        <v>3</v>
      </c>
      <c r="F3" s="690" t="s">
        <v>4</v>
      </c>
      <c r="G3" s="690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1350" t="s">
        <v>114</v>
      </c>
      <c r="B4" s="1351"/>
      <c r="C4" s="691" t="s">
        <v>114</v>
      </c>
      <c r="D4" s="691" t="s">
        <v>114</v>
      </c>
      <c r="E4" s="691" t="s">
        <v>114</v>
      </c>
      <c r="F4" s="691" t="s">
        <v>114</v>
      </c>
      <c r="G4" s="691" t="s">
        <v>114</v>
      </c>
      <c r="H4" s="1352" t="s">
        <v>114</v>
      </c>
      <c r="I4" s="1352"/>
      <c r="J4" s="1352"/>
      <c r="K4" s="1351"/>
      <c r="L4" s="588" t="s">
        <v>114</v>
      </c>
    </row>
    <row r="5" spans="1:12">
      <c r="A5" s="680">
        <v>1</v>
      </c>
      <c r="B5" s="590" t="s">
        <v>295</v>
      </c>
      <c r="C5" s="591">
        <v>9000</v>
      </c>
      <c r="D5" s="591">
        <v>1</v>
      </c>
      <c r="E5" s="591">
        <v>10753</v>
      </c>
      <c r="F5" s="592">
        <v>4000</v>
      </c>
      <c r="G5" s="594">
        <f>E5/C5</f>
        <v>1.1947777777777777</v>
      </c>
      <c r="H5" s="1188"/>
      <c r="I5" s="1189"/>
      <c r="J5" s="1189"/>
      <c r="K5" s="1190"/>
      <c r="L5" s="593"/>
    </row>
    <row r="6" spans="1:12">
      <c r="A6" s="1364" t="s">
        <v>10</v>
      </c>
      <c r="B6" s="1351"/>
      <c r="C6" s="691" t="s">
        <v>114</v>
      </c>
      <c r="D6" s="691" t="s">
        <v>114</v>
      </c>
      <c r="E6" s="691"/>
      <c r="F6" s="692" t="s">
        <v>114</v>
      </c>
      <c r="G6" s="692" t="s">
        <v>114</v>
      </c>
      <c r="H6" s="1355" t="s">
        <v>114</v>
      </c>
      <c r="I6" s="1355"/>
      <c r="J6" s="1355"/>
      <c r="K6" s="1356"/>
      <c r="L6" s="588" t="s">
        <v>114</v>
      </c>
    </row>
    <row r="7" spans="1:12">
      <c r="A7" s="595">
        <v>2</v>
      </c>
      <c r="B7" s="242" t="s">
        <v>297</v>
      </c>
      <c r="C7" s="244">
        <v>57100</v>
      </c>
      <c r="D7" s="244">
        <v>1</v>
      </c>
      <c r="E7" s="244">
        <v>31394</v>
      </c>
      <c r="F7" s="596">
        <v>20400</v>
      </c>
      <c r="G7" s="594">
        <f>E7/C7</f>
        <v>0.54980735551663751</v>
      </c>
      <c r="H7" s="1357"/>
      <c r="I7" s="1357"/>
      <c r="J7" s="1357"/>
      <c r="K7" s="1358"/>
      <c r="L7" s="242" t="s">
        <v>52</v>
      </c>
    </row>
    <row r="8" spans="1:12">
      <c r="A8" s="1350" t="s">
        <v>12</v>
      </c>
      <c r="B8" s="1351"/>
      <c r="C8" s="691" t="s">
        <v>114</v>
      </c>
      <c r="D8" s="691" t="s">
        <v>114</v>
      </c>
      <c r="E8" s="691"/>
      <c r="F8" s="692" t="s">
        <v>114</v>
      </c>
      <c r="G8" s="692" t="s">
        <v>114</v>
      </c>
      <c r="H8" s="1355" t="s">
        <v>114</v>
      </c>
      <c r="I8" s="1355"/>
      <c r="J8" s="1355"/>
      <c r="K8" s="1356"/>
      <c r="L8" s="588" t="s">
        <v>114</v>
      </c>
    </row>
    <row r="9" spans="1:12">
      <c r="A9" s="598">
        <v>3</v>
      </c>
      <c r="B9" s="599" t="s">
        <v>222</v>
      </c>
      <c r="C9" s="601">
        <v>18000</v>
      </c>
      <c r="D9" s="600">
        <v>2</v>
      </c>
      <c r="E9" s="601">
        <v>9235</v>
      </c>
      <c r="F9" s="602">
        <v>6000</v>
      </c>
      <c r="G9" s="594">
        <f>E9/C9</f>
        <v>0.5130555555555556</v>
      </c>
      <c r="H9" s="1362" t="s">
        <v>114</v>
      </c>
      <c r="I9" s="1362"/>
      <c r="J9" s="1362"/>
      <c r="K9" s="1363"/>
      <c r="L9" s="600" t="s">
        <v>52</v>
      </c>
    </row>
    <row r="10" spans="1:12">
      <c r="A10" s="1350" t="s">
        <v>19</v>
      </c>
      <c r="B10" s="1351"/>
      <c r="C10" s="688" t="s">
        <v>114</v>
      </c>
      <c r="D10" s="688" t="s">
        <v>114</v>
      </c>
      <c r="E10" s="688"/>
      <c r="F10" s="689" t="s">
        <v>114</v>
      </c>
      <c r="G10" s="689" t="s">
        <v>114</v>
      </c>
      <c r="H10" s="1355" t="s">
        <v>114</v>
      </c>
      <c r="I10" s="1355"/>
      <c r="J10" s="1355"/>
      <c r="K10" s="1356"/>
      <c r="L10" s="607" t="s">
        <v>114</v>
      </c>
    </row>
    <row r="11" spans="1:12">
      <c r="A11" s="598">
        <v>4</v>
      </c>
      <c r="B11" s="599" t="s">
        <v>202</v>
      </c>
      <c r="C11" s="604">
        <v>12000</v>
      </c>
      <c r="D11" s="604">
        <v>2</v>
      </c>
      <c r="E11" s="604"/>
      <c r="F11" s="608">
        <v>4000</v>
      </c>
      <c r="G11" s="594">
        <f>E11/C11</f>
        <v>0</v>
      </c>
      <c r="H11" s="1362" t="s">
        <v>298</v>
      </c>
      <c r="I11" s="1362"/>
      <c r="J11" s="1362"/>
      <c r="K11" s="1363"/>
      <c r="L11" s="604" t="s">
        <v>52</v>
      </c>
    </row>
    <row r="12" spans="1:12">
      <c r="A12" s="1350" t="s">
        <v>24</v>
      </c>
      <c r="B12" s="1351"/>
      <c r="C12" s="688" t="s">
        <v>114</v>
      </c>
      <c r="D12" s="688" t="s">
        <v>114</v>
      </c>
      <c r="E12" s="688"/>
      <c r="F12" s="689" t="s">
        <v>114</v>
      </c>
      <c r="G12" s="696" t="s">
        <v>114</v>
      </c>
      <c r="H12" s="1355" t="s">
        <v>114</v>
      </c>
      <c r="I12" s="1355"/>
      <c r="J12" s="1355"/>
      <c r="K12" s="1356"/>
      <c r="L12" s="607" t="s">
        <v>114</v>
      </c>
    </row>
    <row r="13" spans="1:12">
      <c r="A13" s="613">
        <v>5</v>
      </c>
      <c r="B13" s="614" t="s">
        <v>296</v>
      </c>
      <c r="C13" s="399">
        <v>15100</v>
      </c>
      <c r="D13" s="614">
        <v>1</v>
      </c>
      <c r="E13" s="399">
        <v>14728</v>
      </c>
      <c r="F13" s="615">
        <v>7800</v>
      </c>
      <c r="G13" s="594">
        <f>E13/C13</f>
        <v>0.97536423841059605</v>
      </c>
      <c r="H13" s="1365" t="s">
        <v>114</v>
      </c>
      <c r="I13" s="1365"/>
      <c r="J13" s="1365"/>
      <c r="K13" s="1366"/>
      <c r="L13" s="614" t="s">
        <v>52</v>
      </c>
    </row>
    <row r="14" spans="1:12">
      <c r="A14" s="680">
        <v>5</v>
      </c>
      <c r="B14" s="611" t="s">
        <v>299</v>
      </c>
      <c r="C14" s="680">
        <v>3500</v>
      </c>
      <c r="D14" s="680">
        <v>1</v>
      </c>
      <c r="E14" s="680"/>
      <c r="F14" s="612">
        <v>4000</v>
      </c>
      <c r="G14" s="426">
        <v>0</v>
      </c>
      <c r="H14" s="1367" t="s">
        <v>114</v>
      </c>
      <c r="I14" s="1367"/>
      <c r="J14" s="1367"/>
      <c r="K14" s="1367"/>
      <c r="L14" s="680" t="s">
        <v>52</v>
      </c>
    </row>
  </sheetData>
  <mergeCells count="17">
    <mergeCell ref="A12:B12"/>
    <mergeCell ref="H12:K12"/>
    <mergeCell ref="H13:K13"/>
    <mergeCell ref="H11:K11"/>
    <mergeCell ref="H14:K14"/>
    <mergeCell ref="H7:K7"/>
    <mergeCell ref="A8:B8"/>
    <mergeCell ref="H8:K8"/>
    <mergeCell ref="H9:K9"/>
    <mergeCell ref="A10:B10"/>
    <mergeCell ref="H10:K10"/>
    <mergeCell ref="H3:K3"/>
    <mergeCell ref="A4:B4"/>
    <mergeCell ref="H4:K4"/>
    <mergeCell ref="A6:B6"/>
    <mergeCell ref="H6:K6"/>
    <mergeCell ref="H5:K5"/>
  </mergeCell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7CC7C-C95E-4FBA-A411-1BCEAB533AEC}">
  <dimension ref="A3:L17"/>
  <sheetViews>
    <sheetView workbookViewId="0">
      <selection activeCell="F20" sqref="F20"/>
    </sheetView>
  </sheetViews>
  <sheetFormatPr defaultRowHeight="15"/>
  <cols>
    <col min="2" max="2" width="51" style="237" customWidth="1"/>
  </cols>
  <sheetData>
    <row r="3" spans="1:12">
      <c r="A3" s="680" t="s">
        <v>114</v>
      </c>
      <c r="B3" s="609">
        <v>46006</v>
      </c>
      <c r="C3" s="690" t="s">
        <v>1</v>
      </c>
      <c r="D3" s="690" t="s">
        <v>2</v>
      </c>
      <c r="E3" s="690" t="s">
        <v>3</v>
      </c>
      <c r="F3" s="690" t="s">
        <v>4</v>
      </c>
      <c r="G3" s="690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1350" t="s">
        <v>114</v>
      </c>
      <c r="B4" s="1351"/>
      <c r="C4" s="691" t="s">
        <v>114</v>
      </c>
      <c r="D4" s="691" t="s">
        <v>114</v>
      </c>
      <c r="E4" s="691" t="s">
        <v>114</v>
      </c>
      <c r="F4" s="691" t="s">
        <v>114</v>
      </c>
      <c r="G4" s="691" t="s">
        <v>114</v>
      </c>
      <c r="H4" s="1352" t="s">
        <v>114</v>
      </c>
      <c r="I4" s="1352"/>
      <c r="J4" s="1352"/>
      <c r="K4" s="1351"/>
      <c r="L4" s="588" t="s">
        <v>114</v>
      </c>
    </row>
    <row r="5" spans="1:12">
      <c r="A5" s="680">
        <v>1</v>
      </c>
      <c r="B5" s="617" t="s">
        <v>295</v>
      </c>
      <c r="C5" s="591">
        <v>9000</v>
      </c>
      <c r="D5" s="591">
        <v>1</v>
      </c>
      <c r="E5" s="591">
        <v>5615</v>
      </c>
      <c r="F5" s="592"/>
      <c r="G5" s="594">
        <f>E5/C5</f>
        <v>0.62388888888888894</v>
      </c>
      <c r="H5" s="1188"/>
      <c r="I5" s="1189"/>
      <c r="J5" s="1189"/>
      <c r="K5" s="1190"/>
      <c r="L5" s="593" t="s">
        <v>52</v>
      </c>
    </row>
    <row r="6" spans="1:12">
      <c r="A6" s="1364" t="s">
        <v>10</v>
      </c>
      <c r="B6" s="1351"/>
      <c r="C6" s="691" t="s">
        <v>114</v>
      </c>
      <c r="D6" s="1355" t="s">
        <v>114</v>
      </c>
      <c r="E6" s="1355"/>
      <c r="F6" s="1355"/>
      <c r="G6" s="1356"/>
      <c r="H6" s="1355" t="s">
        <v>114</v>
      </c>
      <c r="I6" s="1355"/>
      <c r="J6" s="1355"/>
      <c r="K6" s="1356"/>
      <c r="L6" s="588" t="s">
        <v>114</v>
      </c>
    </row>
    <row r="7" spans="1:12">
      <c r="A7" s="621">
        <v>2</v>
      </c>
      <c r="B7" s="242" t="s">
        <v>297</v>
      </c>
      <c r="C7" s="591">
        <v>23100</v>
      </c>
      <c r="D7" s="591">
        <v>2</v>
      </c>
      <c r="E7" s="591">
        <v>21348</v>
      </c>
      <c r="F7" s="592">
        <v>7800</v>
      </c>
      <c r="G7" s="594">
        <f t="shared" ref="G7:G17" si="0">E7/C7</f>
        <v>0.92415584415584417</v>
      </c>
      <c r="H7" s="1368"/>
      <c r="I7" s="1369"/>
      <c r="J7" s="1369"/>
      <c r="K7" s="1370"/>
      <c r="L7" s="593" t="s">
        <v>52</v>
      </c>
    </row>
    <row r="8" spans="1:12">
      <c r="A8" s="621">
        <v>2</v>
      </c>
      <c r="B8" s="618" t="s">
        <v>300</v>
      </c>
      <c r="C8" s="591">
        <v>37500</v>
      </c>
      <c r="D8" s="591">
        <v>2</v>
      </c>
      <c r="E8" s="591"/>
      <c r="F8" s="592">
        <v>7800</v>
      </c>
      <c r="G8" s="594">
        <f t="shared" si="0"/>
        <v>0</v>
      </c>
      <c r="H8" s="1368"/>
      <c r="I8" s="1369"/>
      <c r="J8" s="1369"/>
      <c r="K8" s="1370"/>
      <c r="L8" s="593" t="s">
        <v>52</v>
      </c>
    </row>
    <row r="9" spans="1:12">
      <c r="A9" s="595">
        <v>2</v>
      </c>
      <c r="B9" s="618" t="s">
        <v>301</v>
      </c>
      <c r="C9" s="244">
        <v>7500</v>
      </c>
      <c r="D9" s="244">
        <v>1</v>
      </c>
      <c r="E9" s="244"/>
      <c r="F9" s="596">
        <v>7800</v>
      </c>
      <c r="G9" s="594">
        <f t="shared" si="0"/>
        <v>0</v>
      </c>
      <c r="H9" s="1357"/>
      <c r="I9" s="1357"/>
      <c r="J9" s="1357"/>
      <c r="K9" s="1358"/>
      <c r="L9" s="242" t="s">
        <v>52</v>
      </c>
    </row>
    <row r="10" spans="1:12">
      <c r="A10" s="616">
        <v>2</v>
      </c>
      <c r="B10" s="618" t="s">
        <v>302</v>
      </c>
      <c r="C10" s="244">
        <v>22500</v>
      </c>
      <c r="D10" s="244">
        <v>2</v>
      </c>
      <c r="E10" s="244"/>
      <c r="F10" s="596">
        <v>7800</v>
      </c>
      <c r="G10" s="594">
        <f t="shared" si="0"/>
        <v>0</v>
      </c>
      <c r="H10" s="1359"/>
      <c r="I10" s="1360"/>
      <c r="J10" s="1360"/>
      <c r="K10" s="1361"/>
      <c r="L10" s="242" t="s">
        <v>52</v>
      </c>
    </row>
    <row r="11" spans="1:12">
      <c r="A11" s="1350" t="s">
        <v>12</v>
      </c>
      <c r="B11" s="1351"/>
      <c r="C11" s="691" t="s">
        <v>114</v>
      </c>
      <c r="D11" s="1355" t="s">
        <v>114</v>
      </c>
      <c r="E11" s="1355"/>
      <c r="F11" s="1355"/>
      <c r="G11" s="1356"/>
      <c r="H11" s="1355" t="s">
        <v>114</v>
      </c>
      <c r="I11" s="1355"/>
      <c r="J11" s="1355"/>
      <c r="K11" s="1356"/>
      <c r="L11" s="588" t="s">
        <v>114</v>
      </c>
    </row>
    <row r="12" spans="1:12">
      <c r="A12" s="598">
        <v>3</v>
      </c>
      <c r="B12" s="619" t="s">
        <v>222</v>
      </c>
      <c r="C12" s="601">
        <v>18000</v>
      </c>
      <c r="D12" s="600">
        <v>2</v>
      </c>
      <c r="E12" s="601">
        <v>11640</v>
      </c>
      <c r="F12" s="602">
        <v>6000</v>
      </c>
      <c r="G12" s="594">
        <f t="shared" si="0"/>
        <v>0.64666666666666661</v>
      </c>
      <c r="H12" s="1362" t="s">
        <v>114</v>
      </c>
      <c r="I12" s="1362"/>
      <c r="J12" s="1362"/>
      <c r="K12" s="1363"/>
      <c r="L12" s="600" t="s">
        <v>52</v>
      </c>
    </row>
    <row r="13" spans="1:12">
      <c r="A13" s="1350" t="s">
        <v>19</v>
      </c>
      <c r="B13" s="1351"/>
      <c r="C13" s="688" t="s">
        <v>114</v>
      </c>
      <c r="D13" s="1355" t="s">
        <v>114</v>
      </c>
      <c r="E13" s="1355"/>
      <c r="F13" s="1355"/>
      <c r="G13" s="1356"/>
      <c r="H13" s="1355" t="s">
        <v>114</v>
      </c>
      <c r="I13" s="1355"/>
      <c r="J13" s="1355"/>
      <c r="K13" s="1356"/>
      <c r="L13" s="607" t="s">
        <v>114</v>
      </c>
    </row>
    <row r="14" spans="1:12">
      <c r="A14" s="598">
        <v>4</v>
      </c>
      <c r="B14" s="619" t="s">
        <v>202</v>
      </c>
      <c r="C14" s="604">
        <v>12000</v>
      </c>
      <c r="D14" s="604">
        <v>2</v>
      </c>
      <c r="E14" s="604">
        <v>6338</v>
      </c>
      <c r="F14" s="608">
        <v>4000</v>
      </c>
      <c r="G14" s="594">
        <f t="shared" si="0"/>
        <v>0.52816666666666667</v>
      </c>
      <c r="H14" s="1362" t="s">
        <v>114</v>
      </c>
      <c r="I14" s="1362"/>
      <c r="J14" s="1362"/>
      <c r="K14" s="1363"/>
      <c r="L14" s="604" t="s">
        <v>52</v>
      </c>
    </row>
    <row r="15" spans="1:12">
      <c r="A15" s="1350" t="s">
        <v>24</v>
      </c>
      <c r="B15" s="1351"/>
      <c r="C15" s="688" t="s">
        <v>114</v>
      </c>
      <c r="D15" s="1355" t="s">
        <v>114</v>
      </c>
      <c r="E15" s="1355"/>
      <c r="F15" s="1355"/>
      <c r="G15" s="1356"/>
      <c r="H15" s="1355" t="s">
        <v>114</v>
      </c>
      <c r="I15" s="1355"/>
      <c r="J15" s="1355"/>
      <c r="K15" s="1356"/>
      <c r="L15" s="607" t="s">
        <v>114</v>
      </c>
    </row>
    <row r="16" spans="1:12">
      <c r="A16" s="613">
        <v>5</v>
      </c>
      <c r="B16" s="620" t="s">
        <v>303</v>
      </c>
      <c r="C16" s="399">
        <v>11700</v>
      </c>
      <c r="D16" s="614">
        <v>1</v>
      </c>
      <c r="E16" s="399">
        <v>11252</v>
      </c>
      <c r="F16" s="615">
        <v>7800</v>
      </c>
      <c r="G16" s="594">
        <f t="shared" si="0"/>
        <v>0.96170940170940167</v>
      </c>
      <c r="H16" s="1365" t="s">
        <v>114</v>
      </c>
      <c r="I16" s="1365"/>
      <c r="J16" s="1365"/>
      <c r="K16" s="1366"/>
      <c r="L16" s="614" t="s">
        <v>52</v>
      </c>
    </row>
    <row r="17" spans="1:12">
      <c r="A17" s="680">
        <v>5</v>
      </c>
      <c r="B17" s="483" t="s">
        <v>304</v>
      </c>
      <c r="C17" s="680">
        <v>5800</v>
      </c>
      <c r="D17" s="680">
        <v>1</v>
      </c>
      <c r="E17" s="680">
        <v>3589</v>
      </c>
      <c r="F17" s="612">
        <v>4000</v>
      </c>
      <c r="G17" s="594">
        <f t="shared" si="0"/>
        <v>0.61879310344827587</v>
      </c>
      <c r="H17" s="1367" t="s">
        <v>114</v>
      </c>
      <c r="I17" s="1367"/>
      <c r="J17" s="1367"/>
      <c r="K17" s="1367"/>
      <c r="L17" s="680" t="s">
        <v>52</v>
      </c>
    </row>
  </sheetData>
  <mergeCells count="24">
    <mergeCell ref="H7:K7"/>
    <mergeCell ref="H8:K8"/>
    <mergeCell ref="H3:K3"/>
    <mergeCell ref="A4:B4"/>
    <mergeCell ref="H4:K4"/>
    <mergeCell ref="H5:K5"/>
    <mergeCell ref="A6:B6"/>
    <mergeCell ref="H6:K6"/>
    <mergeCell ref="D6:G6"/>
    <mergeCell ref="H16:K16"/>
    <mergeCell ref="H17:K17"/>
    <mergeCell ref="H10:K10"/>
    <mergeCell ref="H9:K9"/>
    <mergeCell ref="A11:B11"/>
    <mergeCell ref="H11:K11"/>
    <mergeCell ref="D11:G11"/>
    <mergeCell ref="D13:G13"/>
    <mergeCell ref="D15:G15"/>
    <mergeCell ref="H12:K12"/>
    <mergeCell ref="A13:B13"/>
    <mergeCell ref="H13:K13"/>
    <mergeCell ref="H14:K14"/>
    <mergeCell ref="A15:B15"/>
    <mergeCell ref="H15:K15"/>
  </mergeCell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62DE9-E24C-4D25-A336-319488EC864D}">
  <dimension ref="A3:L17"/>
  <sheetViews>
    <sheetView workbookViewId="0">
      <selection activeCell="A12" sqref="A12"/>
    </sheetView>
  </sheetViews>
  <sheetFormatPr defaultRowHeight="15"/>
  <cols>
    <col min="2" max="2" width="58" style="237" customWidth="1"/>
  </cols>
  <sheetData>
    <row r="3" spans="1:12">
      <c r="A3" s="680" t="s">
        <v>114</v>
      </c>
      <c r="B3" s="609">
        <v>46008</v>
      </c>
      <c r="C3" s="690" t="s">
        <v>1</v>
      </c>
      <c r="D3" s="690" t="s">
        <v>2</v>
      </c>
      <c r="E3" s="690" t="s">
        <v>3</v>
      </c>
      <c r="F3" s="690" t="s">
        <v>4</v>
      </c>
      <c r="G3" s="690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1350" t="s">
        <v>114</v>
      </c>
      <c r="B4" s="1351"/>
      <c r="C4" s="691" t="s">
        <v>114</v>
      </c>
      <c r="D4" s="691" t="s">
        <v>114</v>
      </c>
      <c r="E4" s="691" t="s">
        <v>114</v>
      </c>
      <c r="F4" s="691" t="s">
        <v>114</v>
      </c>
      <c r="G4" s="691" t="s">
        <v>114</v>
      </c>
      <c r="H4" s="1352" t="s">
        <v>114</v>
      </c>
      <c r="I4" s="1352"/>
      <c r="J4" s="1352"/>
      <c r="K4" s="1351"/>
      <c r="L4" s="588" t="s">
        <v>114</v>
      </c>
    </row>
    <row r="5" spans="1:12">
      <c r="A5" s="680">
        <v>1</v>
      </c>
      <c r="B5" s="617" t="s">
        <v>295</v>
      </c>
      <c r="C5" s="591">
        <v>9000</v>
      </c>
      <c r="D5" s="591">
        <v>3</v>
      </c>
      <c r="E5" s="591">
        <v>7138</v>
      </c>
      <c r="F5" s="592">
        <v>3500</v>
      </c>
      <c r="G5" s="594">
        <v>0</v>
      </c>
      <c r="H5" s="1188" t="s">
        <v>305</v>
      </c>
      <c r="I5" s="1189"/>
      <c r="J5" s="1189"/>
      <c r="K5" s="1190"/>
      <c r="L5" s="593" t="s">
        <v>52</v>
      </c>
    </row>
    <row r="6" spans="1:12">
      <c r="A6" s="1364" t="s">
        <v>10</v>
      </c>
      <c r="B6" s="1351"/>
      <c r="C6" s="691" t="s">
        <v>114</v>
      </c>
      <c r="D6" s="691" t="s">
        <v>114</v>
      </c>
      <c r="E6" s="691"/>
      <c r="F6" s="692" t="s">
        <v>114</v>
      </c>
      <c r="G6" s="692" t="s">
        <v>114</v>
      </c>
      <c r="H6" s="1355" t="s">
        <v>114</v>
      </c>
      <c r="I6" s="1355"/>
      <c r="J6" s="1355"/>
      <c r="K6" s="1356"/>
      <c r="L6" s="588" t="s">
        <v>114</v>
      </c>
    </row>
    <row r="7" spans="1:12">
      <c r="A7" s="621">
        <v>2</v>
      </c>
      <c r="B7" s="242" t="s">
        <v>297</v>
      </c>
      <c r="C7" s="591">
        <v>1500</v>
      </c>
      <c r="D7" s="591">
        <v>1</v>
      </c>
      <c r="E7" s="591">
        <v>5377</v>
      </c>
      <c r="F7" s="592">
        <v>7800</v>
      </c>
      <c r="G7" s="594">
        <v>0</v>
      </c>
      <c r="H7" s="1368"/>
      <c r="I7" s="1369"/>
      <c r="J7" s="1369"/>
      <c r="K7" s="1370"/>
      <c r="L7" s="593" t="s">
        <v>52</v>
      </c>
    </row>
    <row r="8" spans="1:12">
      <c r="A8" s="589">
        <v>2</v>
      </c>
      <c r="B8" s="618" t="s">
        <v>302</v>
      </c>
      <c r="C8" s="591">
        <v>22500</v>
      </c>
      <c r="D8" s="591">
        <v>1</v>
      </c>
      <c r="E8" s="591">
        <v>19294</v>
      </c>
      <c r="F8" s="592">
        <v>7800</v>
      </c>
      <c r="G8" s="594">
        <v>0</v>
      </c>
      <c r="H8" s="1371"/>
      <c r="I8" s="1371"/>
      <c r="J8" s="1371"/>
      <c r="K8" s="1372"/>
      <c r="L8" s="623" t="s">
        <v>52</v>
      </c>
    </row>
    <row r="9" spans="1:12">
      <c r="A9" s="621">
        <v>2</v>
      </c>
      <c r="B9" s="618" t="s">
        <v>301</v>
      </c>
      <c r="C9" s="591">
        <v>7500</v>
      </c>
      <c r="D9" s="591">
        <v>1</v>
      </c>
      <c r="E9" s="591"/>
      <c r="F9" s="592">
        <v>7800</v>
      </c>
      <c r="G9" s="594">
        <v>0</v>
      </c>
      <c r="H9" s="1368"/>
      <c r="I9" s="1369"/>
      <c r="J9" s="1369"/>
      <c r="K9" s="1370"/>
      <c r="L9" s="593" t="s">
        <v>52</v>
      </c>
    </row>
    <row r="10" spans="1:12">
      <c r="A10" s="616">
        <v>2</v>
      </c>
      <c r="B10" s="618" t="s">
        <v>300</v>
      </c>
      <c r="C10" s="244">
        <v>37500</v>
      </c>
      <c r="D10" s="244">
        <v>2</v>
      </c>
      <c r="E10" s="244"/>
      <c r="F10" s="596">
        <v>7800</v>
      </c>
      <c r="G10" s="594">
        <v>0</v>
      </c>
      <c r="H10" s="1359"/>
      <c r="I10" s="1360"/>
      <c r="J10" s="1360"/>
      <c r="K10" s="1361"/>
      <c r="L10" s="622" t="s">
        <v>52</v>
      </c>
    </row>
    <row r="11" spans="1:12">
      <c r="A11" s="1350" t="s">
        <v>12</v>
      </c>
      <c r="B11" s="1351"/>
      <c r="C11" s="691" t="s">
        <v>114</v>
      </c>
      <c r="D11" s="691" t="s">
        <v>114</v>
      </c>
      <c r="E11" s="691"/>
      <c r="F11" s="692" t="s">
        <v>114</v>
      </c>
      <c r="G11" s="692" t="s">
        <v>114</v>
      </c>
      <c r="H11" s="1355" t="s">
        <v>114</v>
      </c>
      <c r="I11" s="1355"/>
      <c r="J11" s="1355"/>
      <c r="K11" s="1356"/>
      <c r="L11" s="588" t="s">
        <v>114</v>
      </c>
    </row>
    <row r="12" spans="1:12">
      <c r="A12" s="598" t="s">
        <v>306</v>
      </c>
      <c r="B12" s="619" t="s">
        <v>222</v>
      </c>
      <c r="C12" s="601">
        <v>18000</v>
      </c>
      <c r="D12" s="600">
        <v>2</v>
      </c>
      <c r="E12" s="601">
        <v>10891</v>
      </c>
      <c r="F12" s="602">
        <v>6000</v>
      </c>
      <c r="G12" s="594">
        <v>0</v>
      </c>
      <c r="H12" s="1362" t="s">
        <v>114</v>
      </c>
      <c r="I12" s="1362"/>
      <c r="J12" s="1362"/>
      <c r="K12" s="1363"/>
      <c r="L12" s="600" t="s">
        <v>52</v>
      </c>
    </row>
    <row r="13" spans="1:12">
      <c r="A13" s="1350" t="s">
        <v>19</v>
      </c>
      <c r="B13" s="1351"/>
      <c r="C13" s="688" t="s">
        <v>114</v>
      </c>
      <c r="D13" s="688" t="s">
        <v>114</v>
      </c>
      <c r="E13" s="688"/>
      <c r="F13" s="689" t="s">
        <v>114</v>
      </c>
      <c r="G13" s="689" t="s">
        <v>114</v>
      </c>
      <c r="H13" s="1355" t="s">
        <v>114</v>
      </c>
      <c r="I13" s="1355"/>
      <c r="J13" s="1355"/>
      <c r="K13" s="1356"/>
      <c r="L13" s="607" t="s">
        <v>114</v>
      </c>
    </row>
    <row r="14" spans="1:12">
      <c r="A14" s="598">
        <v>4</v>
      </c>
      <c r="B14" s="619" t="s">
        <v>202</v>
      </c>
      <c r="C14" s="604">
        <v>12000</v>
      </c>
      <c r="D14" s="604">
        <v>2</v>
      </c>
      <c r="E14" s="604">
        <v>5782</v>
      </c>
      <c r="F14" s="608">
        <v>4000</v>
      </c>
      <c r="G14" s="594">
        <v>0</v>
      </c>
      <c r="H14" s="1362" t="s">
        <v>114</v>
      </c>
      <c r="I14" s="1362"/>
      <c r="J14" s="1362"/>
      <c r="K14" s="1363"/>
      <c r="L14" s="604" t="s">
        <v>52</v>
      </c>
    </row>
    <row r="15" spans="1:12">
      <c r="A15" s="1373" t="s">
        <v>24</v>
      </c>
      <c r="B15" s="1374"/>
      <c r="C15" s="688" t="s">
        <v>114</v>
      </c>
      <c r="D15" s="688" t="s">
        <v>114</v>
      </c>
      <c r="E15" s="688"/>
      <c r="F15" s="689" t="s">
        <v>114</v>
      </c>
      <c r="G15" s="696" t="s">
        <v>114</v>
      </c>
      <c r="H15" s="1375" t="s">
        <v>114</v>
      </c>
      <c r="I15" s="1375"/>
      <c r="J15" s="1375"/>
      <c r="K15" s="1376"/>
      <c r="L15" s="607" t="s">
        <v>114</v>
      </c>
    </row>
    <row r="16" spans="1:12">
      <c r="A16" s="680">
        <v>5</v>
      </c>
      <c r="B16" s="483" t="s">
        <v>304</v>
      </c>
      <c r="C16" s="680">
        <v>9300</v>
      </c>
      <c r="D16" s="680">
        <v>2</v>
      </c>
      <c r="E16" s="481">
        <v>9579</v>
      </c>
      <c r="F16" s="612">
        <v>4000</v>
      </c>
      <c r="G16" s="426">
        <v>0</v>
      </c>
      <c r="H16" s="1367" t="s">
        <v>114</v>
      </c>
      <c r="I16" s="1367"/>
      <c r="J16" s="1367"/>
      <c r="K16" s="1367"/>
      <c r="L16" s="680" t="s">
        <v>52</v>
      </c>
    </row>
    <row r="17" spans="1:12">
      <c r="A17" s="451">
        <v>5</v>
      </c>
      <c r="B17" s="452" t="s">
        <v>267</v>
      </c>
      <c r="C17" s="451">
        <v>8200</v>
      </c>
      <c r="D17" s="451">
        <v>2</v>
      </c>
      <c r="E17" s="451">
        <v>9833</v>
      </c>
      <c r="F17" s="612">
        <v>4000</v>
      </c>
      <c r="G17" s="426">
        <v>0</v>
      </c>
      <c r="H17" s="1136"/>
      <c r="I17" s="1137"/>
      <c r="J17" s="1137"/>
      <c r="K17" s="1138"/>
      <c r="L17" s="451" t="s">
        <v>52</v>
      </c>
    </row>
  </sheetData>
  <mergeCells count="20">
    <mergeCell ref="H17:K17"/>
    <mergeCell ref="H14:K14"/>
    <mergeCell ref="A15:B15"/>
    <mergeCell ref="H15:K15"/>
    <mergeCell ref="H16:K16"/>
    <mergeCell ref="A13:B13"/>
    <mergeCell ref="H13:K13"/>
    <mergeCell ref="H3:K3"/>
    <mergeCell ref="A4:B4"/>
    <mergeCell ref="H4:K4"/>
    <mergeCell ref="H5:K5"/>
    <mergeCell ref="A6:B6"/>
    <mergeCell ref="H6:K6"/>
    <mergeCell ref="H8:K8"/>
    <mergeCell ref="H9:K9"/>
    <mergeCell ref="A11:B11"/>
    <mergeCell ref="H11:K11"/>
    <mergeCell ref="H12:K12"/>
    <mergeCell ref="H7:K7"/>
    <mergeCell ref="H10:K10"/>
  </mergeCell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21297-4491-4977-993B-60422FC49211}">
  <dimension ref="A3:X19"/>
  <sheetViews>
    <sheetView workbookViewId="0">
      <selection activeCell="A18" sqref="A18"/>
    </sheetView>
  </sheetViews>
  <sheetFormatPr defaultRowHeight="15"/>
  <cols>
    <col min="2" max="2" width="52.42578125" style="237" customWidth="1"/>
  </cols>
  <sheetData>
    <row r="3" spans="1:24">
      <c r="A3" s="680" t="s">
        <v>114</v>
      </c>
      <c r="B3" s="609">
        <v>46009</v>
      </c>
      <c r="C3" s="690" t="s">
        <v>1</v>
      </c>
      <c r="D3" s="690" t="s">
        <v>2</v>
      </c>
      <c r="E3" s="690" t="s">
        <v>3</v>
      </c>
      <c r="F3" s="690" t="s">
        <v>4</v>
      </c>
      <c r="G3" s="690" t="s">
        <v>5</v>
      </c>
      <c r="H3" s="1348" t="s">
        <v>6</v>
      </c>
      <c r="I3" s="1348"/>
      <c r="J3" s="1348"/>
      <c r="K3" s="1349"/>
      <c r="L3" s="587" t="s">
        <v>7</v>
      </c>
    </row>
    <row r="4" spans="1:24">
      <c r="A4" s="1350" t="s">
        <v>114</v>
      </c>
      <c r="B4" s="1351"/>
      <c r="C4" s="691" t="s">
        <v>114</v>
      </c>
      <c r="D4" s="691" t="s">
        <v>114</v>
      </c>
      <c r="E4" s="691" t="s">
        <v>114</v>
      </c>
      <c r="F4" s="691" t="s">
        <v>114</v>
      </c>
      <c r="G4" s="691" t="s">
        <v>114</v>
      </c>
      <c r="H4" s="1352" t="s">
        <v>114</v>
      </c>
      <c r="I4" s="1352"/>
      <c r="J4" s="1352"/>
      <c r="K4" s="1351"/>
      <c r="L4" s="588" t="s">
        <v>114</v>
      </c>
    </row>
    <row r="5" spans="1:24">
      <c r="A5" s="680">
        <v>1</v>
      </c>
      <c r="B5" s="633" t="s">
        <v>307</v>
      </c>
      <c r="C5" s="634">
        <v>2000</v>
      </c>
      <c r="D5" s="634">
        <v>1</v>
      </c>
      <c r="E5" s="634"/>
      <c r="F5" s="635">
        <v>3500</v>
      </c>
      <c r="G5" s="636">
        <v>0</v>
      </c>
      <c r="H5" s="1381"/>
      <c r="I5" s="1382"/>
      <c r="J5" s="1382"/>
      <c r="K5" s="1383"/>
      <c r="L5" s="637" t="s">
        <v>52</v>
      </c>
    </row>
    <row r="6" spans="1:24">
      <c r="A6" s="621">
        <v>1</v>
      </c>
      <c r="B6" s="617" t="s">
        <v>308</v>
      </c>
      <c r="C6" s="591">
        <v>2000</v>
      </c>
      <c r="D6" s="591">
        <v>1</v>
      </c>
      <c r="E6" s="591"/>
      <c r="F6" s="635">
        <v>3500</v>
      </c>
      <c r="G6" s="636">
        <v>0</v>
      </c>
      <c r="H6" s="1188"/>
      <c r="I6" s="1189"/>
      <c r="J6" s="1189"/>
      <c r="K6" s="1190"/>
      <c r="L6" s="593" t="s">
        <v>52</v>
      </c>
    </row>
    <row r="7" spans="1:24">
      <c r="A7" s="1364" t="s">
        <v>10</v>
      </c>
      <c r="B7" s="1351"/>
      <c r="C7" s="691" t="s">
        <v>114</v>
      </c>
      <c r="D7" s="691" t="s">
        <v>114</v>
      </c>
      <c r="E7" s="691"/>
      <c r="F7" s="692" t="s">
        <v>114</v>
      </c>
      <c r="G7" s="692" t="s">
        <v>114</v>
      </c>
      <c r="H7" s="1355" t="s">
        <v>114</v>
      </c>
      <c r="I7" s="1355"/>
      <c r="J7" s="1355"/>
      <c r="K7" s="1356"/>
      <c r="L7" s="588" t="s">
        <v>114</v>
      </c>
    </row>
    <row r="8" spans="1:24">
      <c r="A8" s="589">
        <v>2</v>
      </c>
      <c r="B8" s="618" t="s">
        <v>302</v>
      </c>
      <c r="C8" s="591">
        <v>2900</v>
      </c>
      <c r="D8" s="591">
        <v>1</v>
      </c>
      <c r="E8" s="591"/>
      <c r="F8" s="592">
        <v>7800</v>
      </c>
      <c r="G8" s="594">
        <v>0</v>
      </c>
      <c r="H8" s="1371"/>
      <c r="I8" s="1371"/>
      <c r="J8" s="1371"/>
      <c r="K8" s="1372"/>
      <c r="L8" s="593" t="s">
        <v>52</v>
      </c>
    </row>
    <row r="9" spans="1:24">
      <c r="A9" s="621">
        <v>2</v>
      </c>
      <c r="B9" s="618" t="s">
        <v>301</v>
      </c>
      <c r="C9" s="591">
        <v>7500</v>
      </c>
      <c r="D9" s="591">
        <v>1</v>
      </c>
      <c r="E9" s="591"/>
      <c r="F9" s="592">
        <v>7800</v>
      </c>
      <c r="G9" s="594">
        <v>0</v>
      </c>
      <c r="H9" s="1368"/>
      <c r="I9" s="1369"/>
      <c r="J9" s="1369"/>
      <c r="K9" s="1370"/>
      <c r="L9" s="593" t="s">
        <v>52</v>
      </c>
    </row>
    <row r="10" spans="1:24">
      <c r="A10" s="616">
        <v>2</v>
      </c>
      <c r="B10" s="618" t="s">
        <v>300</v>
      </c>
      <c r="C10" s="244">
        <v>37500</v>
      </c>
      <c r="D10" s="244">
        <v>2</v>
      </c>
      <c r="E10" s="244">
        <v>23943</v>
      </c>
      <c r="F10" s="596">
        <v>7800</v>
      </c>
      <c r="G10" s="594">
        <v>0</v>
      </c>
      <c r="H10" s="1359"/>
      <c r="I10" s="1360"/>
      <c r="J10" s="1360"/>
      <c r="K10" s="1361"/>
      <c r="L10" s="242" t="s">
        <v>52</v>
      </c>
    </row>
    <row r="11" spans="1:24">
      <c r="A11" s="1350" t="s">
        <v>12</v>
      </c>
      <c r="B11" s="1351"/>
      <c r="C11" s="691" t="s">
        <v>114</v>
      </c>
      <c r="D11" s="691" t="s">
        <v>114</v>
      </c>
      <c r="E11" s="691"/>
      <c r="F11" s="692" t="s">
        <v>114</v>
      </c>
      <c r="G11" s="692" t="s">
        <v>114</v>
      </c>
      <c r="H11" s="1355" t="s">
        <v>114</v>
      </c>
      <c r="I11" s="1355"/>
      <c r="J11" s="1355"/>
      <c r="K11" s="1356"/>
      <c r="L11" s="588" t="s">
        <v>114</v>
      </c>
    </row>
    <row r="12" spans="1:24">
      <c r="A12" s="598">
        <v>3</v>
      </c>
      <c r="B12" s="619" t="s">
        <v>222</v>
      </c>
      <c r="C12" s="601">
        <v>5350</v>
      </c>
      <c r="D12" s="600">
        <v>2</v>
      </c>
      <c r="E12" s="601">
        <v>1879</v>
      </c>
      <c r="F12" s="602">
        <v>6000</v>
      </c>
      <c r="G12" s="594">
        <v>0</v>
      </c>
      <c r="H12" s="1362" t="s">
        <v>114</v>
      </c>
      <c r="I12" s="1362"/>
      <c r="J12" s="1362"/>
      <c r="K12" s="1363"/>
      <c r="L12" s="628" t="s">
        <v>52</v>
      </c>
      <c r="M12" s="628"/>
      <c r="N12" s="628"/>
      <c r="O12" s="628"/>
      <c r="P12" s="628"/>
      <c r="Q12" s="628"/>
      <c r="R12" s="629"/>
      <c r="S12" s="629"/>
      <c r="T12" s="629"/>
      <c r="U12" s="629"/>
      <c r="V12" s="629"/>
      <c r="W12" s="629"/>
      <c r="X12" s="630"/>
    </row>
    <row r="13" spans="1:24">
      <c r="A13" s="680">
        <v>3</v>
      </c>
      <c r="B13" s="483" t="s">
        <v>180</v>
      </c>
      <c r="C13" s="481">
        <v>10000</v>
      </c>
      <c r="D13" s="680">
        <v>2</v>
      </c>
      <c r="E13" s="481">
        <v>7700</v>
      </c>
      <c r="F13" s="612">
        <v>6000</v>
      </c>
      <c r="G13" s="426">
        <v>0</v>
      </c>
      <c r="H13" s="1380"/>
      <c r="I13" s="1380"/>
      <c r="J13" s="1380"/>
      <c r="K13" s="1380"/>
      <c r="L13" s="627" t="s">
        <v>52</v>
      </c>
    </row>
    <row r="14" spans="1:24">
      <c r="A14" s="621">
        <v>3</v>
      </c>
      <c r="B14" s="626" t="s">
        <v>285</v>
      </c>
      <c r="C14" s="601">
        <v>6000</v>
      </c>
      <c r="D14" s="600">
        <v>2</v>
      </c>
      <c r="E14" s="601"/>
      <c r="F14" s="612">
        <v>6000</v>
      </c>
      <c r="G14" s="426">
        <v>0</v>
      </c>
      <c r="H14" s="1188"/>
      <c r="I14" s="1189"/>
      <c r="J14" s="1189"/>
      <c r="K14" s="1190"/>
      <c r="L14" s="600" t="s">
        <v>52</v>
      </c>
    </row>
    <row r="15" spans="1:24">
      <c r="A15" s="1364" t="s">
        <v>19</v>
      </c>
      <c r="B15" s="1377"/>
      <c r="C15" s="624" t="s">
        <v>114</v>
      </c>
      <c r="D15" s="624" t="s">
        <v>114</v>
      </c>
      <c r="E15" s="624"/>
      <c r="F15" s="696" t="s">
        <v>114</v>
      </c>
      <c r="G15" s="696" t="s">
        <v>114</v>
      </c>
      <c r="H15" s="1378" t="s">
        <v>114</v>
      </c>
      <c r="I15" s="1378"/>
      <c r="J15" s="1378"/>
      <c r="K15" s="1379"/>
      <c r="L15" s="625" t="s">
        <v>114</v>
      </c>
    </row>
    <row r="16" spans="1:24">
      <c r="A16" s="598">
        <v>4</v>
      </c>
      <c r="B16" s="619" t="s">
        <v>202</v>
      </c>
      <c r="C16" s="604">
        <v>12000</v>
      </c>
      <c r="D16" s="604">
        <v>2</v>
      </c>
      <c r="E16" s="604">
        <v>11360</v>
      </c>
      <c r="F16" s="608">
        <v>4000</v>
      </c>
      <c r="G16" s="594">
        <v>0</v>
      </c>
      <c r="H16" s="1362" t="s">
        <v>114</v>
      </c>
      <c r="I16" s="1362"/>
      <c r="J16" s="1362"/>
      <c r="K16" s="1363"/>
      <c r="L16" s="604" t="s">
        <v>52</v>
      </c>
    </row>
    <row r="17" spans="1:12">
      <c r="A17" s="1373" t="s">
        <v>24</v>
      </c>
      <c r="B17" s="1374"/>
      <c r="C17" s="688" t="s">
        <v>114</v>
      </c>
      <c r="D17" s="688" t="s">
        <v>114</v>
      </c>
      <c r="E17" s="688"/>
      <c r="F17" s="689" t="s">
        <v>114</v>
      </c>
      <c r="G17" s="696" t="s">
        <v>114</v>
      </c>
      <c r="H17" s="1375" t="s">
        <v>114</v>
      </c>
      <c r="I17" s="1375"/>
      <c r="J17" s="1375"/>
      <c r="K17" s="1376"/>
      <c r="L17" s="607" t="s">
        <v>114</v>
      </c>
    </row>
    <row r="18" spans="1:12">
      <c r="A18" s="451">
        <v>5</v>
      </c>
      <c r="B18" s="452" t="s">
        <v>267</v>
      </c>
      <c r="C18" s="451">
        <v>12900</v>
      </c>
      <c r="D18" s="451">
        <v>3</v>
      </c>
      <c r="E18" s="471">
        <v>5573</v>
      </c>
      <c r="F18" s="612">
        <v>4000</v>
      </c>
      <c r="G18" s="426">
        <v>0</v>
      </c>
      <c r="H18" s="1128"/>
      <c r="I18" s="1128"/>
      <c r="J18" s="1128"/>
      <c r="K18" s="1128"/>
      <c r="L18" s="451" t="s">
        <v>52</v>
      </c>
    </row>
    <row r="19" spans="1:12">
      <c r="A19" s="451">
        <v>5</v>
      </c>
      <c r="B19" s="452" t="s">
        <v>309</v>
      </c>
      <c r="C19" s="451">
        <v>4600</v>
      </c>
      <c r="D19" s="451">
        <v>1</v>
      </c>
      <c r="E19" s="451"/>
      <c r="F19" s="612">
        <v>4000</v>
      </c>
      <c r="G19" s="426">
        <v>0</v>
      </c>
      <c r="H19" s="1136"/>
      <c r="I19" s="1137"/>
      <c r="J19" s="1137"/>
      <c r="K19" s="1138"/>
      <c r="L19" s="451" t="s">
        <v>52</v>
      </c>
    </row>
  </sheetData>
  <mergeCells count="22">
    <mergeCell ref="H9:K9"/>
    <mergeCell ref="H10:K10"/>
    <mergeCell ref="H3:K3"/>
    <mergeCell ref="A4:B4"/>
    <mergeCell ref="H4:K4"/>
    <mergeCell ref="H5:K5"/>
    <mergeCell ref="A7:B7"/>
    <mergeCell ref="H7:K7"/>
    <mergeCell ref="H8:K8"/>
    <mergeCell ref="H6:K6"/>
    <mergeCell ref="H19:K19"/>
    <mergeCell ref="H11:K11"/>
    <mergeCell ref="A15:B15"/>
    <mergeCell ref="H15:K15"/>
    <mergeCell ref="H16:K16"/>
    <mergeCell ref="A17:B17"/>
    <mergeCell ref="H17:K17"/>
    <mergeCell ref="A11:B11"/>
    <mergeCell ref="H12:K12"/>
    <mergeCell ref="H18:K18"/>
    <mergeCell ref="H13:K13"/>
    <mergeCell ref="H14:K14"/>
  </mergeCell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54317-15A2-4675-B3AB-60DD400BFF43}">
  <dimension ref="A3:L15"/>
  <sheetViews>
    <sheetView topLeftCell="A3" workbookViewId="0">
      <selection activeCell="G16" sqref="G16:G17"/>
    </sheetView>
  </sheetViews>
  <sheetFormatPr defaultRowHeight="15"/>
  <cols>
    <col min="2" max="2" width="53.5703125" style="237" customWidth="1"/>
  </cols>
  <sheetData>
    <row r="3" spans="1:12">
      <c r="A3" s="680" t="s">
        <v>114</v>
      </c>
      <c r="B3" s="609">
        <v>46010</v>
      </c>
      <c r="C3" s="690" t="s">
        <v>1</v>
      </c>
      <c r="D3" s="690" t="s">
        <v>2</v>
      </c>
      <c r="E3" s="690" t="s">
        <v>3</v>
      </c>
      <c r="F3" s="690" t="s">
        <v>4</v>
      </c>
      <c r="G3" s="690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1350" t="s">
        <v>114</v>
      </c>
      <c r="B4" s="1351"/>
      <c r="C4" s="691" t="s">
        <v>114</v>
      </c>
      <c r="D4" s="691" t="s">
        <v>114</v>
      </c>
      <c r="E4" s="691" t="s">
        <v>114</v>
      </c>
      <c r="F4" s="691" t="s">
        <v>114</v>
      </c>
      <c r="G4" s="691" t="s">
        <v>114</v>
      </c>
      <c r="H4" s="1352" t="s">
        <v>114</v>
      </c>
      <c r="I4" s="1352"/>
      <c r="J4" s="1352"/>
      <c r="K4" s="1351"/>
      <c r="L4" s="588" t="s">
        <v>114</v>
      </c>
    </row>
    <row r="5" spans="1:12">
      <c r="A5" s="680">
        <v>1</v>
      </c>
      <c r="B5" s="617" t="s">
        <v>310</v>
      </c>
      <c r="C5" s="591">
        <v>6000</v>
      </c>
      <c r="D5" s="591">
        <v>1</v>
      </c>
      <c r="E5" s="591">
        <v>4512</v>
      </c>
      <c r="F5" s="592">
        <v>3500</v>
      </c>
      <c r="G5" s="594">
        <f>E5/C5</f>
        <v>0.752</v>
      </c>
      <c r="H5" s="1188"/>
      <c r="I5" s="1189"/>
      <c r="J5" s="1189"/>
      <c r="K5" s="1190"/>
      <c r="L5" s="593" t="s">
        <v>52</v>
      </c>
    </row>
    <row r="6" spans="1:12">
      <c r="A6" s="1364" t="s">
        <v>10</v>
      </c>
      <c r="B6" s="1351"/>
      <c r="C6" s="691" t="s">
        <v>114</v>
      </c>
      <c r="D6" s="691" t="s">
        <v>114</v>
      </c>
      <c r="E6" s="691"/>
      <c r="F6" s="692" t="s">
        <v>114</v>
      </c>
      <c r="G6" s="692" t="s">
        <v>114</v>
      </c>
      <c r="H6" s="1355" t="s">
        <v>114</v>
      </c>
      <c r="I6" s="1355"/>
      <c r="J6" s="1355"/>
      <c r="K6" s="1356"/>
      <c r="L6" s="588" t="s">
        <v>114</v>
      </c>
    </row>
    <row r="7" spans="1:12">
      <c r="A7" s="616">
        <v>2</v>
      </c>
      <c r="B7" s="618" t="s">
        <v>300</v>
      </c>
      <c r="C7" s="244">
        <v>13700</v>
      </c>
      <c r="D7" s="244">
        <v>2</v>
      </c>
      <c r="E7" s="244">
        <v>12596</v>
      </c>
      <c r="F7" s="596">
        <v>7800</v>
      </c>
      <c r="G7" s="594">
        <f>E7/C7</f>
        <v>0.91941605839416063</v>
      </c>
      <c r="H7" s="1359"/>
      <c r="I7" s="1360"/>
      <c r="J7" s="1360"/>
      <c r="K7" s="1361"/>
      <c r="L7" s="242" t="s">
        <v>52</v>
      </c>
    </row>
    <row r="8" spans="1:12">
      <c r="A8" s="589">
        <v>2</v>
      </c>
      <c r="B8" s="618" t="s">
        <v>245</v>
      </c>
      <c r="C8" s="591">
        <v>10000</v>
      </c>
      <c r="D8" s="591">
        <v>1</v>
      </c>
      <c r="E8" s="591">
        <v>9749</v>
      </c>
      <c r="F8" s="592">
        <v>7800</v>
      </c>
      <c r="G8" s="594">
        <f t="shared" ref="G8" si="0">E8/C8</f>
        <v>0.97489999999999999</v>
      </c>
      <c r="H8" s="1371"/>
      <c r="I8" s="1371"/>
      <c r="J8" s="1371"/>
      <c r="K8" s="1372"/>
      <c r="L8" s="593" t="s">
        <v>52</v>
      </c>
    </row>
    <row r="9" spans="1:12">
      <c r="A9" s="1350" t="s">
        <v>12</v>
      </c>
      <c r="B9" s="1351"/>
      <c r="C9" s="624" t="s">
        <v>114</v>
      </c>
      <c r="D9" s="624" t="s">
        <v>114</v>
      </c>
      <c r="E9" s="624"/>
      <c r="F9" s="696" t="s">
        <v>114</v>
      </c>
      <c r="G9" s="696" t="s">
        <v>114</v>
      </c>
      <c r="H9" s="1375" t="s">
        <v>114</v>
      </c>
      <c r="I9" s="1375"/>
      <c r="J9" s="1375"/>
      <c r="K9" s="1376"/>
      <c r="L9" s="625" t="s">
        <v>114</v>
      </c>
    </row>
    <row r="10" spans="1:12">
      <c r="A10" s="621">
        <v>3</v>
      </c>
      <c r="B10" s="631" t="s">
        <v>311</v>
      </c>
      <c r="C10" s="481">
        <v>18000</v>
      </c>
      <c r="D10" s="680">
        <v>2</v>
      </c>
      <c r="E10" s="481">
        <v>8156</v>
      </c>
      <c r="F10" s="612">
        <v>6000</v>
      </c>
      <c r="G10" s="594">
        <f>E10/C10</f>
        <v>0.45311111111111113</v>
      </c>
      <c r="H10" s="1380"/>
      <c r="I10" s="1380"/>
      <c r="J10" s="1380"/>
      <c r="K10" s="1380"/>
      <c r="L10" s="680" t="s">
        <v>52</v>
      </c>
    </row>
    <row r="11" spans="1:12">
      <c r="A11" s="1364" t="s">
        <v>19</v>
      </c>
      <c r="B11" s="1384"/>
      <c r="C11" s="681" t="s">
        <v>114</v>
      </c>
      <c r="D11" s="681" t="s">
        <v>114</v>
      </c>
      <c r="E11" s="681"/>
      <c r="F11" s="693" t="s">
        <v>114</v>
      </c>
      <c r="G11" s="693" t="s">
        <v>114</v>
      </c>
      <c r="H11" s="1385" t="s">
        <v>114</v>
      </c>
      <c r="I11" s="1385"/>
      <c r="J11" s="1385"/>
      <c r="K11" s="1385"/>
      <c r="L11" s="477" t="s">
        <v>114</v>
      </c>
    </row>
    <row r="12" spans="1:12">
      <c r="A12" s="598">
        <v>4</v>
      </c>
      <c r="B12" s="632" t="s">
        <v>202</v>
      </c>
      <c r="C12" s="680">
        <v>12000</v>
      </c>
      <c r="D12" s="680">
        <v>2</v>
      </c>
      <c r="E12" s="680">
        <v>8260</v>
      </c>
      <c r="F12" s="612">
        <v>4000</v>
      </c>
      <c r="G12" s="594">
        <f>E12/C12</f>
        <v>0.68833333333333335</v>
      </c>
      <c r="H12" s="1367" t="s">
        <v>114</v>
      </c>
      <c r="I12" s="1367"/>
      <c r="J12" s="1367"/>
      <c r="K12" s="1367"/>
      <c r="L12" s="680" t="s">
        <v>52</v>
      </c>
    </row>
    <row r="13" spans="1:12">
      <c r="A13" s="1373" t="s">
        <v>24</v>
      </c>
      <c r="B13" s="1386"/>
      <c r="C13" s="682" t="s">
        <v>114</v>
      </c>
      <c r="D13" s="682" t="s">
        <v>114</v>
      </c>
      <c r="E13" s="682"/>
      <c r="F13" s="694" t="s">
        <v>114</v>
      </c>
      <c r="G13" s="694" t="s">
        <v>114</v>
      </c>
      <c r="H13" s="1387" t="s">
        <v>114</v>
      </c>
      <c r="I13" s="1387"/>
      <c r="J13" s="1387"/>
      <c r="K13" s="1387"/>
      <c r="L13" s="489" t="s">
        <v>114</v>
      </c>
    </row>
    <row r="14" spans="1:12">
      <c r="A14" s="451">
        <v>5</v>
      </c>
      <c r="B14" s="452" t="s">
        <v>267</v>
      </c>
      <c r="C14" s="451">
        <v>7250</v>
      </c>
      <c r="D14" s="451">
        <v>3</v>
      </c>
      <c r="E14" s="471">
        <v>2907</v>
      </c>
      <c r="F14" s="612">
        <v>4000</v>
      </c>
      <c r="G14" s="426">
        <v>0</v>
      </c>
      <c r="H14" s="1128"/>
      <c r="I14" s="1128"/>
      <c r="J14" s="1128"/>
      <c r="K14" s="1128"/>
      <c r="L14" s="451" t="s">
        <v>52</v>
      </c>
    </row>
    <row r="15" spans="1:12">
      <c r="A15" s="451">
        <v>5</v>
      </c>
      <c r="B15" s="452" t="s">
        <v>309</v>
      </c>
      <c r="C15" s="451">
        <v>10250</v>
      </c>
      <c r="D15" s="451">
        <v>2</v>
      </c>
      <c r="E15" s="451"/>
      <c r="F15" s="612">
        <v>4000</v>
      </c>
      <c r="G15" s="426">
        <v>0</v>
      </c>
      <c r="H15" s="1128"/>
      <c r="I15" s="1128"/>
      <c r="J15" s="1128"/>
      <c r="K15" s="1128"/>
      <c r="L15" s="451" t="s">
        <v>52</v>
      </c>
    </row>
  </sheetData>
  <mergeCells count="18">
    <mergeCell ref="H14:K14"/>
    <mergeCell ref="H15:K15"/>
    <mergeCell ref="H10:K10"/>
    <mergeCell ref="A11:B11"/>
    <mergeCell ref="H11:K11"/>
    <mergeCell ref="H12:K12"/>
    <mergeCell ref="A13:B13"/>
    <mergeCell ref="H13:K13"/>
    <mergeCell ref="H7:K7"/>
    <mergeCell ref="A9:B9"/>
    <mergeCell ref="H9:K9"/>
    <mergeCell ref="H3:K3"/>
    <mergeCell ref="A4:B4"/>
    <mergeCell ref="H4:K4"/>
    <mergeCell ref="H5:K5"/>
    <mergeCell ref="A6:B6"/>
    <mergeCell ref="H6:K6"/>
    <mergeCell ref="H8:K8"/>
  </mergeCell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DDD1A-A5BF-473A-A4A8-F8FAE573CC18}">
  <dimension ref="A3:L15"/>
  <sheetViews>
    <sheetView workbookViewId="0">
      <selection activeCell="A14" sqref="A14"/>
    </sheetView>
  </sheetViews>
  <sheetFormatPr defaultRowHeight="15"/>
  <cols>
    <col min="2" max="2" width="48" style="237" customWidth="1"/>
    <col min="12" max="12" width="18.140625" customWidth="1"/>
  </cols>
  <sheetData>
    <row r="3" spans="1:12">
      <c r="A3" s="680" t="s">
        <v>114</v>
      </c>
      <c r="B3" s="609">
        <v>46011</v>
      </c>
      <c r="C3" s="690" t="s">
        <v>1</v>
      </c>
      <c r="D3" s="690" t="s">
        <v>2</v>
      </c>
      <c r="E3" s="690" t="s">
        <v>3</v>
      </c>
      <c r="F3" s="690" t="s">
        <v>4</v>
      </c>
      <c r="G3" s="690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1350" t="s">
        <v>114</v>
      </c>
      <c r="B4" s="1351"/>
      <c r="C4" s="691" t="s">
        <v>114</v>
      </c>
      <c r="D4" s="691" t="s">
        <v>114</v>
      </c>
      <c r="E4" s="691" t="s">
        <v>114</v>
      </c>
      <c r="F4" s="691" t="s">
        <v>114</v>
      </c>
      <c r="G4" s="691" t="s">
        <v>114</v>
      </c>
      <c r="H4" s="1352" t="s">
        <v>114</v>
      </c>
      <c r="I4" s="1352"/>
      <c r="J4" s="1352"/>
      <c r="K4" s="1351"/>
      <c r="L4" s="588" t="s">
        <v>114</v>
      </c>
    </row>
    <row r="5" spans="1:12">
      <c r="A5" s="627">
        <v>1</v>
      </c>
      <c r="B5" s="617" t="s">
        <v>310</v>
      </c>
      <c r="C5" s="591">
        <v>4000</v>
      </c>
      <c r="D5" s="591">
        <v>1</v>
      </c>
      <c r="E5" s="591">
        <v>3675</v>
      </c>
      <c r="F5" s="591">
        <v>3500</v>
      </c>
      <c r="G5" s="594">
        <f>E5/C5</f>
        <v>0.91874999999999996</v>
      </c>
      <c r="H5" s="1256"/>
      <c r="I5" s="1257"/>
      <c r="J5" s="1257"/>
      <c r="K5" s="1258"/>
      <c r="L5" s="593" t="s">
        <v>52</v>
      </c>
    </row>
    <row r="6" spans="1:12">
      <c r="A6" s="1364" t="s">
        <v>10</v>
      </c>
      <c r="B6" s="1351"/>
      <c r="C6" s="691" t="s">
        <v>114</v>
      </c>
      <c r="D6" s="691" t="s">
        <v>114</v>
      </c>
      <c r="E6" s="691"/>
      <c r="F6" s="692" t="s">
        <v>114</v>
      </c>
      <c r="G6" s="692" t="s">
        <v>114</v>
      </c>
      <c r="H6" s="1355" t="s">
        <v>114</v>
      </c>
      <c r="I6" s="1355"/>
      <c r="J6" s="1355"/>
      <c r="K6" s="1356"/>
      <c r="L6" s="588" t="s">
        <v>114</v>
      </c>
    </row>
    <row r="7" spans="1:12">
      <c r="A7" s="621">
        <v>2</v>
      </c>
      <c r="B7" s="618" t="s">
        <v>200</v>
      </c>
      <c r="C7" s="591">
        <v>40000</v>
      </c>
      <c r="D7" s="591">
        <v>1</v>
      </c>
      <c r="E7" s="591">
        <v>41665</v>
      </c>
      <c r="F7" s="592">
        <v>7800</v>
      </c>
      <c r="G7" s="594">
        <f t="shared" ref="G7" si="0">E7/C7</f>
        <v>1.041625</v>
      </c>
      <c r="H7" s="1368"/>
      <c r="I7" s="1369"/>
      <c r="J7" s="1369"/>
      <c r="K7" s="1370"/>
      <c r="L7" s="593" t="s">
        <v>52</v>
      </c>
    </row>
    <row r="8" spans="1:12">
      <c r="A8" s="1350" t="s">
        <v>12</v>
      </c>
      <c r="B8" s="1351"/>
      <c r="C8" s="624" t="s">
        <v>114</v>
      </c>
      <c r="D8" s="624" t="s">
        <v>114</v>
      </c>
      <c r="E8" s="624"/>
      <c r="F8" s="696" t="s">
        <v>114</v>
      </c>
      <c r="G8" s="696" t="s">
        <v>114</v>
      </c>
      <c r="H8" s="1375" t="s">
        <v>114</v>
      </c>
      <c r="I8" s="1375"/>
      <c r="J8" s="1375"/>
      <c r="K8" s="1376"/>
      <c r="L8" s="625" t="s">
        <v>114</v>
      </c>
    </row>
    <row r="9" spans="1:12">
      <c r="A9" s="621">
        <v>3</v>
      </c>
      <c r="B9" s="631" t="s">
        <v>311</v>
      </c>
      <c r="C9" s="481">
        <v>5000</v>
      </c>
      <c r="D9" s="680">
        <v>2</v>
      </c>
      <c r="E9" s="481">
        <v>2698</v>
      </c>
      <c r="F9" s="612">
        <v>6000</v>
      </c>
      <c r="G9" s="594">
        <f>E9/C9</f>
        <v>0.53959999999999997</v>
      </c>
      <c r="H9" s="1380"/>
      <c r="I9" s="1380"/>
      <c r="J9" s="1380"/>
      <c r="K9" s="1380"/>
      <c r="L9" s="680" t="s">
        <v>52</v>
      </c>
    </row>
    <row r="10" spans="1:12">
      <c r="A10" s="621">
        <v>3</v>
      </c>
      <c r="B10" s="631" t="s">
        <v>263</v>
      </c>
      <c r="C10" s="481">
        <v>6350</v>
      </c>
      <c r="D10" s="680">
        <v>1</v>
      </c>
      <c r="E10" s="481">
        <v>3185</v>
      </c>
      <c r="F10" s="612">
        <v>6000</v>
      </c>
      <c r="G10" s="594">
        <f>E10/C10</f>
        <v>0.50157480314960634</v>
      </c>
      <c r="H10" s="1188" t="s">
        <v>312</v>
      </c>
      <c r="I10" s="1189"/>
      <c r="J10" s="1189"/>
      <c r="K10" s="1190"/>
      <c r="L10" s="680" t="s">
        <v>52</v>
      </c>
    </row>
    <row r="11" spans="1:12">
      <c r="A11" s="1364" t="s">
        <v>19</v>
      </c>
      <c r="B11" s="1384"/>
      <c r="C11" s="681" t="s">
        <v>114</v>
      </c>
      <c r="D11" s="681" t="s">
        <v>114</v>
      </c>
      <c r="E11" s="681"/>
      <c r="F11" s="693" t="s">
        <v>114</v>
      </c>
      <c r="G11" s="693" t="s">
        <v>114</v>
      </c>
      <c r="H11" s="1385" t="s">
        <v>114</v>
      </c>
      <c r="I11" s="1385"/>
      <c r="J11" s="1385"/>
      <c r="K11" s="1385"/>
      <c r="L11" s="477" t="s">
        <v>114</v>
      </c>
    </row>
    <row r="12" spans="1:12">
      <c r="A12" s="598">
        <v>4</v>
      </c>
      <c r="B12" s="632" t="s">
        <v>202</v>
      </c>
      <c r="C12" s="680">
        <v>8000</v>
      </c>
      <c r="D12" s="680">
        <v>2</v>
      </c>
      <c r="E12" s="680">
        <v>2780</v>
      </c>
      <c r="F12" s="612">
        <v>4000</v>
      </c>
      <c r="G12" s="594">
        <f>E12/C12</f>
        <v>0.34749999999999998</v>
      </c>
      <c r="H12" s="1367" t="s">
        <v>114</v>
      </c>
      <c r="I12" s="1367"/>
      <c r="J12" s="1367"/>
      <c r="K12" s="1367"/>
      <c r="L12" s="680" t="s">
        <v>52</v>
      </c>
    </row>
    <row r="13" spans="1:12">
      <c r="A13" s="1373" t="s">
        <v>24</v>
      </c>
      <c r="B13" s="1386"/>
      <c r="C13" s="682" t="s">
        <v>114</v>
      </c>
      <c r="D13" s="682" t="s">
        <v>114</v>
      </c>
      <c r="E13" s="682"/>
      <c r="F13" s="694" t="s">
        <v>114</v>
      </c>
      <c r="G13" s="694" t="s">
        <v>114</v>
      </c>
      <c r="H13" s="1387" t="s">
        <v>114</v>
      </c>
      <c r="I13" s="1387"/>
      <c r="J13" s="1387"/>
      <c r="K13" s="1387"/>
      <c r="L13" s="489" t="s">
        <v>114</v>
      </c>
    </row>
    <row r="14" spans="1:12">
      <c r="A14" s="680">
        <v>5</v>
      </c>
      <c r="B14" s="452" t="s">
        <v>267</v>
      </c>
      <c r="C14" s="680">
        <v>4300</v>
      </c>
      <c r="D14" s="680">
        <v>1</v>
      </c>
      <c r="E14" s="680">
        <v>3591</v>
      </c>
      <c r="F14" s="640">
        <v>4000</v>
      </c>
      <c r="G14" s="641">
        <v>0</v>
      </c>
      <c r="H14" s="1256"/>
      <c r="I14" s="1257"/>
      <c r="J14" s="1257"/>
      <c r="K14" s="1258"/>
      <c r="L14" s="680" t="s">
        <v>52</v>
      </c>
    </row>
    <row r="15" spans="1:12">
      <c r="A15" s="638">
        <v>5</v>
      </c>
      <c r="B15" s="639" t="s">
        <v>309</v>
      </c>
      <c r="C15" s="638">
        <v>7200</v>
      </c>
      <c r="D15" s="638">
        <v>2</v>
      </c>
      <c r="E15" s="638"/>
      <c r="F15" s="640">
        <v>4000</v>
      </c>
      <c r="G15" s="641">
        <v>0</v>
      </c>
      <c r="H15" s="1388"/>
      <c r="I15" s="1388"/>
      <c r="J15" s="1388"/>
      <c r="K15" s="1388"/>
      <c r="L15" s="638" t="s">
        <v>52</v>
      </c>
    </row>
  </sheetData>
  <mergeCells count="18">
    <mergeCell ref="H7:K7"/>
    <mergeCell ref="A8:B8"/>
    <mergeCell ref="H8:K8"/>
    <mergeCell ref="H9:K9"/>
    <mergeCell ref="H3:K3"/>
    <mergeCell ref="A4:B4"/>
    <mergeCell ref="H4:K4"/>
    <mergeCell ref="A6:B6"/>
    <mergeCell ref="H6:K6"/>
    <mergeCell ref="H5:K5"/>
    <mergeCell ref="H15:K15"/>
    <mergeCell ref="H10:K10"/>
    <mergeCell ref="A11:B11"/>
    <mergeCell ref="H11:K11"/>
    <mergeCell ref="H12:K12"/>
    <mergeCell ref="A13:B13"/>
    <mergeCell ref="H13:K13"/>
    <mergeCell ref="H14:K14"/>
  </mergeCell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0D8F0-044F-448B-A249-D15587A16B7B}">
  <dimension ref="A3:L15"/>
  <sheetViews>
    <sheetView workbookViewId="0">
      <selection activeCell="C18" sqref="C18"/>
    </sheetView>
  </sheetViews>
  <sheetFormatPr defaultRowHeight="15"/>
  <cols>
    <col min="2" max="2" width="54.85546875" customWidth="1"/>
  </cols>
  <sheetData>
    <row r="3" spans="1:12">
      <c r="A3" s="680" t="s">
        <v>114</v>
      </c>
      <c r="B3" s="609">
        <v>46012</v>
      </c>
      <c r="C3" s="690" t="s">
        <v>1</v>
      </c>
      <c r="D3" s="690" t="s">
        <v>2</v>
      </c>
      <c r="E3" s="690" t="s">
        <v>3</v>
      </c>
      <c r="F3" s="690" t="s">
        <v>4</v>
      </c>
      <c r="G3" s="690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1350" t="s">
        <v>114</v>
      </c>
      <c r="B4" s="1351"/>
      <c r="C4" s="691" t="s">
        <v>114</v>
      </c>
      <c r="D4" s="691" t="s">
        <v>114</v>
      </c>
      <c r="E4" s="691" t="s">
        <v>114</v>
      </c>
      <c r="F4" s="691" t="s">
        <v>114</v>
      </c>
      <c r="G4" s="691" t="s">
        <v>114</v>
      </c>
      <c r="H4" s="1352" t="s">
        <v>114</v>
      </c>
      <c r="I4" s="1352"/>
      <c r="J4" s="1352"/>
      <c r="K4" s="1351"/>
      <c r="L4" s="588" t="s">
        <v>114</v>
      </c>
    </row>
    <row r="5" spans="1:12">
      <c r="A5" s="627">
        <v>1</v>
      </c>
      <c r="B5" s="617" t="s">
        <v>310</v>
      </c>
      <c r="C5" s="591">
        <v>2000</v>
      </c>
      <c r="D5" s="591">
        <v>1</v>
      </c>
      <c r="E5" s="591">
        <v>964</v>
      </c>
      <c r="F5" s="591">
        <v>3500</v>
      </c>
      <c r="G5" s="594">
        <f>E5/C5</f>
        <v>0.48199999999999998</v>
      </c>
      <c r="H5" s="1256"/>
      <c r="I5" s="1257"/>
      <c r="J5" s="1257"/>
      <c r="K5" s="1258"/>
      <c r="L5" s="593" t="s">
        <v>52</v>
      </c>
    </row>
    <row r="6" spans="1:12">
      <c r="A6" s="1364" t="s">
        <v>10</v>
      </c>
      <c r="B6" s="1351"/>
      <c r="C6" s="691" t="s">
        <v>114</v>
      </c>
      <c r="D6" s="691" t="s">
        <v>114</v>
      </c>
      <c r="E6" s="691"/>
      <c r="F6" s="692" t="s">
        <v>114</v>
      </c>
      <c r="G6" s="692" t="s">
        <v>114</v>
      </c>
      <c r="H6" s="1355" t="s">
        <v>114</v>
      </c>
      <c r="I6" s="1355"/>
      <c r="J6" s="1355"/>
      <c r="K6" s="1356"/>
      <c r="L6" s="588" t="s">
        <v>114</v>
      </c>
    </row>
    <row r="7" spans="1:12">
      <c r="A7" s="621">
        <v>2</v>
      </c>
      <c r="B7" s="618" t="s">
        <v>200</v>
      </c>
      <c r="C7" s="591">
        <v>20000</v>
      </c>
      <c r="D7" s="591">
        <v>1</v>
      </c>
      <c r="E7" s="591">
        <v>13558</v>
      </c>
      <c r="F7" s="592">
        <v>7800</v>
      </c>
      <c r="G7" s="594">
        <f t="shared" ref="G7" si="0">E7/C7</f>
        <v>0.67789999999999995</v>
      </c>
      <c r="H7" s="1368"/>
      <c r="I7" s="1369"/>
      <c r="J7" s="1369"/>
      <c r="K7" s="1370"/>
      <c r="L7" s="593" t="s">
        <v>52</v>
      </c>
    </row>
    <row r="8" spans="1:12">
      <c r="A8" s="1350" t="s">
        <v>12</v>
      </c>
      <c r="B8" s="1351"/>
      <c r="C8" s="624" t="s">
        <v>114</v>
      </c>
      <c r="D8" s="624" t="s">
        <v>114</v>
      </c>
      <c r="E8" s="624"/>
      <c r="F8" s="696" t="s">
        <v>114</v>
      </c>
      <c r="G8" s="696" t="s">
        <v>114</v>
      </c>
      <c r="H8" s="1375" t="s">
        <v>114</v>
      </c>
      <c r="I8" s="1375"/>
      <c r="J8" s="1375"/>
      <c r="K8" s="1376"/>
      <c r="L8" s="625" t="s">
        <v>114</v>
      </c>
    </row>
    <row r="9" spans="1:12">
      <c r="A9" s="621">
        <v>3</v>
      </c>
      <c r="B9" s="631" t="s">
        <v>313</v>
      </c>
      <c r="C9" s="481">
        <v>3000</v>
      </c>
      <c r="D9" s="680">
        <v>2</v>
      </c>
      <c r="E9" s="481">
        <v>3616</v>
      </c>
      <c r="F9" s="612">
        <v>6000</v>
      </c>
      <c r="G9" s="594">
        <f>E9/C9</f>
        <v>1.2053333333333334</v>
      </c>
      <c r="H9" s="1188" t="s">
        <v>314</v>
      </c>
      <c r="I9" s="1189"/>
      <c r="J9" s="1189"/>
      <c r="K9" s="1190"/>
      <c r="L9" s="680" t="s">
        <v>52</v>
      </c>
    </row>
    <row r="10" spans="1:12">
      <c r="A10" s="621">
        <v>3</v>
      </c>
      <c r="B10" s="631" t="s">
        <v>315</v>
      </c>
      <c r="C10" s="481">
        <v>6000</v>
      </c>
      <c r="D10" s="680">
        <v>1</v>
      </c>
      <c r="E10" s="481">
        <v>460</v>
      </c>
      <c r="F10" s="612">
        <v>6000</v>
      </c>
      <c r="G10" s="594"/>
      <c r="H10" s="1188" t="s">
        <v>316</v>
      </c>
      <c r="I10" s="1189"/>
      <c r="J10" s="1189"/>
      <c r="K10" s="1190"/>
      <c r="L10" s="680" t="s">
        <v>52</v>
      </c>
    </row>
    <row r="11" spans="1:12">
      <c r="A11" s="1364" t="s">
        <v>19</v>
      </c>
      <c r="B11" s="1384"/>
      <c r="C11" s="681" t="s">
        <v>114</v>
      </c>
      <c r="D11" s="681" t="s">
        <v>114</v>
      </c>
      <c r="E11" s="681"/>
      <c r="F11" s="693" t="s">
        <v>114</v>
      </c>
      <c r="G11" s="693" t="s">
        <v>114</v>
      </c>
      <c r="H11" s="1385" t="s">
        <v>114</v>
      </c>
      <c r="I11" s="1385"/>
      <c r="J11" s="1385"/>
      <c r="K11" s="1385"/>
      <c r="L11" s="477" t="s">
        <v>114</v>
      </c>
    </row>
    <row r="12" spans="1:12">
      <c r="A12" s="598">
        <v>4</v>
      </c>
      <c r="B12" s="632" t="s">
        <v>202</v>
      </c>
      <c r="C12" s="680">
        <v>4000</v>
      </c>
      <c r="D12" s="680">
        <v>2</v>
      </c>
      <c r="E12" s="680"/>
      <c r="F12" s="612">
        <v>4000</v>
      </c>
      <c r="G12" s="594">
        <f>E12/C12</f>
        <v>0</v>
      </c>
      <c r="H12" s="1367" t="s">
        <v>317</v>
      </c>
      <c r="I12" s="1367"/>
      <c r="J12" s="1367"/>
      <c r="K12" s="1367"/>
      <c r="L12" s="680" t="s">
        <v>52</v>
      </c>
    </row>
    <row r="13" spans="1:12">
      <c r="A13" s="1373" t="s">
        <v>24</v>
      </c>
      <c r="B13" s="1386"/>
      <c r="C13" s="682" t="s">
        <v>114</v>
      </c>
      <c r="D13" s="682" t="s">
        <v>114</v>
      </c>
      <c r="E13" s="682"/>
      <c r="F13" s="694" t="s">
        <v>114</v>
      </c>
      <c r="G13" s="694" t="s">
        <v>114</v>
      </c>
      <c r="H13" s="1387" t="s">
        <v>114</v>
      </c>
      <c r="I13" s="1387"/>
      <c r="J13" s="1387"/>
      <c r="K13" s="1387"/>
      <c r="L13" s="489" t="s">
        <v>114</v>
      </c>
    </row>
    <row r="14" spans="1:12">
      <c r="A14" s="680">
        <v>5</v>
      </c>
      <c r="B14" s="452" t="s">
        <v>267</v>
      </c>
      <c r="C14" s="680">
        <v>1000</v>
      </c>
      <c r="D14" s="680">
        <v>1</v>
      </c>
      <c r="E14" s="680">
        <v>821</v>
      </c>
      <c r="F14" s="640">
        <v>4000</v>
      </c>
      <c r="G14" s="641">
        <v>0</v>
      </c>
      <c r="H14" s="1256"/>
      <c r="I14" s="1257"/>
      <c r="J14" s="1257"/>
      <c r="K14" s="1258"/>
      <c r="L14" s="680" t="s">
        <v>52</v>
      </c>
    </row>
    <row r="15" spans="1:12">
      <c r="A15" s="644">
        <v>5</v>
      </c>
      <c r="B15" s="639" t="s">
        <v>309</v>
      </c>
      <c r="C15" s="644">
        <v>12000</v>
      </c>
      <c r="D15" s="644">
        <v>2</v>
      </c>
      <c r="E15" s="638">
        <v>1600</v>
      </c>
      <c r="F15" s="640">
        <v>4000</v>
      </c>
      <c r="G15" s="641">
        <v>0</v>
      </c>
      <c r="H15" s="1388"/>
      <c r="I15" s="1388"/>
      <c r="J15" s="1388"/>
      <c r="K15" s="1388"/>
      <c r="L15" s="638" t="s">
        <v>52</v>
      </c>
    </row>
  </sheetData>
  <mergeCells count="18">
    <mergeCell ref="H12:K12"/>
    <mergeCell ref="A13:B13"/>
    <mergeCell ref="H13:K13"/>
    <mergeCell ref="H15:K15"/>
    <mergeCell ref="H7:K7"/>
    <mergeCell ref="A8:B8"/>
    <mergeCell ref="H8:K8"/>
    <mergeCell ref="H9:K9"/>
    <mergeCell ref="H10:K10"/>
    <mergeCell ref="A11:B11"/>
    <mergeCell ref="H11:K11"/>
    <mergeCell ref="H14:K14"/>
    <mergeCell ref="H3:K3"/>
    <mergeCell ref="A4:B4"/>
    <mergeCell ref="H4:K4"/>
    <mergeCell ref="H5:K5"/>
    <mergeCell ref="A6:B6"/>
    <mergeCell ref="H6:K6"/>
  </mergeCell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50F07-24A0-4459-82D4-5634F6F7F7EC}">
  <dimension ref="A3:L16"/>
  <sheetViews>
    <sheetView workbookViewId="0">
      <selection activeCell="J21" sqref="J21"/>
    </sheetView>
  </sheetViews>
  <sheetFormatPr defaultRowHeight="15"/>
  <cols>
    <col min="2" max="2" width="46.7109375" style="237" customWidth="1"/>
  </cols>
  <sheetData>
    <row r="3" spans="1:12">
      <c r="A3" s="680" t="s">
        <v>114</v>
      </c>
      <c r="B3" s="609">
        <v>46013</v>
      </c>
      <c r="C3" s="690" t="s">
        <v>1</v>
      </c>
      <c r="D3" s="690" t="s">
        <v>2</v>
      </c>
      <c r="E3" s="690" t="s">
        <v>3</v>
      </c>
      <c r="F3" s="690" t="s">
        <v>4</v>
      </c>
      <c r="G3" s="690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1350" t="s">
        <v>114</v>
      </c>
      <c r="B4" s="1351"/>
      <c r="C4" s="691" t="s">
        <v>114</v>
      </c>
      <c r="D4" s="691" t="s">
        <v>114</v>
      </c>
      <c r="E4" s="691" t="s">
        <v>114</v>
      </c>
      <c r="F4" s="691" t="s">
        <v>114</v>
      </c>
      <c r="G4" s="691" t="s">
        <v>114</v>
      </c>
      <c r="H4" s="1352" t="s">
        <v>114</v>
      </c>
      <c r="I4" s="1352"/>
      <c r="J4" s="1352"/>
      <c r="K4" s="1351"/>
      <c r="L4" s="588" t="s">
        <v>114</v>
      </c>
    </row>
    <row r="5" spans="1:12">
      <c r="A5" s="627">
        <v>1</v>
      </c>
      <c r="B5" s="617" t="s">
        <v>310</v>
      </c>
      <c r="C5" s="591">
        <v>6000</v>
      </c>
      <c r="D5" s="591">
        <v>1</v>
      </c>
      <c r="E5" s="648">
        <v>4749</v>
      </c>
      <c r="F5" s="591">
        <v>3500</v>
      </c>
      <c r="G5" s="594">
        <f>E5/C5</f>
        <v>0.79149999999999998</v>
      </c>
      <c r="H5" s="1256"/>
      <c r="I5" s="1257"/>
      <c r="J5" s="1257"/>
      <c r="K5" s="1258"/>
      <c r="L5" s="593" t="s">
        <v>52</v>
      </c>
    </row>
    <row r="6" spans="1:12">
      <c r="A6" s="1364" t="s">
        <v>10</v>
      </c>
      <c r="B6" s="1351"/>
      <c r="C6" s="691" t="s">
        <v>114</v>
      </c>
      <c r="D6" s="691" t="s">
        <v>114</v>
      </c>
      <c r="E6" s="691"/>
      <c r="F6" s="692" t="s">
        <v>114</v>
      </c>
      <c r="G6" s="692" t="s">
        <v>114</v>
      </c>
      <c r="H6" s="1355" t="s">
        <v>114</v>
      </c>
      <c r="I6" s="1355"/>
      <c r="J6" s="1355"/>
      <c r="K6" s="1356"/>
      <c r="L6" s="588" t="s">
        <v>114</v>
      </c>
    </row>
    <row r="7" spans="1:12">
      <c r="A7" s="621">
        <v>2</v>
      </c>
      <c r="B7" s="618" t="s">
        <v>200</v>
      </c>
      <c r="C7" s="591">
        <v>60000</v>
      </c>
      <c r="D7" s="591">
        <v>1</v>
      </c>
      <c r="E7" s="648">
        <v>27424</v>
      </c>
      <c r="F7" s="592">
        <v>7800</v>
      </c>
      <c r="G7" s="594">
        <f t="shared" ref="G7" si="0">E7/C7</f>
        <v>0.45706666666666668</v>
      </c>
      <c r="H7" s="1368"/>
      <c r="I7" s="1369"/>
      <c r="J7" s="1369"/>
      <c r="K7" s="1370"/>
      <c r="L7" s="593" t="s">
        <v>52</v>
      </c>
    </row>
    <row r="8" spans="1:12">
      <c r="A8" s="1350" t="s">
        <v>12</v>
      </c>
      <c r="B8" s="1351"/>
      <c r="C8" s="624" t="s">
        <v>114</v>
      </c>
      <c r="D8" s="624" t="s">
        <v>114</v>
      </c>
      <c r="E8" s="624"/>
      <c r="F8" s="696" t="s">
        <v>114</v>
      </c>
      <c r="G8" s="696" t="s">
        <v>114</v>
      </c>
      <c r="H8" s="1375" t="s">
        <v>114</v>
      </c>
      <c r="I8" s="1375"/>
      <c r="J8" s="1375"/>
      <c r="K8" s="1376"/>
      <c r="L8" s="625" t="s">
        <v>114</v>
      </c>
    </row>
    <row r="9" spans="1:12">
      <c r="A9" s="621">
        <v>3</v>
      </c>
      <c r="B9" s="631" t="s">
        <v>315</v>
      </c>
      <c r="C9" s="481">
        <v>18000</v>
      </c>
      <c r="D9" s="680">
        <v>2</v>
      </c>
      <c r="E9" s="481">
        <v>7479</v>
      </c>
      <c r="F9" s="612">
        <v>6000</v>
      </c>
      <c r="G9" s="594">
        <f>E9/C9</f>
        <v>0.41549999999999998</v>
      </c>
      <c r="H9" s="1380"/>
      <c r="I9" s="1380"/>
      <c r="J9" s="1380"/>
      <c r="K9" s="1380"/>
      <c r="L9" s="680" t="s">
        <v>52</v>
      </c>
    </row>
    <row r="10" spans="1:12">
      <c r="A10" s="1389" t="s">
        <v>19</v>
      </c>
      <c r="B10" s="1390"/>
      <c r="C10" s="682" t="s">
        <v>114</v>
      </c>
      <c r="D10" s="682" t="s">
        <v>114</v>
      </c>
      <c r="E10" s="682"/>
      <c r="F10" s="694" t="s">
        <v>114</v>
      </c>
      <c r="G10" s="694" t="s">
        <v>114</v>
      </c>
      <c r="H10" s="1387" t="s">
        <v>114</v>
      </c>
      <c r="I10" s="1387"/>
      <c r="J10" s="1387"/>
      <c r="K10" s="1387"/>
      <c r="L10" s="489" t="s">
        <v>114</v>
      </c>
    </row>
    <row r="11" spans="1:12">
      <c r="A11" s="645">
        <v>4</v>
      </c>
      <c r="B11" s="632" t="s">
        <v>202</v>
      </c>
      <c r="C11" s="437">
        <v>1000</v>
      </c>
      <c r="D11" s="437">
        <v>1</v>
      </c>
      <c r="E11" s="437">
        <v>338</v>
      </c>
      <c r="F11" s="646">
        <v>4000</v>
      </c>
      <c r="G11" s="426">
        <f>E11/C11</f>
        <v>0.33800000000000002</v>
      </c>
      <c r="H11" s="1391" t="s">
        <v>318</v>
      </c>
      <c r="I11" s="1392"/>
      <c r="J11" s="1392"/>
      <c r="K11" s="1393"/>
      <c r="L11" s="518" t="s">
        <v>52</v>
      </c>
    </row>
    <row r="12" spans="1:12">
      <c r="A12" s="680">
        <v>4</v>
      </c>
      <c r="B12" s="483" t="s">
        <v>319</v>
      </c>
      <c r="C12" s="680">
        <v>3000</v>
      </c>
      <c r="D12" s="680">
        <v>1</v>
      </c>
      <c r="E12" s="680">
        <v>3351</v>
      </c>
      <c r="F12" s="612">
        <v>4000</v>
      </c>
      <c r="G12" s="426">
        <f>E12/C12</f>
        <v>1.117</v>
      </c>
      <c r="H12" s="1367" t="s">
        <v>114</v>
      </c>
      <c r="I12" s="1367"/>
      <c r="J12" s="1367"/>
      <c r="K12" s="1367"/>
      <c r="L12" s="680" t="s">
        <v>52</v>
      </c>
    </row>
    <row r="13" spans="1:12">
      <c r="A13" s="680">
        <v>4</v>
      </c>
      <c r="B13" s="483" t="s">
        <v>186</v>
      </c>
      <c r="C13" s="680">
        <v>7000</v>
      </c>
      <c r="D13" s="680">
        <v>2</v>
      </c>
      <c r="E13" s="680">
        <v>2644</v>
      </c>
      <c r="F13" s="612">
        <v>4000</v>
      </c>
      <c r="G13" s="426">
        <f>E13/C13</f>
        <v>0.37771428571428572</v>
      </c>
      <c r="H13" s="1380"/>
      <c r="I13" s="1380"/>
      <c r="J13" s="1380"/>
      <c r="K13" s="1380"/>
      <c r="L13" s="680" t="s">
        <v>52</v>
      </c>
    </row>
    <row r="14" spans="1:12">
      <c r="A14" s="1389" t="s">
        <v>24</v>
      </c>
      <c r="B14" s="1390"/>
      <c r="C14" s="642" t="s">
        <v>114</v>
      </c>
      <c r="D14" s="642" t="s">
        <v>114</v>
      </c>
      <c r="E14" s="642"/>
      <c r="F14" s="695" t="s">
        <v>114</v>
      </c>
      <c r="G14" s="695" t="s">
        <v>114</v>
      </c>
      <c r="H14" s="1397" t="s">
        <v>114</v>
      </c>
      <c r="I14" s="1397"/>
      <c r="J14" s="1397"/>
      <c r="K14" s="1397"/>
      <c r="L14" s="643" t="s">
        <v>114</v>
      </c>
    </row>
    <row r="15" spans="1:12">
      <c r="A15" s="645">
        <v>5</v>
      </c>
      <c r="B15" s="639" t="s">
        <v>309</v>
      </c>
      <c r="C15" s="598">
        <v>10700</v>
      </c>
      <c r="D15" s="598">
        <v>2</v>
      </c>
      <c r="E15" s="649">
        <v>8547</v>
      </c>
      <c r="F15" s="612">
        <v>4000</v>
      </c>
      <c r="G15" s="426">
        <f>E15/C15</f>
        <v>0.79878504672897199</v>
      </c>
      <c r="H15" s="1394" t="s">
        <v>320</v>
      </c>
      <c r="I15" s="1395"/>
      <c r="J15" s="1395"/>
      <c r="K15" s="1396"/>
      <c r="L15" s="647" t="s">
        <v>52</v>
      </c>
    </row>
    <row r="16" spans="1:12">
      <c r="A16" s="451">
        <v>5</v>
      </c>
      <c r="B16" s="452" t="s">
        <v>321</v>
      </c>
      <c r="C16" s="453">
        <v>6800</v>
      </c>
      <c r="D16" s="453">
        <v>2</v>
      </c>
      <c r="E16" s="451">
        <v>2647</v>
      </c>
      <c r="F16" s="612">
        <v>4000</v>
      </c>
      <c r="G16" s="426">
        <f>E16/C16</f>
        <v>0.38926470588235296</v>
      </c>
      <c r="H16" s="1128"/>
      <c r="I16" s="1128"/>
      <c r="J16" s="1128"/>
      <c r="K16" s="1128"/>
      <c r="L16" s="451" t="s">
        <v>52</v>
      </c>
    </row>
  </sheetData>
  <mergeCells count="19">
    <mergeCell ref="H16:K16"/>
    <mergeCell ref="H13:K13"/>
    <mergeCell ref="H7:K7"/>
    <mergeCell ref="A8:B8"/>
    <mergeCell ref="H8:K8"/>
    <mergeCell ref="H9:K9"/>
    <mergeCell ref="A10:B10"/>
    <mergeCell ref="H10:K10"/>
    <mergeCell ref="H11:K11"/>
    <mergeCell ref="H15:K15"/>
    <mergeCell ref="H12:K12"/>
    <mergeCell ref="A14:B14"/>
    <mergeCell ref="H14:K14"/>
    <mergeCell ref="H3:K3"/>
    <mergeCell ref="A4:B4"/>
    <mergeCell ref="H4:K4"/>
    <mergeCell ref="H5:K5"/>
    <mergeCell ref="A6:B6"/>
    <mergeCell ref="H6:K6"/>
  </mergeCell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4EC88-1F80-471C-801C-EF77EF7E16F0}">
  <dimension ref="A3:L17"/>
  <sheetViews>
    <sheetView workbookViewId="0">
      <selection activeCell="J21" sqref="J21:K21"/>
    </sheetView>
  </sheetViews>
  <sheetFormatPr defaultRowHeight="15"/>
  <cols>
    <col min="2" max="2" width="47.5703125" style="237" customWidth="1"/>
  </cols>
  <sheetData>
    <row r="3" spans="1:12">
      <c r="A3" s="680" t="s">
        <v>114</v>
      </c>
      <c r="B3" s="609">
        <v>46014</v>
      </c>
      <c r="C3" s="690" t="s">
        <v>1</v>
      </c>
      <c r="D3" s="690" t="s">
        <v>2</v>
      </c>
      <c r="E3" s="690" t="s">
        <v>3</v>
      </c>
      <c r="F3" s="690" t="s">
        <v>4</v>
      </c>
      <c r="G3" s="690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1350" t="s">
        <v>114</v>
      </c>
      <c r="B4" s="1351"/>
      <c r="C4" s="691" t="s">
        <v>114</v>
      </c>
      <c r="D4" s="691" t="s">
        <v>114</v>
      </c>
      <c r="E4" s="691" t="s">
        <v>114</v>
      </c>
      <c r="F4" s="691" t="s">
        <v>114</v>
      </c>
      <c r="G4" s="691" t="s">
        <v>114</v>
      </c>
      <c r="H4" s="1352" t="s">
        <v>114</v>
      </c>
      <c r="I4" s="1352"/>
      <c r="J4" s="1352"/>
      <c r="K4" s="1351"/>
      <c r="L4" s="588" t="s">
        <v>114</v>
      </c>
    </row>
    <row r="5" spans="1:12">
      <c r="A5" s="627">
        <v>1</v>
      </c>
      <c r="B5" s="617" t="s">
        <v>310</v>
      </c>
      <c r="C5" s="591">
        <v>3050</v>
      </c>
      <c r="D5" s="591">
        <v>1</v>
      </c>
      <c r="E5" s="648">
        <v>1523</v>
      </c>
      <c r="F5" s="591">
        <v>3500</v>
      </c>
      <c r="G5" s="594">
        <f>E5/C5</f>
        <v>0.49934426229508194</v>
      </c>
      <c r="H5" s="1256"/>
      <c r="I5" s="1257"/>
      <c r="J5" s="1257"/>
      <c r="K5" s="1258"/>
      <c r="L5" s="593" t="s">
        <v>52</v>
      </c>
    </row>
    <row r="6" spans="1:12">
      <c r="A6" s="621">
        <v>1</v>
      </c>
      <c r="B6" s="617" t="s">
        <v>265</v>
      </c>
      <c r="C6" s="591">
        <v>700</v>
      </c>
      <c r="D6" s="591">
        <v>1</v>
      </c>
      <c r="E6" s="591"/>
      <c r="F6" s="591">
        <v>3500</v>
      </c>
      <c r="G6" s="594">
        <f>E6/C6</f>
        <v>0</v>
      </c>
      <c r="H6" s="1256"/>
      <c r="I6" s="1257"/>
      <c r="J6" s="1257"/>
      <c r="K6" s="1258"/>
      <c r="L6" s="593" t="s">
        <v>52</v>
      </c>
    </row>
    <row r="7" spans="1:12">
      <c r="A7" s="1364" t="s">
        <v>10</v>
      </c>
      <c r="B7" s="1351"/>
      <c r="C7" s="691" t="s">
        <v>114</v>
      </c>
      <c r="D7" s="691" t="s">
        <v>114</v>
      </c>
      <c r="E7" s="691"/>
      <c r="F7" s="692" t="s">
        <v>114</v>
      </c>
      <c r="G7" s="692" t="s">
        <v>114</v>
      </c>
      <c r="H7" s="1355" t="s">
        <v>114</v>
      </c>
      <c r="I7" s="1355"/>
      <c r="J7" s="1355"/>
      <c r="K7" s="1356"/>
      <c r="L7" s="588" t="s">
        <v>114</v>
      </c>
    </row>
    <row r="8" spans="1:12">
      <c r="A8" s="621">
        <v>2</v>
      </c>
      <c r="B8" s="618" t="s">
        <v>200</v>
      </c>
      <c r="C8" s="591">
        <v>40000</v>
      </c>
      <c r="D8" s="591">
        <v>1</v>
      </c>
      <c r="E8" s="648">
        <v>15619</v>
      </c>
      <c r="F8" s="592">
        <v>7800</v>
      </c>
      <c r="G8" s="594">
        <f t="shared" ref="G8" si="0">E8/C8</f>
        <v>0.39047500000000002</v>
      </c>
      <c r="H8" s="1368"/>
      <c r="I8" s="1369"/>
      <c r="J8" s="1369"/>
      <c r="K8" s="1370"/>
      <c r="L8" s="593" t="s">
        <v>52</v>
      </c>
    </row>
    <row r="9" spans="1:12">
      <c r="A9" s="1350" t="s">
        <v>12</v>
      </c>
      <c r="B9" s="1351"/>
      <c r="C9" s="624" t="s">
        <v>114</v>
      </c>
      <c r="D9" s="624" t="s">
        <v>114</v>
      </c>
      <c r="E9" s="624"/>
      <c r="F9" s="696" t="s">
        <v>114</v>
      </c>
      <c r="G9" s="696" t="s">
        <v>114</v>
      </c>
      <c r="H9" s="1375" t="s">
        <v>114</v>
      </c>
      <c r="I9" s="1375"/>
      <c r="J9" s="1375"/>
      <c r="K9" s="1376"/>
      <c r="L9" s="625" t="s">
        <v>114</v>
      </c>
    </row>
    <row r="10" spans="1:12">
      <c r="A10" s="621">
        <v>3</v>
      </c>
      <c r="B10" s="631" t="s">
        <v>315</v>
      </c>
      <c r="C10" s="481">
        <v>10000</v>
      </c>
      <c r="D10" s="680">
        <v>2</v>
      </c>
      <c r="E10" s="481">
        <v>4909</v>
      </c>
      <c r="F10" s="612">
        <v>6000</v>
      </c>
      <c r="G10" s="594">
        <f>E10/C10</f>
        <v>0.4909</v>
      </c>
      <c r="H10" s="1380"/>
      <c r="I10" s="1380"/>
      <c r="J10" s="1380"/>
      <c r="K10" s="1380"/>
      <c r="L10" s="680" t="s">
        <v>52</v>
      </c>
    </row>
    <row r="11" spans="1:12">
      <c r="A11" s="1389" t="s">
        <v>19</v>
      </c>
      <c r="B11" s="1390"/>
      <c r="C11" s="682" t="s">
        <v>114</v>
      </c>
      <c r="D11" s="682" t="s">
        <v>114</v>
      </c>
      <c r="E11" s="682"/>
      <c r="F11" s="694" t="s">
        <v>114</v>
      </c>
      <c r="G11" s="694" t="s">
        <v>114</v>
      </c>
      <c r="H11" s="1387" t="s">
        <v>114</v>
      </c>
      <c r="I11" s="1387"/>
      <c r="J11" s="1387"/>
      <c r="K11" s="1387"/>
      <c r="L11" s="489" t="s">
        <v>114</v>
      </c>
    </row>
    <row r="12" spans="1:12">
      <c r="A12" s="680">
        <v>4</v>
      </c>
      <c r="B12" s="483" t="s">
        <v>186</v>
      </c>
      <c r="C12" s="680">
        <v>6550</v>
      </c>
      <c r="D12" s="680">
        <v>2</v>
      </c>
      <c r="E12" s="481">
        <v>2636</v>
      </c>
      <c r="F12" s="612">
        <v>4000</v>
      </c>
      <c r="G12" s="426">
        <f>E12/C12</f>
        <v>0.40244274809160308</v>
      </c>
      <c r="H12" s="1380"/>
      <c r="I12" s="1380"/>
      <c r="J12" s="1380"/>
      <c r="K12" s="1380"/>
      <c r="L12" s="680" t="s">
        <v>52</v>
      </c>
    </row>
    <row r="13" spans="1:12">
      <c r="A13" s="645">
        <v>4</v>
      </c>
      <c r="B13" s="632" t="s">
        <v>202</v>
      </c>
      <c r="C13" s="598">
        <v>1050</v>
      </c>
      <c r="D13" s="598">
        <v>1</v>
      </c>
      <c r="E13" s="598"/>
      <c r="F13" s="612">
        <v>4000</v>
      </c>
      <c r="G13" s="426">
        <f>E13/C13</f>
        <v>0</v>
      </c>
      <c r="H13" s="1250"/>
      <c r="I13" s="1251"/>
      <c r="J13" s="1251"/>
      <c r="K13" s="1252"/>
      <c r="L13" s="598" t="s">
        <v>52</v>
      </c>
    </row>
    <row r="14" spans="1:12">
      <c r="A14" s="1389" t="s">
        <v>24</v>
      </c>
      <c r="B14" s="1390"/>
      <c r="C14" s="642" t="s">
        <v>114</v>
      </c>
      <c r="D14" s="642" t="s">
        <v>114</v>
      </c>
      <c r="E14" s="642"/>
      <c r="F14" s="695" t="s">
        <v>114</v>
      </c>
      <c r="G14" s="695" t="s">
        <v>114</v>
      </c>
      <c r="H14" s="1397" t="s">
        <v>114</v>
      </c>
      <c r="I14" s="1397"/>
      <c r="J14" s="1397"/>
      <c r="K14" s="1397"/>
      <c r="L14" s="643" t="s">
        <v>114</v>
      </c>
    </row>
    <row r="15" spans="1:12">
      <c r="A15" s="451">
        <v>5</v>
      </c>
      <c r="B15" s="452" t="s">
        <v>321</v>
      </c>
      <c r="C15" s="453">
        <v>11100</v>
      </c>
      <c r="D15" s="453">
        <v>2</v>
      </c>
      <c r="E15" s="471">
        <v>6778</v>
      </c>
      <c r="F15" s="612">
        <v>4000</v>
      </c>
      <c r="G15" s="426">
        <v>0</v>
      </c>
      <c r="H15" s="1128"/>
      <c r="I15" s="1128"/>
      <c r="J15" s="1128"/>
      <c r="K15" s="1128"/>
      <c r="L15" s="451" t="s">
        <v>52</v>
      </c>
    </row>
    <row r="16" spans="1:12">
      <c r="A16" s="451">
        <v>5</v>
      </c>
      <c r="B16" s="452" t="s">
        <v>322</v>
      </c>
      <c r="C16" s="453">
        <v>6750</v>
      </c>
      <c r="D16" s="451">
        <v>1</v>
      </c>
      <c r="E16" s="451">
        <v>4026</v>
      </c>
      <c r="F16" s="612">
        <v>4000</v>
      </c>
      <c r="G16" s="426">
        <v>0</v>
      </c>
      <c r="H16" s="1136"/>
      <c r="I16" s="1137"/>
      <c r="J16" s="1137"/>
      <c r="K16" s="1138"/>
      <c r="L16" s="451" t="s">
        <v>52</v>
      </c>
    </row>
    <row r="17" spans="1:12">
      <c r="A17" s="451">
        <v>5</v>
      </c>
      <c r="B17" s="452" t="s">
        <v>248</v>
      </c>
      <c r="C17" s="453">
        <v>5000</v>
      </c>
      <c r="D17" s="453">
        <v>2</v>
      </c>
      <c r="E17" s="451"/>
      <c r="F17" s="612">
        <v>4000</v>
      </c>
      <c r="G17" s="426">
        <v>0</v>
      </c>
      <c r="H17" s="1128"/>
      <c r="I17" s="1128"/>
      <c r="J17" s="1128"/>
      <c r="K17" s="1128"/>
      <c r="L17" s="451"/>
    </row>
  </sheetData>
  <mergeCells count="20">
    <mergeCell ref="H3:K3"/>
    <mergeCell ref="A4:B4"/>
    <mergeCell ref="H4:K4"/>
    <mergeCell ref="H5:K5"/>
    <mergeCell ref="A7:B7"/>
    <mergeCell ref="H7:K7"/>
    <mergeCell ref="H6:K6"/>
    <mergeCell ref="A14:B14"/>
    <mergeCell ref="H14:K14"/>
    <mergeCell ref="H8:K8"/>
    <mergeCell ref="A9:B9"/>
    <mergeCell ref="H9:K9"/>
    <mergeCell ref="H10:K10"/>
    <mergeCell ref="A11:B11"/>
    <mergeCell ref="H11:K11"/>
    <mergeCell ref="H17:K17"/>
    <mergeCell ref="H15:K15"/>
    <mergeCell ref="H16:K16"/>
    <mergeCell ref="H13:K13"/>
    <mergeCell ref="H12:K12"/>
  </mergeCell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B717A-FBC9-4E69-9688-EA7E82AF9BBC}">
  <dimension ref="A3:L14"/>
  <sheetViews>
    <sheetView workbookViewId="0">
      <selection activeCell="G17" sqref="G17"/>
    </sheetView>
  </sheetViews>
  <sheetFormatPr defaultRowHeight="15"/>
  <cols>
    <col min="2" max="2" width="46.5703125" customWidth="1"/>
    <col min="5" max="5" width="16.5703125" customWidth="1"/>
    <col min="6" max="6" width="13.85546875" customWidth="1"/>
    <col min="7" max="7" width="11.5703125" customWidth="1"/>
  </cols>
  <sheetData>
    <row r="3" spans="1:12">
      <c r="A3" s="680" t="s">
        <v>114</v>
      </c>
      <c r="B3" s="609" t="s">
        <v>323</v>
      </c>
      <c r="C3" s="690" t="s">
        <v>1</v>
      </c>
      <c r="D3" s="690" t="s">
        <v>2</v>
      </c>
      <c r="E3" s="690" t="s">
        <v>3</v>
      </c>
      <c r="F3" s="690" t="s">
        <v>4</v>
      </c>
      <c r="G3" s="690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1350" t="s">
        <v>114</v>
      </c>
      <c r="B4" s="1351"/>
      <c r="C4" s="691" t="s">
        <v>114</v>
      </c>
      <c r="D4" s="691" t="s">
        <v>114</v>
      </c>
      <c r="E4" s="691" t="s">
        <v>114</v>
      </c>
      <c r="F4" s="691" t="s">
        <v>114</v>
      </c>
      <c r="G4" s="691" t="s">
        <v>114</v>
      </c>
      <c r="H4" s="1352" t="s">
        <v>114</v>
      </c>
      <c r="I4" s="1352"/>
      <c r="J4" s="1352"/>
      <c r="K4" s="1351"/>
      <c r="L4" s="588" t="s">
        <v>114</v>
      </c>
    </row>
    <row r="5" spans="1:12">
      <c r="A5" s="621">
        <v>1</v>
      </c>
      <c r="B5" s="617" t="s">
        <v>265</v>
      </c>
      <c r="C5" s="591">
        <v>2000</v>
      </c>
      <c r="D5" s="591">
        <v>1</v>
      </c>
      <c r="E5" s="591"/>
      <c r="F5" s="591">
        <v>3500</v>
      </c>
      <c r="G5" s="594">
        <f>E5/C5</f>
        <v>0</v>
      </c>
      <c r="H5" s="1256"/>
      <c r="I5" s="1257"/>
      <c r="J5" s="1257"/>
      <c r="K5" s="1258"/>
      <c r="L5" s="593" t="s">
        <v>52</v>
      </c>
    </row>
    <row r="6" spans="1:12">
      <c r="A6" s="1364" t="s">
        <v>10</v>
      </c>
      <c r="B6" s="1351"/>
      <c r="C6" s="691" t="s">
        <v>114</v>
      </c>
      <c r="D6" s="691" t="s">
        <v>114</v>
      </c>
      <c r="E6" s="691"/>
      <c r="F6" s="692" t="s">
        <v>114</v>
      </c>
      <c r="G6" s="692" t="s">
        <v>114</v>
      </c>
      <c r="H6" s="1355" t="s">
        <v>114</v>
      </c>
      <c r="I6" s="1355"/>
      <c r="J6" s="1355"/>
      <c r="K6" s="1356"/>
      <c r="L6" s="588" t="s">
        <v>114</v>
      </c>
    </row>
    <row r="7" spans="1:12">
      <c r="A7" s="621">
        <v>2</v>
      </c>
      <c r="B7" s="618" t="s">
        <v>200</v>
      </c>
      <c r="C7" s="591">
        <v>20000</v>
      </c>
      <c r="D7" s="591">
        <v>1</v>
      </c>
      <c r="E7" s="591">
        <v>14685</v>
      </c>
      <c r="F7" s="592">
        <v>7800</v>
      </c>
      <c r="G7" s="594">
        <f t="shared" ref="G7" si="0">E7/C7</f>
        <v>0.73424999999999996</v>
      </c>
      <c r="H7" s="1368"/>
      <c r="I7" s="1369"/>
      <c r="J7" s="1369"/>
      <c r="K7" s="1370"/>
      <c r="L7" s="593" t="s">
        <v>158</v>
      </c>
    </row>
    <row r="8" spans="1:12">
      <c r="A8" s="1350" t="s">
        <v>12</v>
      </c>
      <c r="B8" s="1351"/>
      <c r="C8" s="624" t="s">
        <v>114</v>
      </c>
      <c r="D8" s="624" t="s">
        <v>114</v>
      </c>
      <c r="E8" s="624"/>
      <c r="F8" s="696" t="s">
        <v>114</v>
      </c>
      <c r="G8" s="696" t="s">
        <v>114</v>
      </c>
      <c r="H8" s="1375" t="s">
        <v>114</v>
      </c>
      <c r="I8" s="1375"/>
      <c r="J8" s="1375"/>
      <c r="K8" s="1376"/>
      <c r="L8" s="625" t="s">
        <v>114</v>
      </c>
    </row>
    <row r="9" spans="1:12">
      <c r="A9" s="621">
        <v>3</v>
      </c>
      <c r="B9" s="631" t="s">
        <v>315</v>
      </c>
      <c r="C9" s="481">
        <v>4000</v>
      </c>
      <c r="D9" s="680">
        <v>2</v>
      </c>
      <c r="E9" s="481">
        <v>2956</v>
      </c>
      <c r="F9" s="612">
        <v>6000</v>
      </c>
      <c r="G9" s="594">
        <f>E9/C9</f>
        <v>0.73899999999999999</v>
      </c>
      <c r="H9" s="1380"/>
      <c r="I9" s="1380"/>
      <c r="J9" s="1380"/>
      <c r="K9" s="1380"/>
      <c r="L9" s="680" t="s">
        <v>158</v>
      </c>
    </row>
    <row r="10" spans="1:12">
      <c r="A10" s="1389" t="s">
        <v>19</v>
      </c>
      <c r="B10" s="1390"/>
      <c r="C10" s="682" t="s">
        <v>114</v>
      </c>
      <c r="D10" s="682" t="s">
        <v>114</v>
      </c>
      <c r="E10" s="682"/>
      <c r="F10" s="694" t="s">
        <v>114</v>
      </c>
      <c r="G10" s="694" t="s">
        <v>114</v>
      </c>
      <c r="H10" s="1387" t="s">
        <v>114</v>
      </c>
      <c r="I10" s="1387"/>
      <c r="J10" s="1387"/>
      <c r="K10" s="1387"/>
      <c r="L10" s="489" t="s">
        <v>114</v>
      </c>
    </row>
    <row r="11" spans="1:12">
      <c r="A11" s="645">
        <v>4</v>
      </c>
      <c r="B11" s="632" t="s">
        <v>202</v>
      </c>
      <c r="C11" s="598">
        <v>3000</v>
      </c>
      <c r="D11" s="598">
        <v>1</v>
      </c>
      <c r="E11" s="598"/>
      <c r="F11" s="612">
        <v>4000</v>
      </c>
      <c r="G11" s="426">
        <f>E11/C11</f>
        <v>0</v>
      </c>
      <c r="H11" s="1250"/>
      <c r="I11" s="1251"/>
      <c r="J11" s="1251"/>
      <c r="K11" s="1252"/>
      <c r="L11" s="598" t="s">
        <v>158</v>
      </c>
    </row>
    <row r="12" spans="1:12">
      <c r="A12" s="1389" t="s">
        <v>24</v>
      </c>
      <c r="B12" s="1390"/>
      <c r="C12" s="642" t="s">
        <v>114</v>
      </c>
      <c r="D12" s="642" t="s">
        <v>114</v>
      </c>
      <c r="E12" s="642"/>
      <c r="F12" s="695" t="s">
        <v>114</v>
      </c>
      <c r="G12" s="695" t="s">
        <v>114</v>
      </c>
      <c r="H12" s="1397" t="s">
        <v>114</v>
      </c>
      <c r="I12" s="1397"/>
      <c r="J12" s="1397"/>
      <c r="K12" s="1397"/>
      <c r="L12" s="643" t="s">
        <v>114</v>
      </c>
    </row>
    <row r="13" spans="1:12">
      <c r="A13" s="645">
        <v>5</v>
      </c>
      <c r="B13" s="452" t="s">
        <v>322</v>
      </c>
      <c r="C13" s="598"/>
      <c r="D13" s="598">
        <v>1</v>
      </c>
      <c r="E13" s="598">
        <v>506</v>
      </c>
      <c r="F13" s="612">
        <v>4000</v>
      </c>
      <c r="G13" s="426">
        <v>0</v>
      </c>
      <c r="H13" s="1394"/>
      <c r="I13" s="1395"/>
      <c r="J13" s="1395"/>
      <c r="K13" s="1396"/>
      <c r="L13" s="647"/>
    </row>
    <row r="14" spans="1:12">
      <c r="A14" s="451">
        <v>5</v>
      </c>
      <c r="B14" s="452" t="s">
        <v>248</v>
      </c>
      <c r="C14" s="453">
        <v>5000</v>
      </c>
      <c r="D14" s="453">
        <v>2</v>
      </c>
      <c r="E14" s="451"/>
      <c r="F14" s="612">
        <v>4000</v>
      </c>
      <c r="G14" s="426">
        <v>0</v>
      </c>
      <c r="H14" s="1128"/>
      <c r="I14" s="1128"/>
      <c r="J14" s="1128"/>
      <c r="K14" s="1128"/>
      <c r="L14" s="451" t="s">
        <v>158</v>
      </c>
    </row>
  </sheetData>
  <mergeCells count="17">
    <mergeCell ref="H3:K3"/>
    <mergeCell ref="A4:B4"/>
    <mergeCell ref="H4:K4"/>
    <mergeCell ref="H5:K5"/>
    <mergeCell ref="A6:B6"/>
    <mergeCell ref="H6:K6"/>
    <mergeCell ref="H11:K11"/>
    <mergeCell ref="A12:B12"/>
    <mergeCell ref="H12:K12"/>
    <mergeCell ref="H14:K14"/>
    <mergeCell ref="H7:K7"/>
    <mergeCell ref="A8:B8"/>
    <mergeCell ref="H8:K8"/>
    <mergeCell ref="H9:K9"/>
    <mergeCell ref="A10:B10"/>
    <mergeCell ref="H10:K10"/>
    <mergeCell ref="H13:K13"/>
  </mergeCell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389D6-F1EA-4F94-8EE9-5CAFA95D1403}">
  <dimension ref="A3:L17"/>
  <sheetViews>
    <sheetView workbookViewId="0">
      <selection activeCell="A12" sqref="A12:XFD12"/>
    </sheetView>
  </sheetViews>
  <sheetFormatPr defaultRowHeight="15"/>
  <cols>
    <col min="2" max="2" width="51.42578125" style="237" customWidth="1"/>
  </cols>
  <sheetData>
    <row r="3" spans="1:12">
      <c r="A3" s="680" t="s">
        <v>114</v>
      </c>
      <c r="B3" s="609">
        <v>46017</v>
      </c>
      <c r="C3" s="690" t="s">
        <v>1</v>
      </c>
      <c r="D3" s="690" t="s">
        <v>2</v>
      </c>
      <c r="E3" s="690" t="s">
        <v>3</v>
      </c>
      <c r="F3" s="690" t="s">
        <v>4</v>
      </c>
      <c r="G3" s="690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1350" t="s">
        <v>114</v>
      </c>
      <c r="B4" s="1351"/>
      <c r="C4" s="691" t="s">
        <v>114</v>
      </c>
      <c r="D4" s="691" t="s">
        <v>114</v>
      </c>
      <c r="E4" s="691" t="s">
        <v>114</v>
      </c>
      <c r="F4" s="691" t="s">
        <v>114</v>
      </c>
      <c r="G4" s="691" t="s">
        <v>114</v>
      </c>
      <c r="H4" s="1352" t="s">
        <v>114</v>
      </c>
      <c r="I4" s="1352"/>
      <c r="J4" s="1352"/>
      <c r="K4" s="1351"/>
      <c r="L4" s="588" t="s">
        <v>114</v>
      </c>
    </row>
    <row r="5" spans="1:12">
      <c r="A5" s="621">
        <v>1</v>
      </c>
      <c r="B5" s="617" t="s">
        <v>265</v>
      </c>
      <c r="C5" s="591">
        <v>6000</v>
      </c>
      <c r="D5" s="591">
        <v>1</v>
      </c>
      <c r="E5" s="591">
        <v>3010</v>
      </c>
      <c r="F5" s="591">
        <v>3500</v>
      </c>
      <c r="G5" s="594">
        <f>E5/C5</f>
        <v>0.50166666666666671</v>
      </c>
      <c r="H5" s="1256"/>
      <c r="I5" s="1257"/>
      <c r="J5" s="1257"/>
      <c r="K5" s="1258"/>
      <c r="L5" s="593" t="s">
        <v>52</v>
      </c>
    </row>
    <row r="6" spans="1:12">
      <c r="A6" s="1364" t="s">
        <v>10</v>
      </c>
      <c r="B6" s="1351"/>
      <c r="C6" s="691" t="s">
        <v>114</v>
      </c>
      <c r="D6" s="691" t="s">
        <v>114</v>
      </c>
      <c r="E6" s="691"/>
      <c r="F6" s="692" t="s">
        <v>114</v>
      </c>
      <c r="G6" s="692" t="s">
        <v>114</v>
      </c>
      <c r="H6" s="1355" t="s">
        <v>114</v>
      </c>
      <c r="I6" s="1355"/>
      <c r="J6" s="1355"/>
      <c r="K6" s="1356"/>
      <c r="L6" s="588" t="s">
        <v>114</v>
      </c>
    </row>
    <row r="7" spans="1:12">
      <c r="A7" s="621">
        <v>2</v>
      </c>
      <c r="B7" s="618" t="s">
        <v>200</v>
      </c>
      <c r="C7" s="591">
        <v>40000</v>
      </c>
      <c r="D7" s="591">
        <v>1</v>
      </c>
      <c r="E7" s="591">
        <v>53920</v>
      </c>
      <c r="F7" s="592">
        <v>7800</v>
      </c>
      <c r="G7" s="594">
        <f t="shared" ref="G7:G8" si="0">E7/C7</f>
        <v>1.3480000000000001</v>
      </c>
      <c r="H7" s="1368"/>
      <c r="I7" s="1369"/>
      <c r="J7" s="1369"/>
      <c r="K7" s="1370"/>
      <c r="L7" s="593" t="s">
        <v>52</v>
      </c>
    </row>
    <row r="8" spans="1:12">
      <c r="A8" s="621">
        <v>2</v>
      </c>
      <c r="B8" s="618" t="s">
        <v>216</v>
      </c>
      <c r="C8" s="600">
        <v>15000</v>
      </c>
      <c r="D8" s="600">
        <v>1</v>
      </c>
      <c r="E8" s="600"/>
      <c r="F8" s="592">
        <v>7800</v>
      </c>
      <c r="G8" s="594">
        <f t="shared" si="0"/>
        <v>0</v>
      </c>
      <c r="H8" s="1368"/>
      <c r="I8" s="1369"/>
      <c r="J8" s="1369"/>
      <c r="K8" s="1370"/>
      <c r="L8" s="606" t="s">
        <v>52</v>
      </c>
    </row>
    <row r="9" spans="1:12">
      <c r="A9" s="1350" t="s">
        <v>12</v>
      </c>
      <c r="B9" s="1351"/>
      <c r="C9" s="624" t="s">
        <v>114</v>
      </c>
      <c r="D9" s="624" t="s">
        <v>114</v>
      </c>
      <c r="E9" s="624"/>
      <c r="F9" s="696" t="s">
        <v>114</v>
      </c>
      <c r="G9" s="696" t="s">
        <v>114</v>
      </c>
      <c r="H9" s="1375" t="s">
        <v>114</v>
      </c>
      <c r="I9" s="1375"/>
      <c r="J9" s="1375"/>
      <c r="K9" s="1376"/>
      <c r="L9" s="625" t="s">
        <v>114</v>
      </c>
    </row>
    <row r="10" spans="1:12">
      <c r="A10" s="621">
        <v>3</v>
      </c>
      <c r="B10" s="631" t="s">
        <v>315</v>
      </c>
      <c r="C10" s="481">
        <v>15000</v>
      </c>
      <c r="D10" s="680">
        <v>2</v>
      </c>
      <c r="E10" s="481">
        <v>5155</v>
      </c>
      <c r="F10" s="612">
        <v>6000</v>
      </c>
      <c r="G10" s="594">
        <f>E10/C10</f>
        <v>0.34366666666666668</v>
      </c>
      <c r="H10" s="1380"/>
      <c r="I10" s="1380"/>
      <c r="J10" s="1380"/>
      <c r="K10" s="1380"/>
      <c r="L10" s="680" t="s">
        <v>52</v>
      </c>
    </row>
    <row r="11" spans="1:12">
      <c r="A11" s="1389" t="s">
        <v>19</v>
      </c>
      <c r="B11" s="1390"/>
      <c r="C11" s="682" t="s">
        <v>114</v>
      </c>
      <c r="D11" s="682" t="s">
        <v>114</v>
      </c>
      <c r="E11" s="682"/>
      <c r="F11" s="694" t="s">
        <v>114</v>
      </c>
      <c r="G11" s="694" t="s">
        <v>114</v>
      </c>
      <c r="H11" s="1387" t="s">
        <v>114</v>
      </c>
      <c r="I11" s="1387"/>
      <c r="J11" s="1387"/>
      <c r="K11" s="1387"/>
      <c r="L11" s="489" t="s">
        <v>114</v>
      </c>
    </row>
    <row r="12" spans="1:12">
      <c r="A12" s="680">
        <v>4</v>
      </c>
      <c r="B12" s="483" t="s">
        <v>186</v>
      </c>
      <c r="C12" s="680">
        <v>400</v>
      </c>
      <c r="D12" s="680"/>
      <c r="E12" s="680"/>
      <c r="F12" s="640">
        <v>4000</v>
      </c>
      <c r="G12" s="641">
        <f>E12/C12</f>
        <v>0</v>
      </c>
      <c r="H12" s="1368" t="s">
        <v>259</v>
      </c>
      <c r="I12" s="1369"/>
      <c r="J12" s="1369"/>
      <c r="K12" s="1370"/>
      <c r="L12" s="474" t="s">
        <v>52</v>
      </c>
    </row>
    <row r="13" spans="1:12">
      <c r="A13" s="645">
        <v>4</v>
      </c>
      <c r="B13" s="632" t="s">
        <v>202</v>
      </c>
      <c r="C13" s="598">
        <v>9100</v>
      </c>
      <c r="D13" s="598">
        <v>1</v>
      </c>
      <c r="E13" s="598"/>
      <c r="F13" s="640">
        <v>4000</v>
      </c>
      <c r="G13" s="641">
        <f>E13/C13</f>
        <v>0</v>
      </c>
      <c r="H13" s="1398"/>
      <c r="I13" s="1399"/>
      <c r="J13" s="1399"/>
      <c r="K13" s="1400"/>
      <c r="L13" s="598" t="s">
        <v>52</v>
      </c>
    </row>
    <row r="14" spans="1:12">
      <c r="A14" s="1389" t="s">
        <v>24</v>
      </c>
      <c r="B14" s="1390"/>
      <c r="C14" s="642" t="s">
        <v>114</v>
      </c>
      <c r="D14" s="642" t="s">
        <v>114</v>
      </c>
      <c r="E14" s="642"/>
      <c r="F14" s="695" t="s">
        <v>114</v>
      </c>
      <c r="G14" s="695" t="s">
        <v>114</v>
      </c>
      <c r="H14" s="1397" t="s">
        <v>114</v>
      </c>
      <c r="I14" s="1397"/>
      <c r="J14" s="1397"/>
      <c r="K14" s="1397"/>
      <c r="L14" s="643" t="s">
        <v>114</v>
      </c>
    </row>
    <row r="15" spans="1:12">
      <c r="A15" s="680">
        <v>5</v>
      </c>
      <c r="B15" s="680" t="s">
        <v>322</v>
      </c>
      <c r="C15" s="680">
        <v>750</v>
      </c>
      <c r="D15" s="680">
        <v>1</v>
      </c>
      <c r="E15" s="680">
        <v>1324</v>
      </c>
      <c r="F15" s="640">
        <v>4000</v>
      </c>
      <c r="G15" s="641">
        <v>0</v>
      </c>
      <c r="H15" s="1401"/>
      <c r="I15" s="1401"/>
      <c r="J15" s="1401"/>
      <c r="K15" s="1401"/>
      <c r="L15" s="474" t="s">
        <v>52</v>
      </c>
    </row>
    <row r="16" spans="1:12">
      <c r="A16" s="638">
        <v>5</v>
      </c>
      <c r="B16" s="639" t="s">
        <v>248</v>
      </c>
      <c r="C16" s="644">
        <v>8000</v>
      </c>
      <c r="D16" s="644">
        <v>2</v>
      </c>
      <c r="E16" s="638">
        <v>8996</v>
      </c>
      <c r="F16" s="640">
        <v>4000</v>
      </c>
      <c r="G16" s="641">
        <v>0</v>
      </c>
      <c r="H16" s="1388"/>
      <c r="I16" s="1388"/>
      <c r="J16" s="1388"/>
      <c r="K16" s="1388"/>
      <c r="L16" s="638" t="s">
        <v>52</v>
      </c>
    </row>
    <row r="17" spans="1:12">
      <c r="A17" s="451">
        <v>5</v>
      </c>
      <c r="B17" s="452" t="s">
        <v>324</v>
      </c>
      <c r="C17" s="451">
        <v>5750</v>
      </c>
      <c r="D17" s="451">
        <v>2</v>
      </c>
      <c r="E17" s="451">
        <v>5335</v>
      </c>
      <c r="F17" s="451">
        <v>4000</v>
      </c>
      <c r="G17" s="426">
        <v>0</v>
      </c>
      <c r="H17" s="1136"/>
      <c r="I17" s="1137"/>
      <c r="J17" s="1137"/>
      <c r="K17" s="1138"/>
      <c r="L17" s="451" t="s">
        <v>52</v>
      </c>
    </row>
  </sheetData>
  <mergeCells count="20">
    <mergeCell ref="H12:K12"/>
    <mergeCell ref="A11:B11"/>
    <mergeCell ref="H11:K11"/>
    <mergeCell ref="H3:K3"/>
    <mergeCell ref="A4:B4"/>
    <mergeCell ref="H4:K4"/>
    <mergeCell ref="H5:K5"/>
    <mergeCell ref="A6:B6"/>
    <mergeCell ref="H6:K6"/>
    <mergeCell ref="H8:K8"/>
    <mergeCell ref="H7:K7"/>
    <mergeCell ref="A9:B9"/>
    <mergeCell ref="H9:K9"/>
    <mergeCell ref="H10:K10"/>
    <mergeCell ref="H13:K13"/>
    <mergeCell ref="A14:B14"/>
    <mergeCell ref="H14:K14"/>
    <mergeCell ref="H16:K16"/>
    <mergeCell ref="H17:K17"/>
    <mergeCell ref="H15:K15"/>
  </mergeCell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6971C-6986-47EA-B178-B70D2D370075}">
  <dimension ref="A3:L14"/>
  <sheetViews>
    <sheetView workbookViewId="0">
      <selection activeCell="M14" sqref="M14"/>
    </sheetView>
  </sheetViews>
  <sheetFormatPr defaultRowHeight="15"/>
  <cols>
    <col min="2" max="2" width="51.140625" style="237" customWidth="1"/>
  </cols>
  <sheetData>
    <row r="3" spans="1:12">
      <c r="A3" s="680" t="s">
        <v>114</v>
      </c>
      <c r="B3" s="609">
        <v>46018</v>
      </c>
      <c r="C3" s="690" t="s">
        <v>1</v>
      </c>
      <c r="D3" s="690" t="s">
        <v>2</v>
      </c>
      <c r="E3" s="690" t="s">
        <v>3</v>
      </c>
      <c r="F3" s="690" t="s">
        <v>4</v>
      </c>
      <c r="G3" s="690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1350" t="s">
        <v>114</v>
      </c>
      <c r="B4" s="1351"/>
      <c r="C4" s="691" t="s">
        <v>114</v>
      </c>
      <c r="D4" s="691" t="s">
        <v>114</v>
      </c>
      <c r="E4" s="691" t="s">
        <v>114</v>
      </c>
      <c r="F4" s="691" t="s">
        <v>114</v>
      </c>
      <c r="G4" s="691" t="s">
        <v>114</v>
      </c>
      <c r="H4" s="1352" t="s">
        <v>114</v>
      </c>
      <c r="I4" s="1352"/>
      <c r="J4" s="1352"/>
      <c r="K4" s="1351"/>
      <c r="L4" s="588" t="s">
        <v>114</v>
      </c>
    </row>
    <row r="5" spans="1:12">
      <c r="A5" s="621">
        <v>1</v>
      </c>
      <c r="B5" s="617" t="s">
        <v>265</v>
      </c>
      <c r="C5" s="591">
        <v>4000</v>
      </c>
      <c r="D5" s="591">
        <v>1</v>
      </c>
      <c r="E5" s="591"/>
      <c r="F5" s="591">
        <v>3500</v>
      </c>
      <c r="G5" s="594">
        <f>E5/C5</f>
        <v>0</v>
      </c>
      <c r="H5" s="1256"/>
      <c r="I5" s="1257"/>
      <c r="J5" s="1257"/>
      <c r="K5" s="1258"/>
      <c r="L5" s="593" t="s">
        <v>52</v>
      </c>
    </row>
    <row r="6" spans="1:12">
      <c r="A6" s="1364" t="s">
        <v>10</v>
      </c>
      <c r="B6" s="1351"/>
      <c r="C6" s="691" t="s">
        <v>114</v>
      </c>
      <c r="D6" s="691" t="s">
        <v>114</v>
      </c>
      <c r="E6" s="691"/>
      <c r="F6" s="692" t="s">
        <v>114</v>
      </c>
      <c r="G6" s="692" t="s">
        <v>114</v>
      </c>
      <c r="H6" s="1355" t="s">
        <v>114</v>
      </c>
      <c r="I6" s="1355"/>
      <c r="J6" s="1355"/>
      <c r="K6" s="1356"/>
      <c r="L6" s="588" t="s">
        <v>114</v>
      </c>
    </row>
    <row r="7" spans="1:12">
      <c r="A7" s="621">
        <v>2</v>
      </c>
      <c r="B7" s="618" t="s">
        <v>216</v>
      </c>
      <c r="C7" s="600">
        <v>40000</v>
      </c>
      <c r="D7" s="600">
        <v>1</v>
      </c>
      <c r="E7" s="600"/>
      <c r="F7" s="592">
        <v>7800</v>
      </c>
      <c r="G7" s="594">
        <f t="shared" ref="G7" si="0">E7/C7</f>
        <v>0</v>
      </c>
      <c r="H7" s="1368"/>
      <c r="I7" s="1369"/>
      <c r="J7" s="1369"/>
      <c r="K7" s="1370"/>
      <c r="L7" s="606" t="s">
        <v>52</v>
      </c>
    </row>
    <row r="8" spans="1:12">
      <c r="A8" s="1350" t="s">
        <v>12</v>
      </c>
      <c r="B8" s="1351"/>
      <c r="C8" s="624" t="s">
        <v>114</v>
      </c>
      <c r="D8" s="624" t="s">
        <v>114</v>
      </c>
      <c r="E8" s="624"/>
      <c r="F8" s="696" t="s">
        <v>114</v>
      </c>
      <c r="G8" s="696" t="s">
        <v>114</v>
      </c>
      <c r="H8" s="1375" t="s">
        <v>114</v>
      </c>
      <c r="I8" s="1375"/>
      <c r="J8" s="1375"/>
      <c r="K8" s="1376"/>
      <c r="L8" s="625" t="s">
        <v>114</v>
      </c>
    </row>
    <row r="9" spans="1:12">
      <c r="A9" s="621">
        <v>3</v>
      </c>
      <c r="B9" s="631" t="s">
        <v>315</v>
      </c>
      <c r="C9" s="481">
        <v>10000</v>
      </c>
      <c r="D9" s="680">
        <v>2</v>
      </c>
      <c r="E9" s="481"/>
      <c r="F9" s="612">
        <v>6000</v>
      </c>
      <c r="G9" s="594">
        <f>E9/C9</f>
        <v>0</v>
      </c>
      <c r="H9" s="1380"/>
      <c r="I9" s="1380"/>
      <c r="J9" s="1380"/>
      <c r="K9" s="1380"/>
      <c r="L9" s="680" t="s">
        <v>52</v>
      </c>
    </row>
    <row r="10" spans="1:12">
      <c r="A10" s="1389" t="s">
        <v>19</v>
      </c>
      <c r="B10" s="1390"/>
      <c r="C10" s="682" t="s">
        <v>114</v>
      </c>
      <c r="D10" s="682" t="s">
        <v>114</v>
      </c>
      <c r="E10" s="682"/>
      <c r="F10" s="694" t="s">
        <v>114</v>
      </c>
      <c r="G10" s="694" t="s">
        <v>114</v>
      </c>
      <c r="H10" s="1387" t="s">
        <v>114</v>
      </c>
      <c r="I10" s="1387"/>
      <c r="J10" s="1387"/>
      <c r="K10" s="1387"/>
      <c r="L10" s="489" t="s">
        <v>114</v>
      </c>
    </row>
    <row r="11" spans="1:12">
      <c r="A11" s="645">
        <v>4</v>
      </c>
      <c r="B11" s="632" t="s">
        <v>202</v>
      </c>
      <c r="C11" s="598">
        <v>6000</v>
      </c>
      <c r="D11" s="598">
        <v>1</v>
      </c>
      <c r="E11" s="598"/>
      <c r="F11" s="640">
        <v>4000</v>
      </c>
      <c r="G11" s="641">
        <f>E11/C11</f>
        <v>0</v>
      </c>
      <c r="H11" s="1398"/>
      <c r="I11" s="1399"/>
      <c r="J11" s="1399"/>
      <c r="K11" s="1400"/>
      <c r="L11" s="598" t="s">
        <v>52</v>
      </c>
    </row>
    <row r="12" spans="1:12">
      <c r="A12" s="1389" t="s">
        <v>24</v>
      </c>
      <c r="B12" s="1390"/>
      <c r="C12" s="642" t="s">
        <v>114</v>
      </c>
      <c r="D12" s="642" t="s">
        <v>114</v>
      </c>
      <c r="E12" s="642"/>
      <c r="F12" s="695" t="s">
        <v>114</v>
      </c>
      <c r="G12" s="695" t="s">
        <v>114</v>
      </c>
      <c r="H12" s="1397" t="s">
        <v>114</v>
      </c>
      <c r="I12" s="1397"/>
      <c r="J12" s="1397"/>
      <c r="K12" s="1397"/>
      <c r="L12" s="643" t="s">
        <v>114</v>
      </c>
    </row>
    <row r="13" spans="1:12">
      <c r="A13" s="451">
        <v>5</v>
      </c>
      <c r="B13" s="452" t="s">
        <v>324</v>
      </c>
      <c r="C13" s="451">
        <v>5970</v>
      </c>
      <c r="D13" s="451">
        <v>2</v>
      </c>
      <c r="E13" s="451">
        <v>5255</v>
      </c>
      <c r="F13" s="451">
        <v>4000</v>
      </c>
      <c r="G13" s="426">
        <v>0</v>
      </c>
      <c r="H13" s="1128"/>
      <c r="I13" s="1128"/>
      <c r="J13" s="1128"/>
      <c r="K13" s="1128"/>
      <c r="L13" s="451" t="s">
        <v>52</v>
      </c>
    </row>
    <row r="14" spans="1:12">
      <c r="A14" s="451">
        <v>5</v>
      </c>
      <c r="B14" s="452" t="s">
        <v>254</v>
      </c>
      <c r="C14" s="451">
        <v>5500</v>
      </c>
      <c r="D14" s="451">
        <v>2</v>
      </c>
      <c r="E14" s="451"/>
      <c r="F14" s="451">
        <v>4000</v>
      </c>
      <c r="G14" s="426">
        <v>0</v>
      </c>
      <c r="H14" s="1136"/>
      <c r="I14" s="1137"/>
      <c r="J14" s="1137"/>
      <c r="K14" s="1138"/>
      <c r="L14" s="451" t="s">
        <v>52</v>
      </c>
    </row>
  </sheetData>
  <mergeCells count="17">
    <mergeCell ref="H13:K13"/>
    <mergeCell ref="H11:K11"/>
    <mergeCell ref="A12:B12"/>
    <mergeCell ref="H12:K12"/>
    <mergeCell ref="H14:K14"/>
    <mergeCell ref="H7:K7"/>
    <mergeCell ref="A8:B8"/>
    <mergeCell ref="H8:K8"/>
    <mergeCell ref="H9:K9"/>
    <mergeCell ref="A10:B10"/>
    <mergeCell ref="H10:K10"/>
    <mergeCell ref="H3:K3"/>
    <mergeCell ref="A4:B4"/>
    <mergeCell ref="H4:K4"/>
    <mergeCell ref="H5:K5"/>
    <mergeCell ref="A6:B6"/>
    <mergeCell ref="H6:K6"/>
  </mergeCell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DA5EF-9078-4C24-9CD3-080E90E15E8C}">
  <dimension ref="A3:L13"/>
  <sheetViews>
    <sheetView workbookViewId="0">
      <selection activeCell="G22" sqref="G22"/>
    </sheetView>
  </sheetViews>
  <sheetFormatPr defaultRowHeight="15"/>
  <cols>
    <col min="2" max="2" width="48.7109375" customWidth="1"/>
  </cols>
  <sheetData>
    <row r="3" spans="1:12">
      <c r="A3" s="680" t="s">
        <v>114</v>
      </c>
      <c r="B3" s="609">
        <v>46019</v>
      </c>
      <c r="C3" s="690" t="s">
        <v>1</v>
      </c>
      <c r="D3" s="690" t="s">
        <v>2</v>
      </c>
      <c r="E3" s="690" t="s">
        <v>3</v>
      </c>
      <c r="F3" s="690" t="s">
        <v>4</v>
      </c>
      <c r="G3" s="690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1350" t="s">
        <v>114</v>
      </c>
      <c r="B4" s="1351"/>
      <c r="C4" s="691" t="s">
        <v>114</v>
      </c>
      <c r="D4" s="691" t="s">
        <v>114</v>
      </c>
      <c r="E4" s="691" t="s">
        <v>114</v>
      </c>
      <c r="F4" s="691" t="s">
        <v>114</v>
      </c>
      <c r="G4" s="691" t="s">
        <v>114</v>
      </c>
      <c r="H4" s="1352" t="s">
        <v>114</v>
      </c>
      <c r="I4" s="1352"/>
      <c r="J4" s="1352"/>
      <c r="K4" s="1351"/>
      <c r="L4" s="588" t="s">
        <v>114</v>
      </c>
    </row>
    <row r="5" spans="1:12">
      <c r="A5" s="621">
        <v>1</v>
      </c>
      <c r="B5" s="617" t="s">
        <v>265</v>
      </c>
      <c r="C5" s="591">
        <v>2000</v>
      </c>
      <c r="D5" s="591">
        <v>1</v>
      </c>
      <c r="E5" s="591">
        <v>751</v>
      </c>
      <c r="F5" s="591">
        <v>3500</v>
      </c>
      <c r="G5" s="594">
        <f>E5/C5</f>
        <v>0.3755</v>
      </c>
      <c r="H5" s="1256"/>
      <c r="I5" s="1257"/>
      <c r="J5" s="1257"/>
      <c r="K5" s="1258"/>
      <c r="L5" s="593" t="s">
        <v>52</v>
      </c>
    </row>
    <row r="6" spans="1:12">
      <c r="A6" s="1364" t="s">
        <v>10</v>
      </c>
      <c r="B6" s="1351"/>
      <c r="C6" s="691" t="s">
        <v>114</v>
      </c>
      <c r="D6" s="691" t="s">
        <v>114</v>
      </c>
      <c r="E6" s="691"/>
      <c r="F6" s="692" t="s">
        <v>114</v>
      </c>
      <c r="G6" s="692" t="s">
        <v>114</v>
      </c>
      <c r="H6" s="1355" t="s">
        <v>114</v>
      </c>
      <c r="I6" s="1355"/>
      <c r="J6" s="1355"/>
      <c r="K6" s="1356"/>
      <c r="L6" s="588" t="s">
        <v>114</v>
      </c>
    </row>
    <row r="7" spans="1:12">
      <c r="A7" s="621">
        <v>2</v>
      </c>
      <c r="B7" s="618" t="s">
        <v>216</v>
      </c>
      <c r="C7" s="600">
        <v>20000</v>
      </c>
      <c r="D7" s="600">
        <v>1</v>
      </c>
      <c r="E7" s="600">
        <v>18271</v>
      </c>
      <c r="F7" s="592">
        <v>7800</v>
      </c>
      <c r="G7" s="594">
        <f t="shared" ref="G7" si="0">E7/C7</f>
        <v>0.91354999999999997</v>
      </c>
      <c r="H7" s="1368"/>
      <c r="I7" s="1369"/>
      <c r="J7" s="1369"/>
      <c r="K7" s="1370"/>
      <c r="L7" s="606" t="s">
        <v>52</v>
      </c>
    </row>
    <row r="8" spans="1:12">
      <c r="A8" s="1350" t="s">
        <v>12</v>
      </c>
      <c r="B8" s="1351"/>
      <c r="C8" s="624" t="s">
        <v>114</v>
      </c>
      <c r="D8" s="624" t="s">
        <v>114</v>
      </c>
      <c r="E8" s="624"/>
      <c r="F8" s="696" t="s">
        <v>114</v>
      </c>
      <c r="G8" s="696" t="s">
        <v>114</v>
      </c>
      <c r="H8" s="1375" t="s">
        <v>114</v>
      </c>
      <c r="I8" s="1375"/>
      <c r="J8" s="1375"/>
      <c r="K8" s="1376"/>
      <c r="L8" s="625" t="s">
        <v>114</v>
      </c>
    </row>
    <row r="9" spans="1:12">
      <c r="A9" s="621">
        <v>3</v>
      </c>
      <c r="B9" s="631" t="s">
        <v>315</v>
      </c>
      <c r="C9" s="481">
        <v>5000</v>
      </c>
      <c r="D9" s="680">
        <v>2</v>
      </c>
      <c r="E9" s="481">
        <v>1516</v>
      </c>
      <c r="F9" s="612">
        <v>6000</v>
      </c>
      <c r="G9" s="594">
        <f>E9/C9</f>
        <v>0.30320000000000003</v>
      </c>
      <c r="H9" s="1380"/>
      <c r="I9" s="1380"/>
      <c r="J9" s="1380"/>
      <c r="K9" s="1380"/>
      <c r="L9" s="680" t="s">
        <v>52</v>
      </c>
    </row>
    <row r="10" spans="1:12">
      <c r="A10" s="1389" t="s">
        <v>19</v>
      </c>
      <c r="B10" s="1390"/>
      <c r="C10" s="682" t="s">
        <v>114</v>
      </c>
      <c r="D10" s="682" t="s">
        <v>114</v>
      </c>
      <c r="E10" s="682"/>
      <c r="F10" s="694" t="s">
        <v>114</v>
      </c>
      <c r="G10" s="694" t="s">
        <v>114</v>
      </c>
      <c r="H10" s="1387" t="s">
        <v>114</v>
      </c>
      <c r="I10" s="1387"/>
      <c r="J10" s="1387"/>
      <c r="K10" s="1387"/>
      <c r="L10" s="489" t="s">
        <v>114</v>
      </c>
    </row>
    <row r="11" spans="1:12">
      <c r="A11" s="645">
        <v>4</v>
      </c>
      <c r="B11" s="632" t="s">
        <v>202</v>
      </c>
      <c r="C11" s="598"/>
      <c r="D11" s="598">
        <v>1</v>
      </c>
      <c r="E11" s="598"/>
      <c r="F11" s="640">
        <v>4000</v>
      </c>
      <c r="G11" s="594"/>
      <c r="H11" s="1398" t="s">
        <v>259</v>
      </c>
      <c r="I11" s="1399"/>
      <c r="J11" s="1399"/>
      <c r="K11" s="1400"/>
      <c r="L11" s="598"/>
    </row>
    <row r="12" spans="1:12">
      <c r="A12" s="1389" t="s">
        <v>24</v>
      </c>
      <c r="B12" s="1390"/>
      <c r="C12" s="642" t="s">
        <v>114</v>
      </c>
      <c r="D12" s="642" t="s">
        <v>114</v>
      </c>
      <c r="E12" s="642"/>
      <c r="F12" s="695" t="s">
        <v>114</v>
      </c>
      <c r="G12" s="695" t="s">
        <v>114</v>
      </c>
      <c r="H12" s="1397" t="s">
        <v>114</v>
      </c>
      <c r="I12" s="1397"/>
      <c r="J12" s="1397"/>
      <c r="K12" s="1397"/>
      <c r="L12" s="643" t="s">
        <v>114</v>
      </c>
    </row>
    <row r="13" spans="1:12">
      <c r="A13" s="451">
        <v>5</v>
      </c>
      <c r="B13" s="452" t="s">
        <v>254</v>
      </c>
      <c r="C13" s="451">
        <v>6000</v>
      </c>
      <c r="D13" s="451">
        <v>2</v>
      </c>
      <c r="E13" s="451">
        <v>154</v>
      </c>
      <c r="F13" s="451">
        <v>4000</v>
      </c>
      <c r="G13" s="594">
        <f>E13/C13</f>
        <v>2.5666666666666667E-2</v>
      </c>
      <c r="H13" s="1136"/>
      <c r="I13" s="1137"/>
      <c r="J13" s="1137"/>
      <c r="K13" s="1138"/>
      <c r="L13" s="451" t="s">
        <v>52</v>
      </c>
    </row>
  </sheetData>
  <mergeCells count="16">
    <mergeCell ref="H11:K11"/>
    <mergeCell ref="A12:B12"/>
    <mergeCell ref="H12:K12"/>
    <mergeCell ref="H13:K13"/>
    <mergeCell ref="H7:K7"/>
    <mergeCell ref="A8:B8"/>
    <mergeCell ref="H8:K8"/>
    <mergeCell ref="H9:K9"/>
    <mergeCell ref="A10:B10"/>
    <mergeCell ref="H10:K10"/>
    <mergeCell ref="H3:K3"/>
    <mergeCell ref="A4:B4"/>
    <mergeCell ref="H4:K4"/>
    <mergeCell ref="H5:K5"/>
    <mergeCell ref="A6:B6"/>
    <mergeCell ref="H6:K6"/>
  </mergeCell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987ED-6C8E-4E42-B4B1-64825D9FB327}">
  <dimension ref="A3:L15"/>
  <sheetViews>
    <sheetView workbookViewId="0">
      <selection activeCell="H5" sqref="H5:K5"/>
    </sheetView>
  </sheetViews>
  <sheetFormatPr defaultRowHeight="15"/>
  <cols>
    <col min="2" max="2" width="56.7109375" customWidth="1"/>
  </cols>
  <sheetData>
    <row r="3" spans="1:12">
      <c r="A3" s="680" t="s">
        <v>114</v>
      </c>
      <c r="B3" s="609">
        <v>46020</v>
      </c>
      <c r="C3" s="690" t="s">
        <v>1</v>
      </c>
      <c r="D3" s="690" t="s">
        <v>2</v>
      </c>
      <c r="E3" s="690" t="s">
        <v>3</v>
      </c>
      <c r="F3" s="690" t="s">
        <v>4</v>
      </c>
      <c r="G3" s="690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1350" t="s">
        <v>114</v>
      </c>
      <c r="B4" s="1351"/>
      <c r="C4" s="691" t="s">
        <v>114</v>
      </c>
      <c r="D4" s="691" t="s">
        <v>114</v>
      </c>
      <c r="E4" s="691" t="s">
        <v>114</v>
      </c>
      <c r="F4" s="691" t="s">
        <v>114</v>
      </c>
      <c r="G4" s="691" t="s">
        <v>114</v>
      </c>
      <c r="H4" s="1352" t="s">
        <v>114</v>
      </c>
      <c r="I4" s="1352"/>
      <c r="J4" s="1352"/>
      <c r="K4" s="1351"/>
      <c r="L4" s="588" t="s">
        <v>114</v>
      </c>
    </row>
    <row r="5" spans="1:12">
      <c r="A5" s="621">
        <v>1</v>
      </c>
      <c r="B5" s="617" t="s">
        <v>265</v>
      </c>
      <c r="C5" s="591">
        <v>6000</v>
      </c>
      <c r="D5" s="591">
        <v>1</v>
      </c>
      <c r="E5" s="591">
        <v>4028</v>
      </c>
      <c r="F5" s="591">
        <v>3500</v>
      </c>
      <c r="G5" s="594">
        <f>E5/C5</f>
        <v>0.67133333333333334</v>
      </c>
      <c r="H5" s="1256"/>
      <c r="I5" s="1257"/>
      <c r="J5" s="1257"/>
      <c r="K5" s="1258"/>
      <c r="L5" s="593" t="s">
        <v>52</v>
      </c>
    </row>
    <row r="6" spans="1:12">
      <c r="A6" s="1364" t="s">
        <v>10</v>
      </c>
      <c r="B6" s="1351"/>
      <c r="C6" s="691" t="s">
        <v>114</v>
      </c>
      <c r="D6" s="691" t="s">
        <v>114</v>
      </c>
      <c r="E6" s="691"/>
      <c r="F6" s="692" t="s">
        <v>114</v>
      </c>
      <c r="G6" s="692" t="s">
        <v>114</v>
      </c>
      <c r="H6" s="1355" t="s">
        <v>114</v>
      </c>
      <c r="I6" s="1355"/>
      <c r="J6" s="1355"/>
      <c r="K6" s="1356"/>
      <c r="L6" s="588" t="s">
        <v>114</v>
      </c>
    </row>
    <row r="7" spans="1:12">
      <c r="A7" s="621">
        <v>2</v>
      </c>
      <c r="B7" s="618" t="s">
        <v>216</v>
      </c>
      <c r="C7" s="600">
        <v>60000</v>
      </c>
      <c r="D7" s="600">
        <v>1</v>
      </c>
      <c r="E7" s="600">
        <v>27095</v>
      </c>
      <c r="F7" s="592">
        <v>7800</v>
      </c>
      <c r="G7" s="594">
        <f t="shared" ref="G7" si="0">E7/C7</f>
        <v>0.45158333333333334</v>
      </c>
      <c r="H7" s="1368"/>
      <c r="I7" s="1369"/>
      <c r="J7" s="1369"/>
      <c r="K7" s="1370"/>
      <c r="L7" s="606" t="s">
        <v>52</v>
      </c>
    </row>
    <row r="8" spans="1:12">
      <c r="A8" s="1350" t="s">
        <v>12</v>
      </c>
      <c r="B8" s="1351"/>
      <c r="C8" s="624" t="s">
        <v>114</v>
      </c>
      <c r="D8" s="624" t="s">
        <v>114</v>
      </c>
      <c r="E8" s="624"/>
      <c r="F8" s="696" t="s">
        <v>114</v>
      </c>
      <c r="G8" s="696" t="s">
        <v>114</v>
      </c>
      <c r="H8" s="1375" t="s">
        <v>114</v>
      </c>
      <c r="I8" s="1375"/>
      <c r="J8" s="1375"/>
      <c r="K8" s="1376"/>
      <c r="L8" s="625" t="s">
        <v>114</v>
      </c>
    </row>
    <row r="9" spans="1:12">
      <c r="A9" s="621">
        <v>3</v>
      </c>
      <c r="B9" s="631" t="s">
        <v>315</v>
      </c>
      <c r="C9" s="481">
        <v>12700</v>
      </c>
      <c r="D9" s="680">
        <v>2</v>
      </c>
      <c r="E9" s="481">
        <v>10243</v>
      </c>
      <c r="F9" s="612">
        <v>6000</v>
      </c>
      <c r="G9" s="594">
        <f>E9/C9</f>
        <v>0.80653543307086617</v>
      </c>
      <c r="H9" s="1380"/>
      <c r="I9" s="1380"/>
      <c r="J9" s="1380"/>
      <c r="K9" s="1380"/>
      <c r="L9" s="680" t="s">
        <v>52</v>
      </c>
    </row>
    <row r="10" spans="1:12">
      <c r="A10" s="645">
        <v>3</v>
      </c>
      <c r="B10" s="632" t="s">
        <v>211</v>
      </c>
      <c r="C10" s="435">
        <v>2300</v>
      </c>
      <c r="D10" s="437"/>
      <c r="E10" s="435"/>
      <c r="F10" s="612">
        <v>6000</v>
      </c>
      <c r="G10" s="651"/>
      <c r="H10" s="1188"/>
      <c r="I10" s="1189"/>
      <c r="J10" s="1189"/>
      <c r="K10" s="1190"/>
      <c r="L10" s="437" t="s">
        <v>52</v>
      </c>
    </row>
    <row r="11" spans="1:12">
      <c r="A11" s="1389" t="s">
        <v>19</v>
      </c>
      <c r="B11" s="1390"/>
      <c r="C11" s="682" t="s">
        <v>114</v>
      </c>
      <c r="D11" s="682" t="s">
        <v>114</v>
      </c>
      <c r="E11" s="682"/>
      <c r="F11" s="694" t="s">
        <v>114</v>
      </c>
      <c r="G11" s="694" t="s">
        <v>114</v>
      </c>
      <c r="H11" s="1387" t="s">
        <v>114</v>
      </c>
      <c r="I11" s="1387"/>
      <c r="J11" s="1387"/>
      <c r="K11" s="1387"/>
      <c r="L11" s="489" t="s">
        <v>114</v>
      </c>
    </row>
    <row r="12" spans="1:12">
      <c r="A12" s="680">
        <v>4</v>
      </c>
      <c r="B12" s="483" t="s">
        <v>186</v>
      </c>
      <c r="C12" s="680">
        <v>400</v>
      </c>
      <c r="D12" s="680">
        <v>1</v>
      </c>
      <c r="E12" s="680"/>
      <c r="F12" s="612">
        <v>4000</v>
      </c>
      <c r="G12" s="426">
        <f>E12/C12</f>
        <v>0</v>
      </c>
      <c r="H12" s="1380" t="s">
        <v>325</v>
      </c>
      <c r="I12" s="1380"/>
      <c r="J12" s="1380"/>
      <c r="K12" s="1380"/>
      <c r="L12" s="680" t="s">
        <v>52</v>
      </c>
    </row>
    <row r="13" spans="1:12">
      <c r="A13" s="680">
        <v>4</v>
      </c>
      <c r="B13" s="483" t="s">
        <v>202</v>
      </c>
      <c r="C13" s="680">
        <v>7500</v>
      </c>
      <c r="D13" s="680">
        <v>2</v>
      </c>
      <c r="E13" s="680"/>
      <c r="F13" s="612">
        <v>4000</v>
      </c>
      <c r="G13" s="426"/>
      <c r="H13" s="1188"/>
      <c r="I13" s="1189"/>
      <c r="J13" s="1189"/>
      <c r="K13" s="1190"/>
      <c r="L13" s="680" t="s">
        <v>52</v>
      </c>
    </row>
    <row r="14" spans="1:12">
      <c r="A14" s="1389" t="s">
        <v>24</v>
      </c>
      <c r="B14" s="1390"/>
      <c r="C14" s="642" t="s">
        <v>114</v>
      </c>
      <c r="D14" s="642" t="s">
        <v>114</v>
      </c>
      <c r="E14" s="642"/>
      <c r="F14" s="695" t="s">
        <v>114</v>
      </c>
      <c r="G14" s="695" t="s">
        <v>114</v>
      </c>
      <c r="H14" s="1397" t="s">
        <v>114</v>
      </c>
      <c r="I14" s="1397"/>
      <c r="J14" s="1397"/>
      <c r="K14" s="1397"/>
      <c r="L14" s="643" t="s">
        <v>114</v>
      </c>
    </row>
    <row r="15" spans="1:12">
      <c r="A15" s="451">
        <v>5</v>
      </c>
      <c r="B15" s="452" t="s">
        <v>254</v>
      </c>
      <c r="C15" s="451">
        <v>18000</v>
      </c>
      <c r="D15" s="451">
        <v>2</v>
      </c>
      <c r="E15" s="451">
        <v>10828</v>
      </c>
      <c r="F15" s="451">
        <v>4000</v>
      </c>
      <c r="G15" s="426">
        <f>E15/C15</f>
        <v>0.60155555555555551</v>
      </c>
      <c r="H15" s="1136"/>
      <c r="I15" s="1137"/>
      <c r="J15" s="1137"/>
      <c r="K15" s="1138"/>
      <c r="L15" s="451" t="s">
        <v>52</v>
      </c>
    </row>
  </sheetData>
  <mergeCells count="18">
    <mergeCell ref="H12:K12"/>
    <mergeCell ref="A14:B14"/>
    <mergeCell ref="H14:K14"/>
    <mergeCell ref="H15:K15"/>
    <mergeCell ref="H13:K13"/>
    <mergeCell ref="H7:K7"/>
    <mergeCell ref="A8:B8"/>
    <mergeCell ref="H8:K8"/>
    <mergeCell ref="H9:K9"/>
    <mergeCell ref="A11:B11"/>
    <mergeCell ref="H11:K11"/>
    <mergeCell ref="H10:K10"/>
    <mergeCell ref="H3:K3"/>
    <mergeCell ref="A4:B4"/>
    <mergeCell ref="H4:K4"/>
    <mergeCell ref="H5:K5"/>
    <mergeCell ref="A6:B6"/>
    <mergeCell ref="H6:K6"/>
  </mergeCell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8C332-A5E1-49A4-A872-B184D356171B}">
  <dimension ref="A3:L15"/>
  <sheetViews>
    <sheetView workbookViewId="0">
      <selection activeCell="A12" sqref="A12"/>
    </sheetView>
  </sheetViews>
  <sheetFormatPr defaultRowHeight="15"/>
  <cols>
    <col min="2" max="2" width="56.42578125" customWidth="1"/>
  </cols>
  <sheetData>
    <row r="3" spans="1:12">
      <c r="A3" s="680" t="s">
        <v>114</v>
      </c>
      <c r="B3" s="609">
        <v>46020</v>
      </c>
      <c r="C3" s="690" t="s">
        <v>1</v>
      </c>
      <c r="D3" s="690" t="s">
        <v>2</v>
      </c>
      <c r="E3" s="690" t="s">
        <v>3</v>
      </c>
      <c r="F3" s="690" t="s">
        <v>4</v>
      </c>
      <c r="G3" s="690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1350" t="s">
        <v>114</v>
      </c>
      <c r="B4" s="1351"/>
      <c r="C4" s="691" t="s">
        <v>114</v>
      </c>
      <c r="D4" s="691" t="s">
        <v>114</v>
      </c>
      <c r="E4" s="691" t="s">
        <v>114</v>
      </c>
      <c r="F4" s="691" t="s">
        <v>114</v>
      </c>
      <c r="G4" s="691" t="s">
        <v>114</v>
      </c>
      <c r="H4" s="1352" t="s">
        <v>114</v>
      </c>
      <c r="I4" s="1352"/>
      <c r="J4" s="1352"/>
      <c r="K4" s="1351"/>
      <c r="L4" s="588" t="s">
        <v>114</v>
      </c>
    </row>
    <row r="5" spans="1:12">
      <c r="A5" s="621">
        <v>1</v>
      </c>
      <c r="B5" s="617" t="s">
        <v>265</v>
      </c>
      <c r="C5" s="591">
        <v>4000</v>
      </c>
      <c r="D5" s="591">
        <v>1</v>
      </c>
      <c r="E5" s="591">
        <v>424</v>
      </c>
      <c r="F5" s="592">
        <v>3500</v>
      </c>
      <c r="G5" s="594">
        <f>E5/C5</f>
        <v>0.106</v>
      </c>
      <c r="H5" s="1256"/>
      <c r="I5" s="1257"/>
      <c r="J5" s="1257"/>
      <c r="K5" s="1258"/>
      <c r="L5" s="593" t="s">
        <v>52</v>
      </c>
    </row>
    <row r="6" spans="1:12">
      <c r="A6" s="1364" t="s">
        <v>10</v>
      </c>
      <c r="B6" s="1351"/>
      <c r="C6" s="624" t="s">
        <v>114</v>
      </c>
      <c r="D6" s="624" t="s">
        <v>114</v>
      </c>
      <c r="E6" s="624"/>
      <c r="F6" s="692" t="s">
        <v>114</v>
      </c>
      <c r="G6" s="692" t="s">
        <v>114</v>
      </c>
      <c r="H6" s="1375" t="s">
        <v>114</v>
      </c>
      <c r="I6" s="1375"/>
      <c r="J6" s="1375"/>
      <c r="K6" s="1376"/>
      <c r="L6" s="625" t="s">
        <v>114</v>
      </c>
    </row>
    <row r="7" spans="1:12">
      <c r="A7" s="621">
        <v>2</v>
      </c>
      <c r="B7" s="653" t="s">
        <v>216</v>
      </c>
      <c r="C7" s="680">
        <v>15000</v>
      </c>
      <c r="D7" s="686">
        <v>1</v>
      </c>
      <c r="E7" s="481">
        <v>16523</v>
      </c>
      <c r="F7" s="592">
        <v>7800</v>
      </c>
      <c r="G7" s="652">
        <f t="shared" ref="G7:G8" si="0">E7/C7</f>
        <v>1.1015333333333333</v>
      </c>
      <c r="H7" s="1401"/>
      <c r="I7" s="1401"/>
      <c r="J7" s="1401"/>
      <c r="K7" s="1401"/>
      <c r="L7" s="474" t="s">
        <v>52</v>
      </c>
    </row>
    <row r="8" spans="1:12">
      <c r="A8" s="621">
        <v>2</v>
      </c>
      <c r="B8" s="653" t="s">
        <v>200</v>
      </c>
      <c r="C8" s="680">
        <v>20000</v>
      </c>
      <c r="D8" s="686">
        <v>2</v>
      </c>
      <c r="E8" s="680"/>
      <c r="F8" s="592">
        <v>7800</v>
      </c>
      <c r="G8" s="652">
        <f t="shared" si="0"/>
        <v>0</v>
      </c>
      <c r="H8" s="1401"/>
      <c r="I8" s="1401"/>
      <c r="J8" s="1401"/>
      <c r="K8" s="1401"/>
      <c r="L8" s="474" t="s">
        <v>52</v>
      </c>
    </row>
    <row r="9" spans="1:12">
      <c r="A9" s="1350" t="s">
        <v>12</v>
      </c>
      <c r="B9" s="1352"/>
      <c r="C9" s="681" t="s">
        <v>114</v>
      </c>
      <c r="D9" s="624" t="s">
        <v>114</v>
      </c>
      <c r="E9" s="624"/>
      <c r="F9" s="696" t="s">
        <v>114</v>
      </c>
      <c r="G9" s="696" t="s">
        <v>114</v>
      </c>
      <c r="H9" s="1402" t="s">
        <v>114</v>
      </c>
      <c r="I9" s="1402"/>
      <c r="J9" s="1402"/>
      <c r="K9" s="1403"/>
      <c r="L9" s="625" t="s">
        <v>114</v>
      </c>
    </row>
    <row r="10" spans="1:12">
      <c r="A10" s="645">
        <v>3</v>
      </c>
      <c r="B10" s="632" t="s">
        <v>222</v>
      </c>
      <c r="C10" s="649">
        <v>7100</v>
      </c>
      <c r="D10" s="437">
        <v>2</v>
      </c>
      <c r="E10" s="435">
        <v>6496</v>
      </c>
      <c r="F10" s="650">
        <v>6000</v>
      </c>
      <c r="G10" s="651">
        <v>0</v>
      </c>
      <c r="H10" s="1188"/>
      <c r="I10" s="1189"/>
      <c r="J10" s="1189"/>
      <c r="K10" s="1190"/>
      <c r="L10" s="437" t="s">
        <v>52</v>
      </c>
    </row>
    <row r="11" spans="1:12">
      <c r="A11" s="1389" t="s">
        <v>19</v>
      </c>
      <c r="B11" s="1390"/>
      <c r="C11" s="682" t="s">
        <v>114</v>
      </c>
      <c r="D11" s="682" t="s">
        <v>114</v>
      </c>
      <c r="E11" s="682"/>
      <c r="F11" s="694" t="s">
        <v>114</v>
      </c>
      <c r="G11" s="694" t="s">
        <v>114</v>
      </c>
      <c r="H11" s="1387" t="s">
        <v>114</v>
      </c>
      <c r="I11" s="1387"/>
      <c r="J11" s="1387"/>
      <c r="K11" s="1387"/>
      <c r="L11" s="489" t="s">
        <v>114</v>
      </c>
    </row>
    <row r="12" spans="1:12">
      <c r="A12" s="680">
        <v>4</v>
      </c>
      <c r="B12" s="483" t="s">
        <v>186</v>
      </c>
      <c r="C12" s="680">
        <v>400</v>
      </c>
      <c r="D12" s="680"/>
      <c r="E12" s="680"/>
      <c r="F12" s="640">
        <v>4000</v>
      </c>
      <c r="G12" s="641">
        <f>E12/C12</f>
        <v>0</v>
      </c>
      <c r="H12" s="1368" t="s">
        <v>259</v>
      </c>
      <c r="I12" s="1369"/>
      <c r="J12" s="1369"/>
      <c r="K12" s="1370"/>
      <c r="L12" s="474" t="s">
        <v>52</v>
      </c>
    </row>
    <row r="13" spans="1:12">
      <c r="A13" s="680">
        <v>4</v>
      </c>
      <c r="B13" s="483" t="s">
        <v>202</v>
      </c>
      <c r="C13" s="680">
        <v>2000</v>
      </c>
      <c r="D13" s="680">
        <v>1</v>
      </c>
      <c r="E13" s="680"/>
      <c r="F13" s="612">
        <v>4000</v>
      </c>
      <c r="G13" s="426">
        <f>E13/C13</f>
        <v>0</v>
      </c>
      <c r="H13" s="1380"/>
      <c r="I13" s="1380"/>
      <c r="J13" s="1380"/>
      <c r="K13" s="1380"/>
      <c r="L13" s="680" t="s">
        <v>52</v>
      </c>
    </row>
    <row r="14" spans="1:12">
      <c r="A14" s="1389" t="s">
        <v>24</v>
      </c>
      <c r="B14" s="1390"/>
      <c r="C14" s="642" t="s">
        <v>114</v>
      </c>
      <c r="D14" s="642" t="s">
        <v>114</v>
      </c>
      <c r="E14" s="642"/>
      <c r="F14" s="695" t="s">
        <v>114</v>
      </c>
      <c r="G14" s="695" t="s">
        <v>114</v>
      </c>
      <c r="H14" s="1397" t="s">
        <v>114</v>
      </c>
      <c r="I14" s="1397"/>
      <c r="J14" s="1397"/>
      <c r="K14" s="1397"/>
      <c r="L14" s="643" t="s">
        <v>114</v>
      </c>
    </row>
    <row r="15" spans="1:12">
      <c r="A15" s="451">
        <v>5</v>
      </c>
      <c r="B15" s="452" t="s">
        <v>254</v>
      </c>
      <c r="C15" s="453">
        <v>12000</v>
      </c>
      <c r="D15" s="453">
        <v>2</v>
      </c>
      <c r="E15" s="471">
        <v>3584</v>
      </c>
      <c r="F15" s="520">
        <v>4000</v>
      </c>
      <c r="G15" s="426">
        <v>0</v>
      </c>
      <c r="H15" s="1136"/>
      <c r="I15" s="1137"/>
      <c r="J15" s="1137"/>
      <c r="K15" s="1138"/>
      <c r="L15" s="451" t="s">
        <v>52</v>
      </c>
    </row>
  </sheetData>
  <mergeCells count="18">
    <mergeCell ref="H3:K3"/>
    <mergeCell ref="A4:B4"/>
    <mergeCell ref="H4:K4"/>
    <mergeCell ref="H5:K5"/>
    <mergeCell ref="A6:B6"/>
    <mergeCell ref="H6:K6"/>
    <mergeCell ref="H7:K7"/>
    <mergeCell ref="A9:B9"/>
    <mergeCell ref="H9:K9"/>
    <mergeCell ref="H10:K10"/>
    <mergeCell ref="A11:B11"/>
    <mergeCell ref="H11:K11"/>
    <mergeCell ref="H12:K12"/>
    <mergeCell ref="A14:B14"/>
    <mergeCell ref="H14:K14"/>
    <mergeCell ref="H15:K15"/>
    <mergeCell ref="H8:K8"/>
    <mergeCell ref="H13:K13"/>
  </mergeCell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87D91-5392-4B67-AC61-C9AD8A2ECF4C}">
  <dimension ref="A3:L13"/>
  <sheetViews>
    <sheetView workbookViewId="0">
      <selection activeCell="E7" sqref="E7"/>
    </sheetView>
  </sheetViews>
  <sheetFormatPr defaultRowHeight="15"/>
  <cols>
    <col min="2" max="2" width="55" customWidth="1"/>
  </cols>
  <sheetData>
    <row r="3" spans="1:12">
      <c r="A3" s="680" t="s">
        <v>114</v>
      </c>
      <c r="B3" s="609">
        <v>46023</v>
      </c>
      <c r="C3" s="690" t="s">
        <v>1</v>
      </c>
      <c r="D3" s="690" t="s">
        <v>2</v>
      </c>
      <c r="E3" s="690" t="s">
        <v>3</v>
      </c>
      <c r="F3" s="690" t="s">
        <v>4</v>
      </c>
      <c r="G3" s="690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1350" t="s">
        <v>114</v>
      </c>
      <c r="B4" s="1351"/>
      <c r="C4" s="691" t="s">
        <v>114</v>
      </c>
      <c r="D4" s="691" t="s">
        <v>114</v>
      </c>
      <c r="E4" s="691" t="s">
        <v>114</v>
      </c>
      <c r="F4" s="691" t="s">
        <v>114</v>
      </c>
      <c r="G4" s="691" t="s">
        <v>114</v>
      </c>
      <c r="H4" s="1352" t="s">
        <v>114</v>
      </c>
      <c r="I4" s="1352"/>
      <c r="J4" s="1352"/>
      <c r="K4" s="1351"/>
      <c r="L4" s="588" t="s">
        <v>114</v>
      </c>
    </row>
    <row r="5" spans="1:12">
      <c r="A5" s="621">
        <v>1</v>
      </c>
      <c r="B5" s="617" t="s">
        <v>265</v>
      </c>
      <c r="C5" s="591">
        <v>1100</v>
      </c>
      <c r="D5" s="591">
        <v>1</v>
      </c>
      <c r="E5" s="591">
        <v>1093</v>
      </c>
      <c r="F5" s="592">
        <v>3500</v>
      </c>
      <c r="G5" s="594">
        <f>E5/C5</f>
        <v>0.99363636363636365</v>
      </c>
      <c r="H5" s="1256"/>
      <c r="I5" s="1257"/>
      <c r="J5" s="1257"/>
      <c r="K5" s="1258"/>
      <c r="L5" s="593" t="s">
        <v>52</v>
      </c>
    </row>
    <row r="6" spans="1:12">
      <c r="A6" s="1364" t="s">
        <v>10</v>
      </c>
      <c r="B6" s="1351"/>
      <c r="C6" s="624" t="s">
        <v>114</v>
      </c>
      <c r="D6" s="624" t="s">
        <v>114</v>
      </c>
      <c r="E6" s="624"/>
      <c r="F6" s="692" t="s">
        <v>114</v>
      </c>
      <c r="G6" s="692" t="s">
        <v>114</v>
      </c>
      <c r="H6" s="1375" t="s">
        <v>114</v>
      </c>
      <c r="I6" s="1375"/>
      <c r="J6" s="1375"/>
      <c r="K6" s="1376"/>
      <c r="L6" s="625" t="s">
        <v>114</v>
      </c>
    </row>
    <row r="7" spans="1:12">
      <c r="A7" s="621">
        <v>2</v>
      </c>
      <c r="B7" s="653" t="s">
        <v>200</v>
      </c>
      <c r="C7" s="680">
        <v>20000</v>
      </c>
      <c r="D7" s="686">
        <v>2</v>
      </c>
      <c r="E7" s="680">
        <v>24248</v>
      </c>
      <c r="F7" s="592">
        <v>7800</v>
      </c>
      <c r="G7" s="652">
        <f t="shared" ref="G7" si="0">E7/C7</f>
        <v>1.2123999999999999</v>
      </c>
      <c r="H7" s="1401"/>
      <c r="I7" s="1401"/>
      <c r="J7" s="1401"/>
      <c r="K7" s="1401"/>
      <c r="L7" s="474" t="s">
        <v>52</v>
      </c>
    </row>
    <row r="8" spans="1:12">
      <c r="A8" s="1350" t="s">
        <v>12</v>
      </c>
      <c r="B8" s="1352"/>
      <c r="C8" s="681" t="s">
        <v>114</v>
      </c>
      <c r="D8" s="624" t="s">
        <v>114</v>
      </c>
      <c r="E8" s="624"/>
      <c r="F8" s="696" t="s">
        <v>114</v>
      </c>
      <c r="G8" s="696" t="s">
        <v>114</v>
      </c>
      <c r="H8" s="1402" t="s">
        <v>114</v>
      </c>
      <c r="I8" s="1402"/>
      <c r="J8" s="1402"/>
      <c r="K8" s="1403"/>
      <c r="L8" s="625" t="s">
        <v>114</v>
      </c>
    </row>
    <row r="9" spans="1:12">
      <c r="A9" s="645">
        <v>3</v>
      </c>
      <c r="B9" s="632" t="s">
        <v>222</v>
      </c>
      <c r="C9" s="649">
        <v>5000</v>
      </c>
      <c r="D9" s="437">
        <v>2</v>
      </c>
      <c r="E9" s="435">
        <v>2310</v>
      </c>
      <c r="F9" s="650">
        <v>6000</v>
      </c>
      <c r="G9" s="651">
        <v>0</v>
      </c>
      <c r="H9" s="1188"/>
      <c r="I9" s="1189"/>
      <c r="J9" s="1189"/>
      <c r="K9" s="1190"/>
      <c r="L9" s="437" t="s">
        <v>52</v>
      </c>
    </row>
    <row r="10" spans="1:12">
      <c r="A10" s="1389" t="s">
        <v>19</v>
      </c>
      <c r="B10" s="1390"/>
      <c r="C10" s="682" t="s">
        <v>114</v>
      </c>
      <c r="D10" s="682" t="s">
        <v>114</v>
      </c>
      <c r="E10" s="682"/>
      <c r="F10" s="694" t="s">
        <v>114</v>
      </c>
      <c r="G10" s="694" t="s">
        <v>114</v>
      </c>
      <c r="H10" s="1387" t="s">
        <v>114</v>
      </c>
      <c r="I10" s="1387"/>
      <c r="J10" s="1387"/>
      <c r="K10" s="1387"/>
      <c r="L10" s="489" t="s">
        <v>114</v>
      </c>
    </row>
    <row r="11" spans="1:12">
      <c r="A11" s="680">
        <v>4</v>
      </c>
      <c r="B11" s="483" t="s">
        <v>202</v>
      </c>
      <c r="C11" s="680">
        <v>2500</v>
      </c>
      <c r="D11" s="680">
        <v>1</v>
      </c>
      <c r="E11" s="680"/>
      <c r="F11" s="612">
        <v>4000</v>
      </c>
      <c r="G11" s="426">
        <f>E11/C11</f>
        <v>0</v>
      </c>
      <c r="H11" s="1380" t="s">
        <v>259</v>
      </c>
      <c r="I11" s="1380"/>
      <c r="J11" s="1380"/>
      <c r="K11" s="1380"/>
      <c r="L11" s="680" t="s">
        <v>52</v>
      </c>
    </row>
    <row r="12" spans="1:12">
      <c r="A12" s="1389" t="s">
        <v>24</v>
      </c>
      <c r="B12" s="1390"/>
      <c r="C12" s="642" t="s">
        <v>114</v>
      </c>
      <c r="D12" s="642" t="s">
        <v>114</v>
      </c>
      <c r="E12" s="642"/>
      <c r="F12" s="695" t="s">
        <v>114</v>
      </c>
      <c r="G12" s="695" t="s">
        <v>114</v>
      </c>
      <c r="H12" s="1397" t="s">
        <v>114</v>
      </c>
      <c r="I12" s="1397"/>
      <c r="J12" s="1397"/>
      <c r="K12" s="1397"/>
      <c r="L12" s="643" t="s">
        <v>114</v>
      </c>
    </row>
    <row r="13" spans="1:12">
      <c r="A13" s="451">
        <v>5</v>
      </c>
      <c r="B13" s="452" t="s">
        <v>254</v>
      </c>
      <c r="C13" s="453">
        <v>6000</v>
      </c>
      <c r="D13" s="453">
        <v>2</v>
      </c>
      <c r="E13" s="471">
        <v>1971</v>
      </c>
      <c r="F13" s="520">
        <v>4000</v>
      </c>
      <c r="G13" s="426">
        <v>0</v>
      </c>
      <c r="H13" s="1136"/>
      <c r="I13" s="1137"/>
      <c r="J13" s="1137"/>
      <c r="K13" s="1138"/>
      <c r="L13" s="451" t="s">
        <v>52</v>
      </c>
    </row>
  </sheetData>
  <mergeCells count="16">
    <mergeCell ref="H11:K11"/>
    <mergeCell ref="A12:B12"/>
    <mergeCell ref="H12:K12"/>
    <mergeCell ref="H13:K13"/>
    <mergeCell ref="H7:K7"/>
    <mergeCell ref="A8:B8"/>
    <mergeCell ref="H8:K8"/>
    <mergeCell ref="H9:K9"/>
    <mergeCell ref="A10:B10"/>
    <mergeCell ref="H10:K10"/>
    <mergeCell ref="H3:K3"/>
    <mergeCell ref="A4:B4"/>
    <mergeCell ref="H4:K4"/>
    <mergeCell ref="H5:K5"/>
    <mergeCell ref="A6:B6"/>
    <mergeCell ref="H6:K6"/>
  </mergeCell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3604-AA82-4458-A1ED-09A2AFE5476A}">
  <dimension ref="A3:L16"/>
  <sheetViews>
    <sheetView workbookViewId="0">
      <selection activeCell="E12" sqref="E12"/>
    </sheetView>
  </sheetViews>
  <sheetFormatPr defaultRowHeight="15"/>
  <cols>
    <col min="2" max="2" width="47.7109375" style="237" customWidth="1"/>
  </cols>
  <sheetData>
    <row r="3" spans="1:12">
      <c r="A3" s="680" t="s">
        <v>114</v>
      </c>
      <c r="B3" s="609">
        <v>46024</v>
      </c>
      <c r="C3" s="690" t="s">
        <v>1</v>
      </c>
      <c r="D3" s="690" t="s">
        <v>2</v>
      </c>
      <c r="E3" s="690" t="s">
        <v>3</v>
      </c>
      <c r="F3" s="690" t="s">
        <v>4</v>
      </c>
      <c r="G3" s="690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1350" t="s">
        <v>326</v>
      </c>
      <c r="B4" s="1351"/>
      <c r="C4" s="691" t="s">
        <v>114</v>
      </c>
      <c r="D4" s="691" t="s">
        <v>114</v>
      </c>
      <c r="E4" s="691" t="s">
        <v>114</v>
      </c>
      <c r="F4" s="691" t="s">
        <v>114</v>
      </c>
      <c r="G4" s="691" t="s">
        <v>114</v>
      </c>
      <c r="H4" s="1352" t="s">
        <v>114</v>
      </c>
      <c r="I4" s="1352"/>
      <c r="J4" s="1352"/>
      <c r="K4" s="1351"/>
      <c r="L4" s="588" t="s">
        <v>114</v>
      </c>
    </row>
    <row r="5" spans="1:12">
      <c r="A5" s="621">
        <v>1</v>
      </c>
      <c r="B5" s="617" t="s">
        <v>327</v>
      </c>
      <c r="C5" s="591">
        <v>4000</v>
      </c>
      <c r="D5" s="591">
        <v>1</v>
      </c>
      <c r="E5" s="591">
        <v>2155</v>
      </c>
      <c r="F5" s="592">
        <v>3500</v>
      </c>
      <c r="G5" s="594">
        <f>E5/C5</f>
        <v>0.53874999999999995</v>
      </c>
      <c r="H5" s="1256"/>
      <c r="I5" s="1257"/>
      <c r="J5" s="1257"/>
      <c r="K5" s="1258"/>
      <c r="L5" s="593" t="s">
        <v>52</v>
      </c>
    </row>
    <row r="6" spans="1:12">
      <c r="A6" s="1364" t="s">
        <v>10</v>
      </c>
      <c r="B6" s="1351"/>
      <c r="C6" s="624" t="s">
        <v>114</v>
      </c>
      <c r="D6" s="624" t="s">
        <v>114</v>
      </c>
      <c r="E6" s="624"/>
      <c r="F6" s="692" t="s">
        <v>114</v>
      </c>
      <c r="G6" s="692" t="s">
        <v>114</v>
      </c>
      <c r="H6" s="1375" t="s">
        <v>114</v>
      </c>
      <c r="I6" s="1375"/>
      <c r="J6" s="1375"/>
      <c r="K6" s="1376"/>
      <c r="L6" s="625" t="s">
        <v>114</v>
      </c>
    </row>
    <row r="7" spans="1:12">
      <c r="A7" s="621">
        <v>2</v>
      </c>
      <c r="B7" s="653" t="s">
        <v>200</v>
      </c>
      <c r="C7" s="680">
        <v>60000</v>
      </c>
      <c r="D7" s="686">
        <v>2</v>
      </c>
      <c r="E7" s="680">
        <v>90806</v>
      </c>
      <c r="F7" s="592">
        <v>7800</v>
      </c>
      <c r="G7" s="652">
        <f t="shared" ref="G7" si="0">E7/C7</f>
        <v>1.5134333333333334</v>
      </c>
      <c r="H7" s="1401"/>
      <c r="I7" s="1401"/>
      <c r="J7" s="1401"/>
      <c r="K7" s="1401"/>
      <c r="L7" s="474" t="s">
        <v>52</v>
      </c>
    </row>
    <row r="8" spans="1:12">
      <c r="A8" s="1373" t="s">
        <v>12</v>
      </c>
      <c r="B8" s="1386"/>
      <c r="C8" s="682" t="s">
        <v>114</v>
      </c>
      <c r="D8" s="624" t="s">
        <v>114</v>
      </c>
      <c r="E8" s="624"/>
      <c r="F8" s="696" t="s">
        <v>114</v>
      </c>
      <c r="G8" s="696" t="s">
        <v>114</v>
      </c>
      <c r="H8" s="1402" t="s">
        <v>114</v>
      </c>
      <c r="I8" s="1402"/>
      <c r="J8" s="1402"/>
      <c r="K8" s="1403"/>
      <c r="L8" s="625" t="s">
        <v>114</v>
      </c>
    </row>
    <row r="9" spans="1:12">
      <c r="A9" s="680">
        <v>3</v>
      </c>
      <c r="B9" s="483" t="s">
        <v>222</v>
      </c>
      <c r="C9" s="481">
        <v>13350</v>
      </c>
      <c r="D9" s="680">
        <v>2</v>
      </c>
      <c r="E9" s="481">
        <v>9134</v>
      </c>
      <c r="F9" s="612">
        <v>6000</v>
      </c>
      <c r="G9" s="426">
        <v>0</v>
      </c>
      <c r="H9" s="1188"/>
      <c r="I9" s="1189"/>
      <c r="J9" s="1189"/>
      <c r="K9" s="1190"/>
      <c r="L9" s="680" t="s">
        <v>52</v>
      </c>
    </row>
    <row r="10" spans="1:12">
      <c r="A10" s="680">
        <v>3</v>
      </c>
      <c r="B10" s="483" t="s">
        <v>201</v>
      </c>
      <c r="C10" s="481">
        <v>1150</v>
      </c>
      <c r="D10" s="680">
        <v>1</v>
      </c>
      <c r="E10" s="481"/>
      <c r="F10" s="612">
        <v>6000</v>
      </c>
      <c r="G10" s="426">
        <v>0</v>
      </c>
      <c r="H10" s="1188"/>
      <c r="I10" s="1189"/>
      <c r="J10" s="1189"/>
      <c r="K10" s="1190"/>
      <c r="L10" s="680" t="s">
        <v>52</v>
      </c>
    </row>
    <row r="11" spans="1:12">
      <c r="A11" s="1389" t="s">
        <v>19</v>
      </c>
      <c r="B11" s="1390"/>
      <c r="C11" s="642" t="s">
        <v>114</v>
      </c>
      <c r="D11" s="642" t="s">
        <v>114</v>
      </c>
      <c r="E11" s="642"/>
      <c r="F11" s="695" t="s">
        <v>114</v>
      </c>
      <c r="G11" s="695" t="s">
        <v>114</v>
      </c>
      <c r="H11" s="1397" t="s">
        <v>114</v>
      </c>
      <c r="I11" s="1397"/>
      <c r="J11" s="1397"/>
      <c r="K11" s="1397"/>
      <c r="L11" s="643" t="s">
        <v>114</v>
      </c>
    </row>
    <row r="12" spans="1:12">
      <c r="A12" s="680">
        <v>4</v>
      </c>
      <c r="B12" s="483" t="s">
        <v>186</v>
      </c>
      <c r="C12" s="680">
        <v>400</v>
      </c>
      <c r="D12" s="680"/>
      <c r="E12" s="680">
        <v>445</v>
      </c>
      <c r="F12" s="640">
        <v>4000</v>
      </c>
      <c r="G12" s="641">
        <f>E12/C12</f>
        <v>1.1125</v>
      </c>
      <c r="H12" s="1368"/>
      <c r="I12" s="1369"/>
      <c r="J12" s="1369"/>
      <c r="K12" s="1370"/>
      <c r="L12" s="474" t="s">
        <v>52</v>
      </c>
    </row>
    <row r="13" spans="1:12">
      <c r="A13" s="680">
        <v>4</v>
      </c>
      <c r="B13" s="483" t="s">
        <v>202</v>
      </c>
      <c r="C13" s="680">
        <v>7500</v>
      </c>
      <c r="D13" s="680">
        <v>1</v>
      </c>
      <c r="E13" s="680">
        <v>780</v>
      </c>
      <c r="F13" s="612">
        <v>4000</v>
      </c>
      <c r="G13" s="426">
        <f>E13/C13</f>
        <v>0.104</v>
      </c>
      <c r="H13" s="1188"/>
      <c r="I13" s="1189"/>
      <c r="J13" s="1189"/>
      <c r="K13" s="1190"/>
      <c r="L13" s="680" t="s">
        <v>52</v>
      </c>
    </row>
    <row r="14" spans="1:12">
      <c r="A14" s="1389" t="s">
        <v>24</v>
      </c>
      <c r="B14" s="1390"/>
      <c r="C14" s="642" t="s">
        <v>114</v>
      </c>
      <c r="D14" s="642" t="s">
        <v>114</v>
      </c>
      <c r="E14" s="642"/>
      <c r="F14" s="695" t="s">
        <v>114</v>
      </c>
      <c r="G14" s="695" t="s">
        <v>114</v>
      </c>
      <c r="H14" s="1397" t="s">
        <v>114</v>
      </c>
      <c r="I14" s="1397"/>
      <c r="J14" s="1397"/>
      <c r="K14" s="1397"/>
      <c r="L14" s="643" t="s">
        <v>114</v>
      </c>
    </row>
    <row r="15" spans="1:12">
      <c r="A15" s="451">
        <v>5</v>
      </c>
      <c r="B15" s="452" t="s">
        <v>254</v>
      </c>
      <c r="C15" s="453">
        <v>4050</v>
      </c>
      <c r="D15" s="453">
        <v>2</v>
      </c>
      <c r="E15" s="471">
        <v>4362</v>
      </c>
      <c r="F15" s="520">
        <v>4000</v>
      </c>
      <c r="G15" s="426">
        <v>0</v>
      </c>
      <c r="H15" s="1128"/>
      <c r="I15" s="1128"/>
      <c r="J15" s="1128"/>
      <c r="K15" s="1128"/>
      <c r="L15" s="451" t="s">
        <v>52</v>
      </c>
    </row>
    <row r="16" spans="1:12">
      <c r="A16" s="451">
        <v>5</v>
      </c>
      <c r="B16" s="452" t="s">
        <v>239</v>
      </c>
      <c r="C16" s="453">
        <v>13450</v>
      </c>
      <c r="D16" s="451">
        <v>2</v>
      </c>
      <c r="E16" s="453">
        <v>12858</v>
      </c>
      <c r="F16" s="520">
        <v>4000</v>
      </c>
      <c r="G16" s="426">
        <v>0</v>
      </c>
      <c r="H16" s="1136"/>
      <c r="I16" s="1137"/>
      <c r="J16" s="1137"/>
      <c r="K16" s="1138"/>
      <c r="L16" s="451" t="s">
        <v>52</v>
      </c>
    </row>
  </sheetData>
  <mergeCells count="19">
    <mergeCell ref="H16:K16"/>
    <mergeCell ref="H12:K12"/>
    <mergeCell ref="A14:B14"/>
    <mergeCell ref="H14:K14"/>
    <mergeCell ref="H15:K15"/>
    <mergeCell ref="H10:K10"/>
    <mergeCell ref="H13:K13"/>
    <mergeCell ref="H7:K7"/>
    <mergeCell ref="A8:B8"/>
    <mergeCell ref="H8:K8"/>
    <mergeCell ref="H9:K9"/>
    <mergeCell ref="A11:B11"/>
    <mergeCell ref="H11:K11"/>
    <mergeCell ref="H3:K3"/>
    <mergeCell ref="A4:B4"/>
    <mergeCell ref="H4:K4"/>
    <mergeCell ref="H5:K5"/>
    <mergeCell ref="A6:B6"/>
    <mergeCell ref="H6:K6"/>
  </mergeCell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C7391-FE93-458E-BB46-802461B72F43}">
  <dimension ref="A3:L16"/>
  <sheetViews>
    <sheetView workbookViewId="0">
      <selection activeCell="A3" sqref="A3"/>
    </sheetView>
  </sheetViews>
  <sheetFormatPr defaultRowHeight="15"/>
  <cols>
    <col min="2" max="2" width="53.5703125" style="237" customWidth="1"/>
    <col min="7" max="7" width="9.28515625" bestFit="1" customWidth="1"/>
  </cols>
  <sheetData>
    <row r="3" spans="1:12">
      <c r="A3" s="680" t="s">
        <v>114</v>
      </c>
      <c r="B3" s="609">
        <v>46025</v>
      </c>
      <c r="C3" s="690" t="s">
        <v>1</v>
      </c>
      <c r="D3" s="690" t="s">
        <v>2</v>
      </c>
      <c r="E3" s="690" t="s">
        <v>3</v>
      </c>
      <c r="F3" s="690" t="s">
        <v>4</v>
      </c>
      <c r="G3" s="690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1350" t="s">
        <v>326</v>
      </c>
      <c r="B4" s="1351"/>
      <c r="C4" s="691" t="s">
        <v>114</v>
      </c>
      <c r="D4" s="691" t="s">
        <v>114</v>
      </c>
      <c r="E4" s="691" t="s">
        <v>114</v>
      </c>
      <c r="F4" s="691" t="s">
        <v>114</v>
      </c>
      <c r="G4" s="691" t="s">
        <v>114</v>
      </c>
      <c r="H4" s="1352" t="s">
        <v>114</v>
      </c>
      <c r="I4" s="1352"/>
      <c r="J4" s="1352"/>
      <c r="K4" s="1351"/>
      <c r="L4" s="588" t="s">
        <v>114</v>
      </c>
    </row>
    <row r="5" spans="1:12">
      <c r="A5" s="621">
        <v>1</v>
      </c>
      <c r="B5" s="617" t="s">
        <v>327</v>
      </c>
      <c r="C5" s="591">
        <v>2000</v>
      </c>
      <c r="D5" s="591">
        <v>1</v>
      </c>
      <c r="E5" s="591">
        <v>2679</v>
      </c>
      <c r="F5" s="592">
        <v>3500</v>
      </c>
      <c r="G5" s="594">
        <f>E5/C5</f>
        <v>1.3394999999999999</v>
      </c>
      <c r="H5" s="1256"/>
      <c r="I5" s="1257"/>
      <c r="J5" s="1257"/>
      <c r="K5" s="1258"/>
      <c r="L5" s="593" t="s">
        <v>52</v>
      </c>
    </row>
    <row r="6" spans="1:12">
      <c r="A6" s="621">
        <v>1</v>
      </c>
      <c r="B6" s="617" t="s">
        <v>217</v>
      </c>
      <c r="C6" s="591">
        <v>4000</v>
      </c>
      <c r="D6" s="591">
        <v>1</v>
      </c>
      <c r="E6" s="591"/>
      <c r="F6" s="592">
        <v>3500</v>
      </c>
      <c r="G6" s="594">
        <f>E6/C6</f>
        <v>0</v>
      </c>
      <c r="H6" s="1256"/>
      <c r="I6" s="1257"/>
      <c r="J6" s="1257"/>
      <c r="K6" s="1258"/>
      <c r="L6" s="593" t="s">
        <v>52</v>
      </c>
    </row>
    <row r="7" spans="1:12">
      <c r="A7" s="1364" t="s">
        <v>10</v>
      </c>
      <c r="B7" s="1351"/>
      <c r="C7" s="624" t="s">
        <v>114</v>
      </c>
      <c r="D7" s="624" t="s">
        <v>114</v>
      </c>
      <c r="E7" s="624"/>
      <c r="F7" s="692" t="s">
        <v>114</v>
      </c>
      <c r="G7" s="692" t="s">
        <v>114</v>
      </c>
      <c r="H7" s="1375" t="s">
        <v>114</v>
      </c>
      <c r="I7" s="1375"/>
      <c r="J7" s="1375"/>
      <c r="K7" s="1376"/>
      <c r="L7" s="625" t="s">
        <v>114</v>
      </c>
    </row>
    <row r="8" spans="1:12">
      <c r="A8" s="621">
        <v>2</v>
      </c>
      <c r="B8" s="653" t="s">
        <v>200</v>
      </c>
      <c r="C8" s="680">
        <v>40000</v>
      </c>
      <c r="D8" s="686">
        <v>2</v>
      </c>
      <c r="E8" s="680">
        <v>41665</v>
      </c>
      <c r="F8" s="592">
        <v>7800</v>
      </c>
      <c r="G8" s="652">
        <f t="shared" ref="G8" si="0">E8/C8</f>
        <v>1.041625</v>
      </c>
      <c r="H8" s="1401"/>
      <c r="I8" s="1401"/>
      <c r="J8" s="1401"/>
      <c r="K8" s="1401"/>
      <c r="L8" s="474" t="s">
        <v>52</v>
      </c>
    </row>
    <row r="9" spans="1:12">
      <c r="A9" s="1373" t="s">
        <v>12</v>
      </c>
      <c r="B9" s="1386"/>
      <c r="C9" s="682" t="s">
        <v>114</v>
      </c>
      <c r="D9" s="624" t="s">
        <v>114</v>
      </c>
      <c r="E9" s="624"/>
      <c r="F9" s="696" t="s">
        <v>114</v>
      </c>
      <c r="G9" s="696" t="s">
        <v>114</v>
      </c>
      <c r="H9" s="1402" t="s">
        <v>114</v>
      </c>
      <c r="I9" s="1402"/>
      <c r="J9" s="1402"/>
      <c r="K9" s="1403"/>
      <c r="L9" s="625" t="s">
        <v>114</v>
      </c>
    </row>
    <row r="10" spans="1:12">
      <c r="A10" s="654">
        <v>3</v>
      </c>
      <c r="B10" s="483" t="s">
        <v>222</v>
      </c>
      <c r="C10" s="437">
        <v>2050</v>
      </c>
      <c r="D10" s="600">
        <v>1</v>
      </c>
      <c r="E10" s="600">
        <v>2415</v>
      </c>
      <c r="F10" s="612">
        <v>6000</v>
      </c>
      <c r="G10" s="594">
        <f>E10/C10</f>
        <v>1.1780487804878048</v>
      </c>
      <c r="H10" s="1394"/>
      <c r="I10" s="1395"/>
      <c r="J10" s="1395"/>
      <c r="K10" s="1396"/>
      <c r="L10" s="606" t="s">
        <v>52</v>
      </c>
    </row>
    <row r="11" spans="1:12">
      <c r="A11" s="680">
        <v>3</v>
      </c>
      <c r="B11" s="483" t="s">
        <v>201</v>
      </c>
      <c r="C11" s="481">
        <v>7500</v>
      </c>
      <c r="D11" s="680">
        <v>2</v>
      </c>
      <c r="E11" s="481">
        <v>3394</v>
      </c>
      <c r="F11" s="612">
        <v>6000</v>
      </c>
      <c r="G11" s="594">
        <f>E11/C11</f>
        <v>0.45253333333333334</v>
      </c>
      <c r="H11" s="1188"/>
      <c r="I11" s="1189"/>
      <c r="J11" s="1189"/>
      <c r="K11" s="1190"/>
      <c r="L11" s="680" t="s">
        <v>52</v>
      </c>
    </row>
    <row r="12" spans="1:12">
      <c r="A12" s="1389" t="s">
        <v>19</v>
      </c>
      <c r="B12" s="1390"/>
      <c r="C12" s="642" t="s">
        <v>114</v>
      </c>
      <c r="D12" s="642" t="s">
        <v>114</v>
      </c>
      <c r="E12" s="642"/>
      <c r="F12" s="695" t="s">
        <v>114</v>
      </c>
      <c r="G12" s="695" t="s">
        <v>114</v>
      </c>
      <c r="H12" s="1397" t="s">
        <v>114</v>
      </c>
      <c r="I12" s="1397"/>
      <c r="J12" s="1397"/>
      <c r="K12" s="1397"/>
      <c r="L12" s="643" t="s">
        <v>114</v>
      </c>
    </row>
    <row r="13" spans="1:12">
      <c r="A13" s="680">
        <v>4</v>
      </c>
      <c r="B13" s="483" t="s">
        <v>202</v>
      </c>
      <c r="C13" s="680">
        <v>6800</v>
      </c>
      <c r="D13" s="680">
        <v>1</v>
      </c>
      <c r="E13" s="680">
        <v>3644</v>
      </c>
      <c r="F13" s="612">
        <v>4000</v>
      </c>
      <c r="G13" s="594">
        <f>E13/C13</f>
        <v>0.53588235294117648</v>
      </c>
      <c r="H13" s="1188" t="s">
        <v>251</v>
      </c>
      <c r="I13" s="1189"/>
      <c r="J13" s="1189"/>
      <c r="K13" s="1190"/>
      <c r="L13" s="680" t="s">
        <v>52</v>
      </c>
    </row>
    <row r="14" spans="1:12">
      <c r="A14" s="1389" t="s">
        <v>24</v>
      </c>
      <c r="B14" s="1390"/>
      <c r="C14" s="642" t="s">
        <v>114</v>
      </c>
      <c r="D14" s="642" t="s">
        <v>114</v>
      </c>
      <c r="E14" s="642"/>
      <c r="F14" s="695" t="s">
        <v>114</v>
      </c>
      <c r="G14" s="695" t="s">
        <v>114</v>
      </c>
      <c r="H14" s="1397" t="s">
        <v>114</v>
      </c>
      <c r="I14" s="1397"/>
      <c r="J14" s="1397"/>
      <c r="K14" s="1397"/>
      <c r="L14" s="643" t="s">
        <v>114</v>
      </c>
    </row>
    <row r="15" spans="1:12">
      <c r="A15" s="453">
        <v>5</v>
      </c>
      <c r="B15" s="452" t="s">
        <v>239</v>
      </c>
      <c r="C15" s="453">
        <v>9950</v>
      </c>
      <c r="D15" s="453">
        <v>2</v>
      </c>
      <c r="E15" s="453">
        <v>8058</v>
      </c>
      <c r="F15" s="520">
        <v>4000</v>
      </c>
      <c r="G15" s="594">
        <f t="shared" ref="G15:G16" si="1">E15/C15</f>
        <v>0.80984924623115573</v>
      </c>
      <c r="H15" s="1404" t="s">
        <v>328</v>
      </c>
      <c r="I15" s="1404"/>
      <c r="J15" s="1404"/>
      <c r="K15" s="1404"/>
      <c r="L15" s="451" t="s">
        <v>52</v>
      </c>
    </row>
    <row r="16" spans="1:12">
      <c r="A16" s="453">
        <v>5</v>
      </c>
      <c r="B16" s="452" t="s">
        <v>329</v>
      </c>
      <c r="C16" s="453">
        <v>2050</v>
      </c>
      <c r="D16" s="451">
        <v>1</v>
      </c>
      <c r="E16" s="453">
        <v>262</v>
      </c>
      <c r="F16" s="520">
        <v>4000</v>
      </c>
      <c r="G16" s="594">
        <f t="shared" si="1"/>
        <v>0.12780487804878049</v>
      </c>
      <c r="H16" s="1404" t="s">
        <v>312</v>
      </c>
      <c r="I16" s="1404"/>
      <c r="J16" s="1404"/>
      <c r="K16" s="1404"/>
      <c r="L16" s="451" t="s">
        <v>52</v>
      </c>
    </row>
  </sheetData>
  <mergeCells count="19">
    <mergeCell ref="H16:K16"/>
    <mergeCell ref="H8:K8"/>
    <mergeCell ref="A9:B9"/>
    <mergeCell ref="H9:K9"/>
    <mergeCell ref="H11:K11"/>
    <mergeCell ref="A12:B12"/>
    <mergeCell ref="H12:K12"/>
    <mergeCell ref="H13:K13"/>
    <mergeCell ref="A14:B14"/>
    <mergeCell ref="H14:K14"/>
    <mergeCell ref="H15:K15"/>
    <mergeCell ref="H10:K10"/>
    <mergeCell ref="H3:K3"/>
    <mergeCell ref="A4:B4"/>
    <mergeCell ref="H4:K4"/>
    <mergeCell ref="H6:K6"/>
    <mergeCell ref="A7:B7"/>
    <mergeCell ref="H7:K7"/>
    <mergeCell ref="H5:K5"/>
  </mergeCell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85F16-5F4C-4C27-B347-75CDE5F4552F}">
  <dimension ref="A3:M23"/>
  <sheetViews>
    <sheetView workbookViewId="0">
      <selection activeCell="F5" sqref="F5"/>
    </sheetView>
  </sheetViews>
  <sheetFormatPr defaultRowHeight="15"/>
  <cols>
    <col min="2" max="2" width="56.28515625" customWidth="1"/>
    <col min="6" max="6" width="10" customWidth="1"/>
    <col min="7" max="7" width="12.85546875" bestFit="1" customWidth="1"/>
  </cols>
  <sheetData>
    <row r="3" spans="1:13">
      <c r="A3" s="680" t="s">
        <v>114</v>
      </c>
      <c r="B3" s="609">
        <v>46026</v>
      </c>
      <c r="C3" s="690" t="s">
        <v>1</v>
      </c>
      <c r="D3" s="690" t="s">
        <v>2</v>
      </c>
      <c r="E3" s="690" t="s">
        <v>3</v>
      </c>
      <c r="F3" s="690" t="s">
        <v>330</v>
      </c>
      <c r="G3" s="690" t="s">
        <v>4</v>
      </c>
      <c r="H3" s="690" t="s">
        <v>5</v>
      </c>
      <c r="I3" s="1348" t="s">
        <v>6</v>
      </c>
      <c r="J3" s="1348"/>
      <c r="K3" s="1348"/>
      <c r="L3" s="1349"/>
      <c r="M3" s="587" t="s">
        <v>7</v>
      </c>
    </row>
    <row r="4" spans="1:13">
      <c r="A4" s="1350" t="s">
        <v>326</v>
      </c>
      <c r="B4" s="1351"/>
      <c r="C4" s="691" t="s">
        <v>114</v>
      </c>
      <c r="D4" s="691" t="s">
        <v>114</v>
      </c>
      <c r="E4" s="691" t="s">
        <v>114</v>
      </c>
      <c r="F4" s="691"/>
      <c r="G4" s="691" t="s">
        <v>114</v>
      </c>
      <c r="H4" s="691" t="s">
        <v>114</v>
      </c>
      <c r="I4" s="1352" t="s">
        <v>114</v>
      </c>
      <c r="J4" s="1352"/>
      <c r="K4" s="1352"/>
      <c r="L4" s="1351"/>
      <c r="M4" s="588" t="s">
        <v>114</v>
      </c>
    </row>
    <row r="5" spans="1:13">
      <c r="A5" s="621">
        <v>1</v>
      </c>
      <c r="B5" s="617" t="s">
        <v>331</v>
      </c>
      <c r="C5" s="591">
        <v>6000</v>
      </c>
      <c r="D5" s="591">
        <v>1</v>
      </c>
      <c r="E5" s="591">
        <v>3679</v>
      </c>
      <c r="F5" s="648">
        <f>C5-E5</f>
        <v>2321</v>
      </c>
      <c r="G5" s="592">
        <v>3500</v>
      </c>
      <c r="H5" s="594">
        <f>E5/C5</f>
        <v>0.61316666666666664</v>
      </c>
      <c r="I5" s="1185"/>
      <c r="J5" s="1186"/>
      <c r="K5" s="1186"/>
      <c r="L5" s="1187"/>
      <c r="M5" s="593" t="s">
        <v>52</v>
      </c>
    </row>
    <row r="6" spans="1:13">
      <c r="A6" s="1364" t="s">
        <v>10</v>
      </c>
      <c r="B6" s="1351"/>
      <c r="C6" s="624" t="s">
        <v>114</v>
      </c>
      <c r="D6" s="624" t="s">
        <v>114</v>
      </c>
      <c r="E6" s="624"/>
      <c r="F6" s="624"/>
      <c r="G6" s="692" t="s">
        <v>114</v>
      </c>
      <c r="H6" s="692" t="s">
        <v>114</v>
      </c>
      <c r="I6" s="1375" t="s">
        <v>114</v>
      </c>
      <c r="J6" s="1375"/>
      <c r="K6" s="1375"/>
      <c r="L6" s="1376"/>
      <c r="M6" s="625" t="s">
        <v>114</v>
      </c>
    </row>
    <row r="7" spans="1:13">
      <c r="A7" s="621">
        <v>2</v>
      </c>
      <c r="B7" s="653" t="s">
        <v>200</v>
      </c>
      <c r="C7" s="680">
        <v>12000</v>
      </c>
      <c r="D7" s="686">
        <v>1</v>
      </c>
      <c r="E7" s="481">
        <v>14435</v>
      </c>
      <c r="F7" s="648">
        <f>C7-E7</f>
        <v>-2435</v>
      </c>
      <c r="G7" s="592">
        <v>7800</v>
      </c>
      <c r="H7" s="652">
        <f t="shared" ref="H7" si="0">E7/C7</f>
        <v>1.2029166666666666</v>
      </c>
      <c r="I7" s="1401"/>
      <c r="J7" s="1401"/>
      <c r="K7" s="1401"/>
      <c r="L7" s="1401"/>
      <c r="M7" s="474" t="s">
        <v>52</v>
      </c>
    </row>
    <row r="8" spans="1:13">
      <c r="A8" s="645">
        <v>2</v>
      </c>
      <c r="B8" s="256" t="s">
        <v>332</v>
      </c>
      <c r="C8" s="437">
        <v>9800</v>
      </c>
      <c r="D8" s="600">
        <v>1</v>
      </c>
      <c r="E8" s="600">
        <v>4835</v>
      </c>
      <c r="F8" s="648">
        <f>C8-E8</f>
        <v>4965</v>
      </c>
      <c r="G8" s="592">
        <v>7800</v>
      </c>
      <c r="H8" s="652">
        <f>E8/C8</f>
        <v>0.49336734693877549</v>
      </c>
      <c r="I8" s="1405"/>
      <c r="J8" s="1405"/>
      <c r="K8" s="1405"/>
      <c r="L8" s="1406"/>
      <c r="M8" s="606" t="s">
        <v>52</v>
      </c>
    </row>
    <row r="9" spans="1:13">
      <c r="A9" s="1373" t="s">
        <v>12</v>
      </c>
      <c r="B9" s="1386"/>
      <c r="C9" s="682" t="s">
        <v>114</v>
      </c>
      <c r="D9" s="624" t="s">
        <v>114</v>
      </c>
      <c r="E9" s="624"/>
      <c r="F9" s="624"/>
      <c r="G9" s="696" t="s">
        <v>114</v>
      </c>
      <c r="H9" s="696" t="s">
        <v>114</v>
      </c>
      <c r="I9" s="1402" t="s">
        <v>114</v>
      </c>
      <c r="J9" s="1402"/>
      <c r="K9" s="1402"/>
      <c r="L9" s="1403"/>
      <c r="M9" s="625" t="s">
        <v>114</v>
      </c>
    </row>
    <row r="10" spans="1:13">
      <c r="A10" s="680">
        <v>3</v>
      </c>
      <c r="B10" s="483" t="s">
        <v>333</v>
      </c>
      <c r="C10" s="481">
        <v>12000</v>
      </c>
      <c r="D10" s="680">
        <v>1</v>
      </c>
      <c r="E10" s="481">
        <v>3718</v>
      </c>
      <c r="F10" s="648">
        <f>C10-E10</f>
        <v>8282</v>
      </c>
      <c r="G10" s="612">
        <v>6000</v>
      </c>
      <c r="H10" s="426">
        <v>0</v>
      </c>
      <c r="I10" s="1188"/>
      <c r="J10" s="1189"/>
      <c r="K10" s="1189"/>
      <c r="L10" s="1190"/>
      <c r="M10" s="680" t="s">
        <v>52</v>
      </c>
    </row>
    <row r="11" spans="1:13">
      <c r="A11" s="1389" t="s">
        <v>19</v>
      </c>
      <c r="B11" s="1390"/>
      <c r="C11" s="642" t="s">
        <v>114</v>
      </c>
      <c r="D11" s="642" t="s">
        <v>114</v>
      </c>
      <c r="E11" s="642"/>
      <c r="F11" s="642"/>
      <c r="G11" s="695" t="s">
        <v>114</v>
      </c>
      <c r="H11" s="695" t="s">
        <v>114</v>
      </c>
      <c r="I11" s="1397" t="s">
        <v>114</v>
      </c>
      <c r="J11" s="1397"/>
      <c r="K11" s="1397"/>
      <c r="L11" s="1397"/>
      <c r="M11" s="643" t="s">
        <v>114</v>
      </c>
    </row>
    <row r="12" spans="1:13">
      <c r="A12" s="645">
        <v>4</v>
      </c>
      <c r="B12" s="632" t="s">
        <v>334</v>
      </c>
      <c r="C12" s="598">
        <v>3600</v>
      </c>
      <c r="D12" s="680">
        <v>1</v>
      </c>
      <c r="E12" s="598">
        <v>179</v>
      </c>
      <c r="F12" s="648">
        <f>C12-E12</f>
        <v>3421</v>
      </c>
      <c r="G12" s="612">
        <v>4000</v>
      </c>
      <c r="H12" s="426">
        <f>E12/C12</f>
        <v>4.9722222222222223E-2</v>
      </c>
      <c r="I12" s="1250"/>
      <c r="J12" s="1251"/>
      <c r="K12" s="1251"/>
      <c r="L12" s="1252"/>
      <c r="M12" s="598" t="s">
        <v>52</v>
      </c>
    </row>
    <row r="13" spans="1:13">
      <c r="A13" s="1389" t="s">
        <v>24</v>
      </c>
      <c r="B13" s="1390"/>
      <c r="C13" s="642" t="s">
        <v>114</v>
      </c>
      <c r="D13" s="642" t="s">
        <v>114</v>
      </c>
      <c r="E13" s="642"/>
      <c r="F13" s="642"/>
      <c r="G13" s="695" t="s">
        <v>114</v>
      </c>
      <c r="H13" s="695" t="s">
        <v>114</v>
      </c>
      <c r="I13" s="1397" t="s">
        <v>114</v>
      </c>
      <c r="J13" s="1397"/>
      <c r="K13" s="1397"/>
      <c r="L13" s="1397"/>
      <c r="M13" s="643" t="s">
        <v>114</v>
      </c>
    </row>
    <row r="14" spans="1:13">
      <c r="A14" s="451">
        <v>5</v>
      </c>
      <c r="B14" s="452" t="s">
        <v>335</v>
      </c>
      <c r="C14" s="453">
        <v>6700</v>
      </c>
      <c r="D14" s="453">
        <v>1</v>
      </c>
      <c r="E14" s="451">
        <v>4537</v>
      </c>
      <c r="F14" s="648">
        <f>C14-E14</f>
        <v>2163</v>
      </c>
      <c r="G14" s="520">
        <v>4000</v>
      </c>
      <c r="H14" s="426">
        <f>E14/C14</f>
        <v>0.67716417910447757</v>
      </c>
      <c r="I14" s="1128"/>
      <c r="J14" s="1128"/>
      <c r="K14" s="1128"/>
      <c r="L14" s="1128"/>
      <c r="M14" s="451" t="s">
        <v>52</v>
      </c>
    </row>
    <row r="17" spans="5:7">
      <c r="E17" t="s">
        <v>306</v>
      </c>
    </row>
    <row r="22" spans="5:7">
      <c r="G22" t="s">
        <v>64</v>
      </c>
    </row>
    <row r="23" spans="5:7">
      <c r="G23" t="s">
        <v>64</v>
      </c>
    </row>
  </sheetData>
  <mergeCells count="17">
    <mergeCell ref="I12:L12"/>
    <mergeCell ref="A13:B13"/>
    <mergeCell ref="I13:L13"/>
    <mergeCell ref="I14:L14"/>
    <mergeCell ref="I8:L8"/>
    <mergeCell ref="I7:L7"/>
    <mergeCell ref="A9:B9"/>
    <mergeCell ref="I9:L9"/>
    <mergeCell ref="I10:L10"/>
    <mergeCell ref="A11:B11"/>
    <mergeCell ref="I11:L11"/>
    <mergeCell ref="I3:L3"/>
    <mergeCell ref="A4:B4"/>
    <mergeCell ref="I4:L4"/>
    <mergeCell ref="I5:L5"/>
    <mergeCell ref="A6:B6"/>
    <mergeCell ref="I6:L6"/>
  </mergeCell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38AA2-EA6C-4215-AEF4-31DE07FE8551}">
  <dimension ref="A3:M15"/>
  <sheetViews>
    <sheetView workbookViewId="0">
      <selection activeCell="R10" sqref="R10"/>
    </sheetView>
  </sheetViews>
  <sheetFormatPr defaultRowHeight="15"/>
  <cols>
    <col min="2" max="2" width="42.7109375" style="237" customWidth="1"/>
  </cols>
  <sheetData>
    <row r="3" spans="1:13">
      <c r="A3" s="680" t="s">
        <v>114</v>
      </c>
      <c r="B3" s="609">
        <v>46027</v>
      </c>
      <c r="C3" s="690" t="s">
        <v>1</v>
      </c>
      <c r="D3" s="690" t="s">
        <v>2</v>
      </c>
      <c r="E3" s="690" t="s">
        <v>3</v>
      </c>
      <c r="F3" s="690" t="s">
        <v>4</v>
      </c>
      <c r="G3" s="690"/>
      <c r="H3" s="690" t="s">
        <v>5</v>
      </c>
      <c r="I3" s="1348" t="s">
        <v>6</v>
      </c>
      <c r="J3" s="1348"/>
      <c r="K3" s="1348"/>
      <c r="L3" s="1349"/>
      <c r="M3" s="587" t="s">
        <v>7</v>
      </c>
    </row>
    <row r="4" spans="1:13">
      <c r="A4" s="1350" t="s">
        <v>326</v>
      </c>
      <c r="B4" s="1351"/>
      <c r="C4" s="691" t="s">
        <v>114</v>
      </c>
      <c r="D4" s="691" t="s">
        <v>114</v>
      </c>
      <c r="E4" s="691" t="s">
        <v>114</v>
      </c>
      <c r="F4" s="691" t="s">
        <v>114</v>
      </c>
      <c r="G4" s="691"/>
      <c r="H4" s="691" t="s">
        <v>114</v>
      </c>
      <c r="I4" s="1352" t="s">
        <v>114</v>
      </c>
      <c r="J4" s="1352"/>
      <c r="K4" s="1352"/>
      <c r="L4" s="1351"/>
      <c r="M4" s="588" t="s">
        <v>114</v>
      </c>
    </row>
    <row r="5" spans="1:13">
      <c r="A5" s="621">
        <v>1</v>
      </c>
      <c r="B5" s="617" t="s">
        <v>331</v>
      </c>
      <c r="C5" s="591">
        <v>8400</v>
      </c>
      <c r="D5" s="591">
        <v>1</v>
      </c>
      <c r="E5" s="591">
        <v>3849</v>
      </c>
      <c r="F5" s="592">
        <v>3500</v>
      </c>
      <c r="G5" s="648">
        <f>C5-E5</f>
        <v>4551</v>
      </c>
      <c r="H5" s="594">
        <f>E5/C5</f>
        <v>0.45821428571428574</v>
      </c>
      <c r="I5" s="1185"/>
      <c r="J5" s="1186"/>
      <c r="K5" s="1186"/>
      <c r="L5" s="1187"/>
      <c r="M5" s="593" t="s">
        <v>52</v>
      </c>
    </row>
    <row r="6" spans="1:13">
      <c r="A6" s="1389" t="s">
        <v>10</v>
      </c>
      <c r="B6" s="1374"/>
      <c r="C6" s="624" t="s">
        <v>114</v>
      </c>
      <c r="D6" s="624" t="s">
        <v>114</v>
      </c>
      <c r="E6" s="624"/>
      <c r="F6" s="696" t="s">
        <v>114</v>
      </c>
      <c r="G6" s="696"/>
      <c r="H6" s="696" t="s">
        <v>114</v>
      </c>
      <c r="I6" s="696" t="s">
        <v>114</v>
      </c>
      <c r="J6" s="696" t="s">
        <v>114</v>
      </c>
      <c r="K6" s="696" t="s">
        <v>114</v>
      </c>
      <c r="L6" s="696" t="s">
        <v>114</v>
      </c>
      <c r="M6" s="625" t="s">
        <v>114</v>
      </c>
    </row>
    <row r="7" spans="1:13">
      <c r="A7" s="680">
        <v>2</v>
      </c>
      <c r="B7" s="655" t="s">
        <v>332</v>
      </c>
      <c r="C7" s="680">
        <v>3200</v>
      </c>
      <c r="D7" s="680">
        <v>1</v>
      </c>
      <c r="E7" s="680">
        <v>8209</v>
      </c>
      <c r="F7" s="656">
        <v>7800</v>
      </c>
      <c r="G7" s="648">
        <f>C7-F7</f>
        <v>-4600</v>
      </c>
      <c r="H7" s="594">
        <f t="shared" ref="H7:H8" si="0">E7/C7</f>
        <v>2.5653125000000001</v>
      </c>
      <c r="I7" s="1401"/>
      <c r="J7" s="1401"/>
      <c r="K7" s="1401"/>
      <c r="L7" s="1401"/>
      <c r="M7" s="474" t="s">
        <v>52</v>
      </c>
    </row>
    <row r="8" spans="1:13">
      <c r="A8" s="680">
        <v>2</v>
      </c>
      <c r="B8" s="657" t="s">
        <v>280</v>
      </c>
      <c r="C8" s="680">
        <v>50000</v>
      </c>
      <c r="D8" s="680">
        <v>2</v>
      </c>
      <c r="E8" s="680">
        <v>20868</v>
      </c>
      <c r="F8" s="656">
        <v>7800</v>
      </c>
      <c r="G8" s="648">
        <f>C8-E8</f>
        <v>29132</v>
      </c>
      <c r="H8" s="594">
        <f t="shared" si="0"/>
        <v>0.41736000000000001</v>
      </c>
      <c r="I8" s="1401"/>
      <c r="J8" s="1401"/>
      <c r="K8" s="1401"/>
      <c r="L8" s="1401"/>
      <c r="M8" s="474" t="s">
        <v>52</v>
      </c>
    </row>
    <row r="9" spans="1:13">
      <c r="A9" s="1389" t="s">
        <v>12</v>
      </c>
      <c r="B9" s="1390"/>
      <c r="C9" s="642" t="s">
        <v>114</v>
      </c>
      <c r="D9" s="624" t="s">
        <v>114</v>
      </c>
      <c r="E9" s="624"/>
      <c r="F9" s="696" t="s">
        <v>114</v>
      </c>
      <c r="G9" s="696"/>
      <c r="H9" s="696" t="s">
        <v>114</v>
      </c>
      <c r="I9" s="1402" t="s">
        <v>114</v>
      </c>
      <c r="J9" s="1402"/>
      <c r="K9" s="1402"/>
      <c r="L9" s="1403"/>
      <c r="M9" s="625" t="s">
        <v>114</v>
      </c>
    </row>
    <row r="10" spans="1:13">
      <c r="A10" s="680">
        <v>3</v>
      </c>
      <c r="B10" s="483" t="s">
        <v>333</v>
      </c>
      <c r="C10" s="481">
        <v>12000</v>
      </c>
      <c r="D10" s="680">
        <v>1</v>
      </c>
      <c r="E10" s="481">
        <v>3377</v>
      </c>
      <c r="F10" s="612">
        <v>6000</v>
      </c>
      <c r="G10" s="648">
        <f>C10-E10</f>
        <v>8623</v>
      </c>
      <c r="H10" s="426">
        <v>0</v>
      </c>
      <c r="I10" s="1188"/>
      <c r="J10" s="1189"/>
      <c r="K10" s="1189"/>
      <c r="L10" s="1190"/>
      <c r="M10" s="680" t="s">
        <v>52</v>
      </c>
    </row>
    <row r="11" spans="1:13">
      <c r="A11" s="1389" t="s">
        <v>19</v>
      </c>
      <c r="B11" s="1390"/>
      <c r="C11" s="642" t="s">
        <v>114</v>
      </c>
      <c r="D11" s="642" t="s">
        <v>114</v>
      </c>
      <c r="E11" s="642"/>
      <c r="F11" s="695" t="s">
        <v>114</v>
      </c>
      <c r="G11" s="695"/>
      <c r="H11" s="695" t="s">
        <v>114</v>
      </c>
      <c r="I11" s="1397" t="s">
        <v>114</v>
      </c>
      <c r="J11" s="1397"/>
      <c r="K11" s="1397"/>
      <c r="L11" s="1397"/>
      <c r="M11" s="643" t="s">
        <v>114</v>
      </c>
    </row>
    <row r="12" spans="1:13">
      <c r="A12" s="645">
        <v>4</v>
      </c>
      <c r="B12" s="632" t="s">
        <v>185</v>
      </c>
      <c r="C12" s="598">
        <v>10800</v>
      </c>
      <c r="D12" s="680">
        <v>1</v>
      </c>
      <c r="E12" s="598">
        <v>2717</v>
      </c>
      <c r="F12" s="612">
        <v>4000</v>
      </c>
      <c r="G12" s="648">
        <f>C12-E12</f>
        <v>8083</v>
      </c>
      <c r="H12" s="426">
        <f>E12/C12</f>
        <v>0.25157407407407406</v>
      </c>
      <c r="I12" s="1250"/>
      <c r="J12" s="1251"/>
      <c r="K12" s="1251"/>
      <c r="L12" s="1252"/>
      <c r="M12" s="598" t="s">
        <v>52</v>
      </c>
    </row>
    <row r="13" spans="1:13">
      <c r="A13" s="1389" t="s">
        <v>24</v>
      </c>
      <c r="B13" s="1390"/>
      <c r="C13" s="642" t="s">
        <v>114</v>
      </c>
      <c r="D13" s="642" t="s">
        <v>114</v>
      </c>
      <c r="E13" s="642"/>
      <c r="F13" s="695" t="s">
        <v>114</v>
      </c>
      <c r="G13" s="695"/>
      <c r="H13" s="695" t="s">
        <v>114</v>
      </c>
      <c r="I13" s="1397" t="s">
        <v>114</v>
      </c>
      <c r="J13" s="1397"/>
      <c r="K13" s="1397"/>
      <c r="L13" s="1397"/>
      <c r="M13" s="643" t="s">
        <v>114</v>
      </c>
    </row>
    <row r="14" spans="1:13">
      <c r="A14" s="453">
        <v>5</v>
      </c>
      <c r="B14" s="452" t="s">
        <v>188</v>
      </c>
      <c r="C14" s="453">
        <v>11100</v>
      </c>
      <c r="D14" s="451">
        <v>2</v>
      </c>
      <c r="E14" s="451">
        <v>3227</v>
      </c>
      <c r="F14" s="520">
        <v>4000</v>
      </c>
      <c r="G14" s="648">
        <f>C14-E14</f>
        <v>7873</v>
      </c>
      <c r="H14" s="426">
        <v>0</v>
      </c>
      <c r="I14" s="1128"/>
      <c r="J14" s="1128"/>
      <c r="K14" s="1128"/>
      <c r="L14" s="1128"/>
      <c r="M14" s="451" t="s">
        <v>52</v>
      </c>
    </row>
    <row r="15" spans="1:13">
      <c r="A15" s="453">
        <v>5</v>
      </c>
      <c r="B15" s="452" t="s">
        <v>233</v>
      </c>
      <c r="C15" s="453">
        <v>8400</v>
      </c>
      <c r="D15" s="451">
        <v>2</v>
      </c>
      <c r="E15" s="451"/>
      <c r="F15" s="520">
        <v>4000</v>
      </c>
      <c r="G15" s="648">
        <f>C15-E15</f>
        <v>8400</v>
      </c>
      <c r="H15" s="426">
        <v>0</v>
      </c>
      <c r="I15" s="1136"/>
      <c r="J15" s="1137"/>
      <c r="K15" s="1137"/>
      <c r="L15" s="1138"/>
      <c r="M15" s="451" t="s">
        <v>52</v>
      </c>
    </row>
  </sheetData>
  <mergeCells count="17">
    <mergeCell ref="I8:L8"/>
    <mergeCell ref="A9:B9"/>
    <mergeCell ref="I9:L9"/>
    <mergeCell ref="I10:L10"/>
    <mergeCell ref="I3:L3"/>
    <mergeCell ref="A4:B4"/>
    <mergeCell ref="I4:L4"/>
    <mergeCell ref="I5:L5"/>
    <mergeCell ref="A6:B6"/>
    <mergeCell ref="I7:L7"/>
    <mergeCell ref="I15:L15"/>
    <mergeCell ref="A11:B11"/>
    <mergeCell ref="I11:L11"/>
    <mergeCell ref="I12:L12"/>
    <mergeCell ref="A13:B13"/>
    <mergeCell ref="I13:L13"/>
    <mergeCell ref="I14:L14"/>
  </mergeCell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147ED-C9A4-498E-ACD5-9D4100BB888F}">
  <dimension ref="A3:L15"/>
  <sheetViews>
    <sheetView workbookViewId="0">
      <selection activeCell="F19" sqref="F19"/>
    </sheetView>
  </sheetViews>
  <sheetFormatPr defaultRowHeight="15"/>
  <cols>
    <col min="2" max="2" width="51.42578125" style="237" customWidth="1"/>
  </cols>
  <sheetData>
    <row r="3" spans="1:12">
      <c r="A3" s="680" t="s">
        <v>114</v>
      </c>
      <c r="B3" s="609">
        <v>46028</v>
      </c>
      <c r="C3" s="690" t="s">
        <v>1</v>
      </c>
      <c r="D3" s="690" t="s">
        <v>2</v>
      </c>
      <c r="E3" s="690" t="s">
        <v>3</v>
      </c>
      <c r="F3" s="690" t="s">
        <v>4</v>
      </c>
      <c r="G3" s="690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1350" t="s">
        <v>326</v>
      </c>
      <c r="B4" s="1351"/>
      <c r="C4" s="691" t="s">
        <v>114</v>
      </c>
      <c r="D4" s="691" t="s">
        <v>114</v>
      </c>
      <c r="E4" s="691" t="s">
        <v>114</v>
      </c>
      <c r="F4" s="691" t="s">
        <v>114</v>
      </c>
      <c r="G4" s="691" t="s">
        <v>114</v>
      </c>
      <c r="H4" s="1352" t="s">
        <v>114</v>
      </c>
      <c r="I4" s="1352"/>
      <c r="J4" s="1352"/>
      <c r="K4" s="1351"/>
      <c r="L4" s="588" t="s">
        <v>114</v>
      </c>
    </row>
    <row r="5" spans="1:12">
      <c r="A5" s="621">
        <v>1</v>
      </c>
      <c r="B5" s="617" t="s">
        <v>331</v>
      </c>
      <c r="C5" s="591">
        <v>6850</v>
      </c>
      <c r="D5" s="591">
        <v>2</v>
      </c>
      <c r="E5" s="591">
        <v>6844</v>
      </c>
      <c r="F5" s="592">
        <v>3500</v>
      </c>
      <c r="G5" s="594">
        <f>E5/C5</f>
        <v>0.99912408759124083</v>
      </c>
      <c r="H5" s="1256"/>
      <c r="I5" s="1257"/>
      <c r="J5" s="1257"/>
      <c r="K5" s="1258"/>
      <c r="L5" s="593" t="s">
        <v>52</v>
      </c>
    </row>
    <row r="6" spans="1:12">
      <c r="A6" s="621">
        <v>1</v>
      </c>
      <c r="B6" s="617" t="s">
        <v>336</v>
      </c>
      <c r="C6" s="600">
        <v>1570</v>
      </c>
      <c r="D6" s="600">
        <v>1</v>
      </c>
      <c r="E6" s="600"/>
      <c r="F6" s="592">
        <v>3500</v>
      </c>
      <c r="G6" s="594">
        <f>E6/C6</f>
        <v>0</v>
      </c>
      <c r="H6" s="1256"/>
      <c r="I6" s="1257"/>
      <c r="J6" s="1257"/>
      <c r="K6" s="1258"/>
      <c r="L6" s="606" t="s">
        <v>52</v>
      </c>
    </row>
    <row r="7" spans="1:12">
      <c r="A7" s="1364" t="s">
        <v>10</v>
      </c>
      <c r="B7" s="1351"/>
      <c r="C7" s="624" t="s">
        <v>114</v>
      </c>
      <c r="D7" s="624" t="s">
        <v>114</v>
      </c>
      <c r="E7" s="624"/>
      <c r="F7" s="692" t="s">
        <v>114</v>
      </c>
      <c r="G7" s="692" t="s">
        <v>114</v>
      </c>
      <c r="H7" s="1375" t="s">
        <v>114</v>
      </c>
      <c r="I7" s="1375"/>
      <c r="J7" s="1375"/>
      <c r="K7" s="1376"/>
      <c r="L7" s="625" t="s">
        <v>114</v>
      </c>
    </row>
    <row r="8" spans="1:12">
      <c r="A8" s="621">
        <v>2</v>
      </c>
      <c r="B8" s="653" t="s">
        <v>337</v>
      </c>
      <c r="C8" s="680">
        <v>60000</v>
      </c>
      <c r="D8" s="686">
        <v>2</v>
      </c>
      <c r="E8" s="680">
        <v>52238</v>
      </c>
      <c r="F8" s="592">
        <v>7800</v>
      </c>
      <c r="G8" s="652">
        <f t="shared" ref="G8" si="0">E8/C8</f>
        <v>0.87063333333333337</v>
      </c>
      <c r="H8" s="1401"/>
      <c r="I8" s="1401"/>
      <c r="J8" s="1401"/>
      <c r="K8" s="1401"/>
      <c r="L8" s="474" t="s">
        <v>52</v>
      </c>
    </row>
    <row r="9" spans="1:12">
      <c r="A9" s="1373" t="s">
        <v>12</v>
      </c>
      <c r="B9" s="1386"/>
      <c r="C9" s="682" t="s">
        <v>114</v>
      </c>
      <c r="D9" s="624" t="s">
        <v>114</v>
      </c>
      <c r="E9" s="624"/>
      <c r="F9" s="696" t="s">
        <v>114</v>
      </c>
      <c r="G9" s="696" t="s">
        <v>114</v>
      </c>
      <c r="H9" s="1402" t="s">
        <v>114</v>
      </c>
      <c r="I9" s="1402"/>
      <c r="J9" s="1402"/>
      <c r="K9" s="1403"/>
      <c r="L9" s="625" t="s">
        <v>114</v>
      </c>
    </row>
    <row r="10" spans="1:12">
      <c r="A10" s="680">
        <v>3</v>
      </c>
      <c r="B10" s="483" t="s">
        <v>333</v>
      </c>
      <c r="C10" s="481">
        <v>12000</v>
      </c>
      <c r="D10" s="680">
        <v>2</v>
      </c>
      <c r="E10" s="481">
        <v>10253</v>
      </c>
      <c r="F10" s="612">
        <v>6000</v>
      </c>
      <c r="G10" s="594">
        <f>E10/C10</f>
        <v>0.85441666666666671</v>
      </c>
      <c r="H10" s="1188"/>
      <c r="I10" s="1189"/>
      <c r="J10" s="1189"/>
      <c r="K10" s="1190"/>
      <c r="L10" s="680" t="s">
        <v>52</v>
      </c>
    </row>
    <row r="11" spans="1:12">
      <c r="A11" s="1389" t="s">
        <v>19</v>
      </c>
      <c r="B11" s="1390"/>
      <c r="C11" s="642" t="s">
        <v>114</v>
      </c>
      <c r="D11" s="642" t="s">
        <v>114</v>
      </c>
      <c r="E11" s="642"/>
      <c r="F11" s="695" t="s">
        <v>114</v>
      </c>
      <c r="G11" s="695" t="s">
        <v>114</v>
      </c>
      <c r="H11" s="1397" t="s">
        <v>114</v>
      </c>
      <c r="I11" s="1397"/>
      <c r="J11" s="1397"/>
      <c r="K11" s="1397"/>
      <c r="L11" s="643" t="s">
        <v>114</v>
      </c>
    </row>
    <row r="12" spans="1:12">
      <c r="A12" s="645">
        <v>4</v>
      </c>
      <c r="B12" s="659" t="s">
        <v>290</v>
      </c>
      <c r="C12" s="598">
        <v>10800</v>
      </c>
      <c r="D12" s="598">
        <v>2</v>
      </c>
      <c r="E12" s="649">
        <v>3961</v>
      </c>
      <c r="F12" s="612">
        <v>4000</v>
      </c>
      <c r="G12" s="658"/>
      <c r="H12" s="1394"/>
      <c r="I12" s="1395"/>
      <c r="J12" s="1395"/>
      <c r="K12" s="1396"/>
      <c r="L12" s="647" t="s">
        <v>52</v>
      </c>
    </row>
    <row r="13" spans="1:12">
      <c r="A13" s="1389" t="s">
        <v>24</v>
      </c>
      <c r="B13" s="1390"/>
      <c r="C13" s="642" t="s">
        <v>114</v>
      </c>
      <c r="D13" s="642" t="s">
        <v>114</v>
      </c>
      <c r="E13" s="642"/>
      <c r="F13" s="695" t="s">
        <v>114</v>
      </c>
      <c r="G13" s="695" t="s">
        <v>114</v>
      </c>
      <c r="H13" s="1397" t="s">
        <v>114</v>
      </c>
      <c r="I13" s="1397"/>
      <c r="J13" s="1397"/>
      <c r="K13" s="1397"/>
      <c r="L13" s="643" t="s">
        <v>114</v>
      </c>
    </row>
    <row r="14" spans="1:12">
      <c r="A14" s="645">
        <v>5</v>
      </c>
      <c r="B14" s="452" t="s">
        <v>188</v>
      </c>
      <c r="C14" s="598">
        <v>7850</v>
      </c>
      <c r="D14" s="598"/>
      <c r="E14" s="598">
        <v>9206</v>
      </c>
      <c r="F14" s="660">
        <v>4000</v>
      </c>
      <c r="G14" s="656"/>
      <c r="H14" s="1407" t="s">
        <v>338</v>
      </c>
      <c r="I14" s="1408"/>
      <c r="J14" s="1408"/>
      <c r="K14" s="1409"/>
      <c r="L14" s="647" t="s">
        <v>52</v>
      </c>
    </row>
    <row r="15" spans="1:12">
      <c r="A15" s="453">
        <v>5</v>
      </c>
      <c r="B15" s="452" t="s">
        <v>270</v>
      </c>
      <c r="C15" s="453">
        <v>11650</v>
      </c>
      <c r="D15" s="453">
        <v>2</v>
      </c>
      <c r="E15" s="453">
        <v>10245</v>
      </c>
      <c r="F15" s="660">
        <v>4000</v>
      </c>
      <c r="G15" s="426">
        <f t="shared" ref="G15" si="1">E15/C15</f>
        <v>0.87939914163090127</v>
      </c>
      <c r="H15" s="1407" t="s">
        <v>339</v>
      </c>
      <c r="I15" s="1408"/>
      <c r="J15" s="1408"/>
      <c r="K15" s="1409"/>
      <c r="L15" s="451" t="s">
        <v>52</v>
      </c>
    </row>
  </sheetData>
  <mergeCells count="18">
    <mergeCell ref="A13:B13"/>
    <mergeCell ref="H13:K13"/>
    <mergeCell ref="H15:K15"/>
    <mergeCell ref="H14:K14"/>
    <mergeCell ref="H12:K12"/>
    <mergeCell ref="H8:K8"/>
    <mergeCell ref="A9:B9"/>
    <mergeCell ref="H9:K9"/>
    <mergeCell ref="H10:K10"/>
    <mergeCell ref="A11:B11"/>
    <mergeCell ref="H11:K11"/>
    <mergeCell ref="H3:K3"/>
    <mergeCell ref="A4:B4"/>
    <mergeCell ref="H4:K4"/>
    <mergeCell ref="H5:K5"/>
    <mergeCell ref="A7:B7"/>
    <mergeCell ref="H7:K7"/>
    <mergeCell ref="H6:K6"/>
  </mergeCell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C5F7E-1A71-4D5B-88A6-9420AE14DA0C}">
  <dimension ref="A3:L17"/>
  <sheetViews>
    <sheetView workbookViewId="0">
      <selection activeCell="M17" sqref="M17"/>
    </sheetView>
  </sheetViews>
  <sheetFormatPr defaultRowHeight="15"/>
  <cols>
    <col min="2" max="2" width="51" style="237" customWidth="1"/>
    <col min="3" max="3" width="10.42578125" customWidth="1"/>
  </cols>
  <sheetData>
    <row r="3" spans="1:12">
      <c r="A3" s="680" t="s">
        <v>114</v>
      </c>
      <c r="B3" s="609">
        <v>46029</v>
      </c>
      <c r="C3" s="690" t="s">
        <v>1</v>
      </c>
      <c r="D3" s="690" t="s">
        <v>2</v>
      </c>
      <c r="E3" s="690" t="s">
        <v>3</v>
      </c>
      <c r="F3" s="690" t="s">
        <v>4</v>
      </c>
      <c r="G3" s="690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1350" t="s">
        <v>326</v>
      </c>
      <c r="B4" s="1351"/>
      <c r="C4" s="691" t="s">
        <v>114</v>
      </c>
      <c r="D4" s="691" t="s">
        <v>114</v>
      </c>
      <c r="E4" s="691" t="s">
        <v>114</v>
      </c>
      <c r="F4" s="691" t="s">
        <v>114</v>
      </c>
      <c r="G4" s="691" t="s">
        <v>114</v>
      </c>
      <c r="H4" s="1352" t="s">
        <v>114</v>
      </c>
      <c r="I4" s="1352"/>
      <c r="J4" s="1352"/>
      <c r="K4" s="1351"/>
      <c r="L4" s="588" t="s">
        <v>114</v>
      </c>
    </row>
    <row r="5" spans="1:12">
      <c r="A5" s="621">
        <v>1</v>
      </c>
      <c r="B5" s="617" t="s">
        <v>331</v>
      </c>
      <c r="C5" s="591">
        <v>400</v>
      </c>
      <c r="D5" s="591">
        <v>1</v>
      </c>
      <c r="E5" s="591">
        <v>365</v>
      </c>
      <c r="F5" s="592">
        <v>3500</v>
      </c>
      <c r="G5" s="594">
        <f>E5/C5</f>
        <v>0.91249999999999998</v>
      </c>
      <c r="H5" s="1256"/>
      <c r="I5" s="1257"/>
      <c r="J5" s="1257"/>
      <c r="K5" s="1258"/>
      <c r="L5" s="593" t="s">
        <v>52</v>
      </c>
    </row>
    <row r="6" spans="1:12">
      <c r="A6" s="621">
        <v>1</v>
      </c>
      <c r="B6" s="617" t="s">
        <v>336</v>
      </c>
      <c r="C6" s="600">
        <v>8400</v>
      </c>
      <c r="D6" s="600">
        <v>1</v>
      </c>
      <c r="E6" s="600">
        <v>5165</v>
      </c>
      <c r="F6" s="592">
        <v>3500</v>
      </c>
      <c r="G6" s="594">
        <f>E6/C6</f>
        <v>0.61488095238095242</v>
      </c>
      <c r="H6" s="1256"/>
      <c r="I6" s="1257"/>
      <c r="J6" s="1257"/>
      <c r="K6" s="1258"/>
      <c r="L6" s="606" t="s">
        <v>52</v>
      </c>
    </row>
    <row r="7" spans="1:12">
      <c r="A7" s="1364" t="s">
        <v>10</v>
      </c>
      <c r="B7" s="1351"/>
      <c r="C7" s="624" t="s">
        <v>114</v>
      </c>
      <c r="D7" s="624" t="s">
        <v>114</v>
      </c>
      <c r="E7" s="624"/>
      <c r="F7" s="692" t="s">
        <v>114</v>
      </c>
      <c r="G7" s="692" t="s">
        <v>114</v>
      </c>
      <c r="H7" s="1375" t="s">
        <v>114</v>
      </c>
      <c r="I7" s="1375"/>
      <c r="J7" s="1375"/>
      <c r="K7" s="1376"/>
      <c r="L7" s="625" t="s">
        <v>114</v>
      </c>
    </row>
    <row r="8" spans="1:12">
      <c r="A8" s="621">
        <v>2</v>
      </c>
      <c r="B8" s="653" t="s">
        <v>337</v>
      </c>
      <c r="C8" s="680">
        <v>60000</v>
      </c>
      <c r="D8" s="686">
        <v>2</v>
      </c>
      <c r="E8" s="680">
        <v>45089</v>
      </c>
      <c r="F8" s="592">
        <v>7800</v>
      </c>
      <c r="G8" s="652">
        <f t="shared" ref="G8" si="0">E8/C8</f>
        <v>0.75148333333333328</v>
      </c>
      <c r="H8" s="1401"/>
      <c r="I8" s="1401"/>
      <c r="J8" s="1401"/>
      <c r="K8" s="1401"/>
      <c r="L8" s="474" t="s">
        <v>52</v>
      </c>
    </row>
    <row r="9" spans="1:12">
      <c r="A9" s="1373" t="s">
        <v>12</v>
      </c>
      <c r="B9" s="1386"/>
      <c r="C9" s="682" t="s">
        <v>114</v>
      </c>
      <c r="D9" s="624" t="s">
        <v>114</v>
      </c>
      <c r="E9" s="624"/>
      <c r="F9" s="696" t="s">
        <v>114</v>
      </c>
      <c r="G9" s="696" t="s">
        <v>114</v>
      </c>
      <c r="H9" s="1402" t="s">
        <v>114</v>
      </c>
      <c r="I9" s="1402"/>
      <c r="J9" s="1402"/>
      <c r="K9" s="1403"/>
      <c r="L9" s="625" t="s">
        <v>114</v>
      </c>
    </row>
    <row r="10" spans="1:12">
      <c r="A10" s="680">
        <v>3</v>
      </c>
      <c r="B10" s="483" t="s">
        <v>333</v>
      </c>
      <c r="C10" s="481">
        <v>1650</v>
      </c>
      <c r="D10" s="680">
        <v>1</v>
      </c>
      <c r="E10" s="481">
        <v>4683</v>
      </c>
      <c r="F10" s="612">
        <v>6000</v>
      </c>
      <c r="G10" s="594">
        <f>E10/C10</f>
        <v>2.8381818181818184</v>
      </c>
      <c r="H10" s="1188"/>
      <c r="I10" s="1189"/>
      <c r="J10" s="1189"/>
      <c r="K10" s="1190"/>
      <c r="L10" s="680" t="s">
        <v>52</v>
      </c>
    </row>
    <row r="11" spans="1:12">
      <c r="A11" s="645">
        <v>3</v>
      </c>
      <c r="B11" s="632" t="s">
        <v>340</v>
      </c>
      <c r="C11" s="649">
        <v>9850</v>
      </c>
      <c r="D11" s="598">
        <v>2</v>
      </c>
      <c r="E11" s="649">
        <v>2836</v>
      </c>
      <c r="F11" s="612">
        <v>6000</v>
      </c>
      <c r="G11" s="594">
        <f>E11/C11</f>
        <v>0.28791878172588831</v>
      </c>
      <c r="H11" s="1250"/>
      <c r="I11" s="1251"/>
      <c r="J11" s="1251"/>
      <c r="K11" s="1252"/>
      <c r="L11" s="598" t="s">
        <v>52</v>
      </c>
    </row>
    <row r="12" spans="1:12">
      <c r="A12" s="1389" t="s">
        <v>19</v>
      </c>
      <c r="B12" s="1390"/>
      <c r="C12" s="642" t="s">
        <v>114</v>
      </c>
      <c r="D12" s="642" t="s">
        <v>114</v>
      </c>
      <c r="E12" s="642"/>
      <c r="F12" s="695" t="s">
        <v>114</v>
      </c>
      <c r="G12" s="661"/>
      <c r="H12" s="1397" t="s">
        <v>114</v>
      </c>
      <c r="I12" s="1397"/>
      <c r="J12" s="1397"/>
      <c r="K12" s="1397"/>
      <c r="L12" s="643" t="s">
        <v>114</v>
      </c>
    </row>
    <row r="13" spans="1:12">
      <c r="A13" s="680">
        <v>4</v>
      </c>
      <c r="B13" s="534" t="s">
        <v>290</v>
      </c>
      <c r="C13" s="680">
        <v>8350</v>
      </c>
      <c r="D13" s="680">
        <v>1</v>
      </c>
      <c r="E13" s="680">
        <v>6599</v>
      </c>
      <c r="F13" s="612">
        <v>4000</v>
      </c>
      <c r="G13" s="594">
        <f t="shared" ref="G13:G17" si="1">E13/C13</f>
        <v>0.79029940119760478</v>
      </c>
      <c r="H13" s="1401"/>
      <c r="I13" s="1401"/>
      <c r="J13" s="1401"/>
      <c r="K13" s="1401"/>
      <c r="L13" s="474" t="s">
        <v>52</v>
      </c>
    </row>
    <row r="14" spans="1:12">
      <c r="A14" s="680">
        <v>4</v>
      </c>
      <c r="B14" s="534" t="s">
        <v>341</v>
      </c>
      <c r="C14" s="680">
        <v>1950</v>
      </c>
      <c r="D14" s="680">
        <v>2</v>
      </c>
      <c r="E14" s="680"/>
      <c r="F14" s="612">
        <v>4000</v>
      </c>
      <c r="G14" s="594">
        <f t="shared" si="1"/>
        <v>0</v>
      </c>
      <c r="H14" s="1368"/>
      <c r="I14" s="1369"/>
      <c r="J14" s="1369"/>
      <c r="K14" s="1370"/>
      <c r="L14" s="474" t="s">
        <v>52</v>
      </c>
    </row>
    <row r="15" spans="1:12">
      <c r="A15" s="1389" t="s">
        <v>24</v>
      </c>
      <c r="B15" s="1390"/>
      <c r="C15" s="642" t="s">
        <v>114</v>
      </c>
      <c r="D15" s="642" t="s">
        <v>114</v>
      </c>
      <c r="E15" s="642"/>
      <c r="F15" s="695" t="s">
        <v>114</v>
      </c>
      <c r="G15" s="695" t="s">
        <v>114</v>
      </c>
      <c r="H15" s="695" t="s">
        <v>114</v>
      </c>
      <c r="I15" s="695" t="s">
        <v>114</v>
      </c>
      <c r="J15" s="695" t="s">
        <v>114</v>
      </c>
      <c r="K15" s="695" t="s">
        <v>114</v>
      </c>
      <c r="L15" s="643" t="s">
        <v>114</v>
      </c>
    </row>
    <row r="16" spans="1:12">
      <c r="A16" s="453">
        <v>5</v>
      </c>
      <c r="B16" s="452" t="s">
        <v>270</v>
      </c>
      <c r="C16" s="453">
        <v>7300</v>
      </c>
      <c r="D16" s="453">
        <v>2</v>
      </c>
      <c r="E16" s="453">
        <v>6711</v>
      </c>
      <c r="F16" s="520">
        <v>4000</v>
      </c>
      <c r="G16" s="594">
        <f t="shared" si="1"/>
        <v>0.9193150684931507</v>
      </c>
      <c r="H16" s="1404"/>
      <c r="I16" s="1404"/>
      <c r="J16" s="1404"/>
      <c r="K16" s="1404"/>
      <c r="L16" s="451" t="s">
        <v>52</v>
      </c>
    </row>
    <row r="17" spans="1:12">
      <c r="A17" s="451">
        <v>5</v>
      </c>
      <c r="B17" s="452" t="s">
        <v>309</v>
      </c>
      <c r="C17" s="453">
        <v>12200</v>
      </c>
      <c r="D17" s="453">
        <v>2</v>
      </c>
      <c r="E17" s="451">
        <v>5390</v>
      </c>
      <c r="F17" s="520">
        <v>4000</v>
      </c>
      <c r="G17" s="594">
        <f t="shared" si="1"/>
        <v>0.44180327868852459</v>
      </c>
      <c r="H17" s="1136"/>
      <c r="I17" s="1137"/>
      <c r="J17" s="1137"/>
      <c r="K17" s="1138"/>
      <c r="L17" s="451" t="s">
        <v>52</v>
      </c>
    </row>
  </sheetData>
  <mergeCells count="19">
    <mergeCell ref="H3:K3"/>
    <mergeCell ref="A4:B4"/>
    <mergeCell ref="H4:K4"/>
    <mergeCell ref="H5:K5"/>
    <mergeCell ref="A7:B7"/>
    <mergeCell ref="H7:K7"/>
    <mergeCell ref="H6:K6"/>
    <mergeCell ref="H8:K8"/>
    <mergeCell ref="A9:B9"/>
    <mergeCell ref="H9:K9"/>
    <mergeCell ref="H10:K10"/>
    <mergeCell ref="A12:B12"/>
    <mergeCell ref="H12:K12"/>
    <mergeCell ref="H17:K17"/>
    <mergeCell ref="H13:K13"/>
    <mergeCell ref="A15:B15"/>
    <mergeCell ref="H16:K16"/>
    <mergeCell ref="H11:K11"/>
    <mergeCell ref="H14:K14"/>
  </mergeCell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56A2-B308-4C00-BC4C-0D801265A894}">
  <dimension ref="A3:L14"/>
  <sheetViews>
    <sheetView workbookViewId="0">
      <selection activeCell="E24" sqref="E24"/>
    </sheetView>
  </sheetViews>
  <sheetFormatPr defaultRowHeight="15"/>
  <cols>
    <col min="2" max="2" width="58.85546875" style="237" customWidth="1"/>
    <col min="6" max="6" width="9.85546875" bestFit="1" customWidth="1"/>
  </cols>
  <sheetData>
    <row r="3" spans="1:12">
      <c r="A3" s="680" t="s">
        <v>114</v>
      </c>
      <c r="B3" s="609">
        <v>46030</v>
      </c>
      <c r="C3" s="690" t="s">
        <v>1</v>
      </c>
      <c r="D3" s="690" t="s">
        <v>2</v>
      </c>
      <c r="E3" s="690" t="s">
        <v>3</v>
      </c>
      <c r="F3" s="690" t="s">
        <v>4</v>
      </c>
      <c r="G3" s="690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1350" t="s">
        <v>326</v>
      </c>
      <c r="B4" s="1351"/>
      <c r="C4" s="691" t="s">
        <v>114</v>
      </c>
      <c r="D4" s="691" t="s">
        <v>114</v>
      </c>
      <c r="E4" s="691" t="s">
        <v>114</v>
      </c>
      <c r="F4" s="691" t="s">
        <v>114</v>
      </c>
      <c r="G4" s="691" t="s">
        <v>114</v>
      </c>
      <c r="H4" s="1352" t="s">
        <v>114</v>
      </c>
      <c r="I4" s="1352"/>
      <c r="J4" s="1352"/>
      <c r="K4" s="1351"/>
      <c r="L4" s="588" t="s">
        <v>114</v>
      </c>
    </row>
    <row r="5" spans="1:12">
      <c r="A5" s="621">
        <v>1</v>
      </c>
      <c r="B5" s="617" t="s">
        <v>336</v>
      </c>
      <c r="C5" s="600">
        <v>8400</v>
      </c>
      <c r="D5" s="600">
        <v>1</v>
      </c>
      <c r="E5" s="600">
        <v>3233</v>
      </c>
      <c r="F5" s="592">
        <v>3500</v>
      </c>
      <c r="G5" s="594">
        <f>E5/C5</f>
        <v>0.38488095238095238</v>
      </c>
      <c r="H5" s="1256"/>
      <c r="I5" s="1257"/>
      <c r="J5" s="1257"/>
      <c r="K5" s="1258"/>
      <c r="L5" s="606" t="s">
        <v>52</v>
      </c>
    </row>
    <row r="6" spans="1:12">
      <c r="A6" s="1364" t="s">
        <v>10</v>
      </c>
      <c r="B6" s="1351"/>
      <c r="C6" s="624" t="s">
        <v>114</v>
      </c>
      <c r="D6" s="624" t="s">
        <v>114</v>
      </c>
      <c r="E6" s="624"/>
      <c r="F6" s="692" t="s">
        <v>114</v>
      </c>
      <c r="G6" s="692" t="s">
        <v>114</v>
      </c>
      <c r="H6" s="1375" t="s">
        <v>114</v>
      </c>
      <c r="I6" s="1375"/>
      <c r="J6" s="1375"/>
      <c r="K6" s="1376"/>
      <c r="L6" s="625" t="s">
        <v>114</v>
      </c>
    </row>
    <row r="7" spans="1:12">
      <c r="A7" s="621">
        <v>2</v>
      </c>
      <c r="B7" s="653" t="s">
        <v>337</v>
      </c>
      <c r="C7" s="680">
        <v>60000</v>
      </c>
      <c r="D7" s="686">
        <v>2</v>
      </c>
      <c r="E7" s="680">
        <v>23638</v>
      </c>
      <c r="F7" s="592">
        <v>7800</v>
      </c>
      <c r="G7" s="652">
        <f t="shared" ref="G7" si="0">E7/C7</f>
        <v>0.39396666666666669</v>
      </c>
      <c r="H7" s="1401"/>
      <c r="I7" s="1401"/>
      <c r="J7" s="1401"/>
      <c r="K7" s="1401"/>
      <c r="L7" s="474" t="s">
        <v>52</v>
      </c>
    </row>
    <row r="8" spans="1:12">
      <c r="A8" s="1373" t="s">
        <v>12</v>
      </c>
      <c r="B8" s="1386"/>
      <c r="C8" s="682" t="s">
        <v>114</v>
      </c>
      <c r="D8" s="624" t="s">
        <v>114</v>
      </c>
      <c r="E8" s="624"/>
      <c r="F8" s="696" t="s">
        <v>114</v>
      </c>
      <c r="G8" s="696" t="s">
        <v>114</v>
      </c>
      <c r="H8" s="1402" t="s">
        <v>114</v>
      </c>
      <c r="I8" s="1402"/>
      <c r="J8" s="1402"/>
      <c r="K8" s="1403"/>
      <c r="L8" s="625" t="s">
        <v>114</v>
      </c>
    </row>
    <row r="9" spans="1:12">
      <c r="A9" s="645">
        <v>3</v>
      </c>
      <c r="B9" s="632" t="s">
        <v>340</v>
      </c>
      <c r="C9" s="649">
        <v>12000</v>
      </c>
      <c r="D9" s="598">
        <v>2</v>
      </c>
      <c r="E9" s="649">
        <v>3966</v>
      </c>
      <c r="F9" s="612">
        <v>6000</v>
      </c>
      <c r="G9" s="594">
        <f>E9/C9</f>
        <v>0.33050000000000002</v>
      </c>
      <c r="H9" s="1250"/>
      <c r="I9" s="1251"/>
      <c r="J9" s="1251"/>
      <c r="K9" s="1252"/>
      <c r="L9" s="598" t="s">
        <v>52</v>
      </c>
    </row>
    <row r="10" spans="1:12">
      <c r="A10" s="1389" t="s">
        <v>19</v>
      </c>
      <c r="B10" s="1390"/>
      <c r="C10" s="642" t="s">
        <v>114</v>
      </c>
      <c r="D10" s="642" t="s">
        <v>114</v>
      </c>
      <c r="E10" s="642"/>
      <c r="F10" s="695" t="s">
        <v>114</v>
      </c>
      <c r="G10" s="661"/>
      <c r="H10" s="1397" t="s">
        <v>114</v>
      </c>
      <c r="I10" s="1397"/>
      <c r="J10" s="1397"/>
      <c r="K10" s="1397"/>
      <c r="L10" s="643" t="s">
        <v>114</v>
      </c>
    </row>
    <row r="11" spans="1:12">
      <c r="A11" s="645">
        <v>4</v>
      </c>
      <c r="B11" s="534" t="s">
        <v>290</v>
      </c>
      <c r="C11" s="598">
        <v>1500</v>
      </c>
      <c r="D11" s="598"/>
      <c r="E11" s="598">
        <v>1673</v>
      </c>
      <c r="F11" s="662">
        <v>4000</v>
      </c>
      <c r="G11" s="594">
        <f>E11/C11</f>
        <v>1.1153333333333333</v>
      </c>
      <c r="H11" s="1394"/>
      <c r="I11" s="1395"/>
      <c r="J11" s="1395"/>
      <c r="K11" s="1396"/>
      <c r="L11" s="647" t="s">
        <v>52</v>
      </c>
    </row>
    <row r="12" spans="1:12">
      <c r="A12" s="680">
        <v>4</v>
      </c>
      <c r="B12" s="534" t="s">
        <v>341</v>
      </c>
      <c r="C12" s="680">
        <v>8800</v>
      </c>
      <c r="D12" s="680">
        <v>2</v>
      </c>
      <c r="E12" s="680"/>
      <c r="F12" s="612">
        <v>4000</v>
      </c>
      <c r="G12" s="594">
        <f>E12/C12</f>
        <v>0</v>
      </c>
      <c r="H12" s="1368"/>
      <c r="I12" s="1369"/>
      <c r="J12" s="1369"/>
      <c r="K12" s="1370"/>
      <c r="L12" s="474" t="s">
        <v>52</v>
      </c>
    </row>
    <row r="13" spans="1:12">
      <c r="A13" s="1389" t="s">
        <v>24</v>
      </c>
      <c r="B13" s="1390"/>
      <c r="C13" s="642" t="s">
        <v>114</v>
      </c>
      <c r="D13" s="642" t="s">
        <v>114</v>
      </c>
      <c r="E13" s="642"/>
      <c r="F13" s="695" t="s">
        <v>114</v>
      </c>
      <c r="G13" s="695" t="s">
        <v>114</v>
      </c>
      <c r="H13" s="1308" t="s">
        <v>114</v>
      </c>
      <c r="I13" s="1309"/>
      <c r="J13" s="1309"/>
      <c r="K13" s="1310"/>
      <c r="L13" s="643" t="s">
        <v>114</v>
      </c>
    </row>
    <row r="14" spans="1:12">
      <c r="A14" s="451">
        <v>5</v>
      </c>
      <c r="B14" s="452" t="s">
        <v>309</v>
      </c>
      <c r="C14" s="453">
        <v>17800</v>
      </c>
      <c r="D14" s="453">
        <v>2</v>
      </c>
      <c r="E14" s="453">
        <v>19419</v>
      </c>
      <c r="F14" s="520">
        <v>4000</v>
      </c>
      <c r="G14" s="426">
        <f t="shared" ref="G14" si="1">E14/C14</f>
        <v>1.0909550561797752</v>
      </c>
      <c r="H14" s="1128"/>
      <c r="I14" s="1128"/>
      <c r="J14" s="1128"/>
      <c r="K14" s="1128"/>
      <c r="L14" s="451" t="s">
        <v>52</v>
      </c>
    </row>
  </sheetData>
  <mergeCells count="17">
    <mergeCell ref="H3:K3"/>
    <mergeCell ref="A4:B4"/>
    <mergeCell ref="H4:K4"/>
    <mergeCell ref="H5:K5"/>
    <mergeCell ref="A6:B6"/>
    <mergeCell ref="H6:K6"/>
    <mergeCell ref="H11:K11"/>
    <mergeCell ref="A13:B13"/>
    <mergeCell ref="H14:K14"/>
    <mergeCell ref="H7:K7"/>
    <mergeCell ref="A8:B8"/>
    <mergeCell ref="H8:K8"/>
    <mergeCell ref="H9:K9"/>
    <mergeCell ref="A10:B10"/>
    <mergeCell ref="H10:K10"/>
    <mergeCell ref="H12:K12"/>
    <mergeCell ref="H13:K13"/>
  </mergeCell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47962-8951-49CB-91D6-036A23486B5F}">
  <dimension ref="A3:L19"/>
  <sheetViews>
    <sheetView workbookViewId="0">
      <selection activeCell="H19" sqref="H19"/>
    </sheetView>
  </sheetViews>
  <sheetFormatPr defaultRowHeight="15"/>
  <cols>
    <col min="2" max="2" width="57.42578125" style="237" customWidth="1"/>
  </cols>
  <sheetData>
    <row r="3" spans="1:12">
      <c r="A3" s="680" t="s">
        <v>114</v>
      </c>
      <c r="B3" s="609">
        <v>46031</v>
      </c>
      <c r="C3" s="690" t="s">
        <v>1</v>
      </c>
      <c r="D3" s="690" t="s">
        <v>2</v>
      </c>
      <c r="E3" s="690" t="s">
        <v>3</v>
      </c>
      <c r="F3" s="690" t="s">
        <v>4</v>
      </c>
      <c r="G3" s="690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1350" t="s">
        <v>326</v>
      </c>
      <c r="B4" s="1374"/>
      <c r="C4" s="624" t="s">
        <v>114</v>
      </c>
      <c r="D4" s="624" t="s">
        <v>114</v>
      </c>
      <c r="E4" s="624" t="s">
        <v>114</v>
      </c>
      <c r="F4" s="624" t="s">
        <v>114</v>
      </c>
      <c r="G4" s="624" t="s">
        <v>114</v>
      </c>
      <c r="H4" s="1386" t="s">
        <v>114</v>
      </c>
      <c r="I4" s="1386"/>
      <c r="J4" s="1386"/>
      <c r="K4" s="1374"/>
      <c r="L4" s="625" t="s">
        <v>114</v>
      </c>
    </row>
    <row r="5" spans="1:12">
      <c r="A5" s="621">
        <v>1</v>
      </c>
      <c r="B5" s="478" t="s">
        <v>336</v>
      </c>
      <c r="C5" s="680">
        <v>6200</v>
      </c>
      <c r="D5" s="680">
        <v>1</v>
      </c>
      <c r="E5" s="680">
        <v>5848</v>
      </c>
      <c r="F5" s="656">
        <v>3500</v>
      </c>
      <c r="G5" s="426">
        <f>E5/C5</f>
        <v>0.94322580645161291</v>
      </c>
      <c r="H5" s="1319"/>
      <c r="I5" s="1319"/>
      <c r="J5" s="1319"/>
      <c r="K5" s="1319"/>
      <c r="L5" s="474" t="s">
        <v>52</v>
      </c>
    </row>
    <row r="6" spans="1:12">
      <c r="A6" s="621">
        <v>1</v>
      </c>
      <c r="B6" s="478" t="s">
        <v>221</v>
      </c>
      <c r="C6" s="680">
        <v>1950</v>
      </c>
      <c r="D6" s="680"/>
      <c r="E6" s="680"/>
      <c r="F6" s="656">
        <v>3500</v>
      </c>
      <c r="G6" s="426">
        <f>E6/C6</f>
        <v>0</v>
      </c>
      <c r="H6" s="1319"/>
      <c r="I6" s="1319"/>
      <c r="J6" s="1319"/>
      <c r="K6" s="1319"/>
      <c r="L6" s="706" t="s">
        <v>52</v>
      </c>
    </row>
    <row r="7" spans="1:12">
      <c r="A7" s="1364" t="s">
        <v>10</v>
      </c>
      <c r="B7" s="1377"/>
      <c r="C7" s="624" t="s">
        <v>114</v>
      </c>
      <c r="D7" s="624" t="s">
        <v>114</v>
      </c>
      <c r="E7" s="624"/>
      <c r="F7" s="692" t="s">
        <v>114</v>
      </c>
      <c r="G7" s="692" t="s">
        <v>114</v>
      </c>
      <c r="H7" s="1410" t="s">
        <v>114</v>
      </c>
      <c r="I7" s="1410"/>
      <c r="J7" s="1410"/>
      <c r="K7" s="1403"/>
      <c r="L7" s="625" t="s">
        <v>114</v>
      </c>
    </row>
    <row r="8" spans="1:12">
      <c r="A8" s="621">
        <v>2</v>
      </c>
      <c r="B8" s="653" t="s">
        <v>337</v>
      </c>
      <c r="C8" s="680">
        <v>60000</v>
      </c>
      <c r="D8" s="686">
        <v>2</v>
      </c>
      <c r="E8" s="680">
        <v>36493</v>
      </c>
      <c r="F8" s="592">
        <v>7800</v>
      </c>
      <c r="G8" s="652">
        <f t="shared" ref="G8" si="0">E8/C8</f>
        <v>0.60821666666666663</v>
      </c>
      <c r="H8" s="1401"/>
      <c r="I8" s="1401"/>
      <c r="J8" s="1401"/>
      <c r="K8" s="1401"/>
      <c r="L8" s="474" t="s">
        <v>52</v>
      </c>
    </row>
    <row r="9" spans="1:12">
      <c r="A9" s="1373" t="s">
        <v>12</v>
      </c>
      <c r="B9" s="1386"/>
      <c r="C9" s="682" t="s">
        <v>114</v>
      </c>
      <c r="D9" s="624" t="s">
        <v>114</v>
      </c>
      <c r="E9" s="624"/>
      <c r="F9" s="696" t="s">
        <v>114</v>
      </c>
      <c r="G9" s="696" t="s">
        <v>114</v>
      </c>
      <c r="H9" s="1402" t="s">
        <v>114</v>
      </c>
      <c r="I9" s="1402"/>
      <c r="J9" s="1402"/>
      <c r="K9" s="1403"/>
      <c r="L9" s="625" t="s">
        <v>114</v>
      </c>
    </row>
    <row r="10" spans="1:12">
      <c r="A10" s="645">
        <v>3</v>
      </c>
      <c r="B10" s="632" t="s">
        <v>340</v>
      </c>
      <c r="C10" s="649">
        <v>12000</v>
      </c>
      <c r="D10" s="598">
        <v>2</v>
      </c>
      <c r="E10" s="649">
        <v>8066</v>
      </c>
      <c r="F10" s="612">
        <v>6000</v>
      </c>
      <c r="G10" s="594">
        <f>E10/C10</f>
        <v>0.67216666666666669</v>
      </c>
      <c r="H10" s="1250"/>
      <c r="I10" s="1251"/>
      <c r="J10" s="1251"/>
      <c r="K10" s="1252"/>
      <c r="L10" s="598" t="s">
        <v>52</v>
      </c>
    </row>
    <row r="11" spans="1:12">
      <c r="A11" s="1389" t="s">
        <v>19</v>
      </c>
      <c r="B11" s="1390"/>
      <c r="C11" s="642" t="s">
        <v>114</v>
      </c>
      <c r="D11" s="642" t="s">
        <v>114</v>
      </c>
      <c r="E11" s="642"/>
      <c r="F11" s="695" t="s">
        <v>114</v>
      </c>
      <c r="G11" s="661"/>
      <c r="H11" s="1397" t="s">
        <v>114</v>
      </c>
      <c r="I11" s="1397"/>
      <c r="J11" s="1397"/>
      <c r="K11" s="1397"/>
      <c r="L11" s="643" t="s">
        <v>114</v>
      </c>
    </row>
    <row r="12" spans="1:12">
      <c r="A12" s="645">
        <v>4</v>
      </c>
      <c r="B12" s="697" t="s">
        <v>186</v>
      </c>
      <c r="C12" s="598">
        <v>10800</v>
      </c>
      <c r="D12" s="598">
        <v>3</v>
      </c>
      <c r="E12" s="649">
        <v>2385</v>
      </c>
      <c r="F12" s="612">
        <v>4000</v>
      </c>
      <c r="G12" s="651"/>
      <c r="H12" s="1368"/>
      <c r="I12" s="1369"/>
      <c r="J12" s="1369"/>
      <c r="K12" s="1370"/>
      <c r="L12" s="647" t="s">
        <v>52</v>
      </c>
    </row>
    <row r="13" spans="1:12">
      <c r="A13" s="1389" t="s">
        <v>24</v>
      </c>
      <c r="B13" s="1390"/>
      <c r="C13" s="642" t="s">
        <v>114</v>
      </c>
      <c r="D13" s="642" t="s">
        <v>114</v>
      </c>
      <c r="E13" s="642"/>
      <c r="F13" s="695" t="s">
        <v>114</v>
      </c>
      <c r="G13" s="695" t="s">
        <v>114</v>
      </c>
      <c r="H13" s="1411" t="s">
        <v>114</v>
      </c>
      <c r="I13" s="1412"/>
      <c r="J13" s="1412"/>
      <c r="K13" s="1413"/>
      <c r="L13" s="643" t="s">
        <v>114</v>
      </c>
    </row>
    <row r="14" spans="1:12">
      <c r="A14" s="451">
        <v>5</v>
      </c>
      <c r="B14" s="452" t="s">
        <v>309</v>
      </c>
      <c r="C14" s="453">
        <v>4950</v>
      </c>
      <c r="D14" s="453">
        <v>2</v>
      </c>
      <c r="E14" s="453">
        <v>4434</v>
      </c>
      <c r="F14" s="520">
        <v>4000</v>
      </c>
      <c r="G14" s="426">
        <f t="shared" ref="G14:G15" si="1">E14/C14</f>
        <v>0.89575757575757575</v>
      </c>
      <c r="H14" s="1128"/>
      <c r="I14" s="1128"/>
      <c r="J14" s="1128"/>
      <c r="K14" s="1128"/>
      <c r="L14" s="451" t="s">
        <v>52</v>
      </c>
    </row>
    <row r="15" spans="1:12">
      <c r="A15" s="451">
        <v>5</v>
      </c>
      <c r="B15" s="452" t="s">
        <v>175</v>
      </c>
      <c r="C15" s="453">
        <v>14400</v>
      </c>
      <c r="D15" s="453">
        <v>1</v>
      </c>
      <c r="E15" s="453">
        <v>7944</v>
      </c>
      <c r="F15" s="520">
        <v>4000</v>
      </c>
      <c r="G15" s="426">
        <f t="shared" si="1"/>
        <v>0.55166666666666664</v>
      </c>
      <c r="H15" s="1128"/>
      <c r="I15" s="1128"/>
      <c r="J15" s="1128"/>
      <c r="K15" s="1128"/>
      <c r="L15" s="707" t="s">
        <v>52</v>
      </c>
    </row>
    <row r="16" spans="1:12">
      <c r="A16" s="451">
        <v>5</v>
      </c>
      <c r="B16" s="452" t="s">
        <v>269</v>
      </c>
      <c r="C16" s="453">
        <v>13400</v>
      </c>
      <c r="D16" s="453">
        <v>2</v>
      </c>
      <c r="E16" s="453">
        <v>5795</v>
      </c>
      <c r="F16" s="520">
        <v>4000</v>
      </c>
      <c r="G16" s="426">
        <f>E16/C16</f>
        <v>0.43246268656716419</v>
      </c>
      <c r="H16" s="1128"/>
      <c r="I16" s="1128"/>
      <c r="J16" s="1128"/>
      <c r="K16" s="1128"/>
      <c r="L16" s="451" t="s">
        <v>52</v>
      </c>
    </row>
    <row r="19" spans="6:6">
      <c r="F19" t="s">
        <v>64</v>
      </c>
    </row>
  </sheetData>
  <mergeCells count="19">
    <mergeCell ref="H16:K16"/>
    <mergeCell ref="H12:K12"/>
    <mergeCell ref="A13:B13"/>
    <mergeCell ref="H13:K13"/>
    <mergeCell ref="H14:K14"/>
    <mergeCell ref="H15:K15"/>
    <mergeCell ref="H8:K8"/>
    <mergeCell ref="A9:B9"/>
    <mergeCell ref="H9:K9"/>
    <mergeCell ref="H10:K10"/>
    <mergeCell ref="A11:B11"/>
    <mergeCell ref="H11:K11"/>
    <mergeCell ref="H3:K3"/>
    <mergeCell ref="A4:B4"/>
    <mergeCell ref="H4:K4"/>
    <mergeCell ref="H5:K5"/>
    <mergeCell ref="A7:B7"/>
    <mergeCell ref="H7:K7"/>
    <mergeCell ref="H6:K6"/>
  </mergeCell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45DDC-F5FC-4C46-A130-5D43895FF299}">
  <dimension ref="A3:L13"/>
  <sheetViews>
    <sheetView workbookViewId="0">
      <selection activeCell="E16" sqref="E16"/>
    </sheetView>
  </sheetViews>
  <sheetFormatPr defaultRowHeight="15"/>
  <cols>
    <col min="2" max="2" width="62.42578125" customWidth="1"/>
  </cols>
  <sheetData>
    <row r="3" spans="1:12">
      <c r="A3" s="680" t="s">
        <v>114</v>
      </c>
      <c r="B3" s="609">
        <v>46031</v>
      </c>
      <c r="C3" s="690" t="s">
        <v>1</v>
      </c>
      <c r="D3" s="690" t="s">
        <v>2</v>
      </c>
      <c r="E3" s="690" t="s">
        <v>3</v>
      </c>
      <c r="F3" s="690" t="s">
        <v>4</v>
      </c>
      <c r="G3" s="690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1350" t="s">
        <v>326</v>
      </c>
      <c r="B4" s="1351"/>
      <c r="C4" s="691" t="s">
        <v>114</v>
      </c>
      <c r="D4" s="691" t="s">
        <v>114</v>
      </c>
      <c r="E4" s="691" t="s">
        <v>114</v>
      </c>
      <c r="F4" s="691" t="s">
        <v>114</v>
      </c>
      <c r="G4" s="691" t="s">
        <v>114</v>
      </c>
      <c r="H4" s="1352" t="s">
        <v>114</v>
      </c>
      <c r="I4" s="1352"/>
      <c r="J4" s="1352"/>
      <c r="K4" s="1351"/>
      <c r="L4" s="588" t="s">
        <v>114</v>
      </c>
    </row>
    <row r="5" spans="1:12">
      <c r="A5" s="621">
        <v>1</v>
      </c>
      <c r="B5" s="617" t="s">
        <v>221</v>
      </c>
      <c r="C5" s="600">
        <v>5600</v>
      </c>
      <c r="D5" s="600"/>
      <c r="E5" s="600"/>
      <c r="F5" s="592">
        <v>3500</v>
      </c>
      <c r="G5" s="594">
        <f>E5/C5</f>
        <v>0</v>
      </c>
      <c r="H5" s="1256"/>
      <c r="I5" s="1257"/>
      <c r="J5" s="1257"/>
      <c r="K5" s="1258"/>
      <c r="L5" s="698" t="s">
        <v>52</v>
      </c>
    </row>
    <row r="6" spans="1:12">
      <c r="A6" s="1364" t="s">
        <v>10</v>
      </c>
      <c r="B6" s="1351"/>
      <c r="C6" s="624" t="s">
        <v>114</v>
      </c>
      <c r="D6" s="624" t="s">
        <v>114</v>
      </c>
      <c r="E6" s="624"/>
      <c r="F6" s="692" t="s">
        <v>114</v>
      </c>
      <c r="G6" s="692" t="s">
        <v>114</v>
      </c>
      <c r="H6" s="1375" t="s">
        <v>114</v>
      </c>
      <c r="I6" s="1375"/>
      <c r="J6" s="1375"/>
      <c r="K6" s="1376"/>
      <c r="L6" s="625" t="s">
        <v>114</v>
      </c>
    </row>
    <row r="7" spans="1:12">
      <c r="A7" s="699">
        <v>2</v>
      </c>
      <c r="B7" s="700" t="s">
        <v>342</v>
      </c>
      <c r="C7" s="701"/>
      <c r="D7" s="702">
        <v>2</v>
      </c>
      <c r="E7" s="701"/>
      <c r="F7" s="703">
        <v>7800</v>
      </c>
      <c r="G7" s="704" t="e">
        <f>E7/C7</f>
        <v>#DIV/0!</v>
      </c>
      <c r="H7" s="1414" t="s">
        <v>343</v>
      </c>
      <c r="I7" s="1414"/>
      <c r="J7" s="1414"/>
      <c r="K7" s="1414"/>
      <c r="L7" s="705"/>
    </row>
    <row r="8" spans="1:12">
      <c r="A8" s="1373" t="s">
        <v>12</v>
      </c>
      <c r="B8" s="1386"/>
      <c r="C8" s="682" t="s">
        <v>114</v>
      </c>
      <c r="D8" s="624" t="s">
        <v>114</v>
      </c>
      <c r="E8" s="624"/>
      <c r="F8" s="696" t="s">
        <v>114</v>
      </c>
      <c r="G8" s="696" t="s">
        <v>114</v>
      </c>
      <c r="H8" s="1402" t="s">
        <v>114</v>
      </c>
      <c r="I8" s="1402"/>
      <c r="J8" s="1402"/>
      <c r="K8" s="1403"/>
      <c r="L8" s="625" t="s">
        <v>114</v>
      </c>
    </row>
    <row r="9" spans="1:12">
      <c r="A9" s="645">
        <v>3</v>
      </c>
      <c r="B9" s="632" t="s">
        <v>340</v>
      </c>
      <c r="C9" s="649">
        <v>8000</v>
      </c>
      <c r="D9" s="598">
        <v>2</v>
      </c>
      <c r="E9" s="649"/>
      <c r="F9" s="612">
        <v>6000</v>
      </c>
      <c r="G9" s="594">
        <f>E9/C9</f>
        <v>0</v>
      </c>
      <c r="H9" s="1250"/>
      <c r="I9" s="1251"/>
      <c r="J9" s="1251"/>
      <c r="K9" s="1252"/>
      <c r="L9" s="598" t="s">
        <v>52</v>
      </c>
    </row>
    <row r="10" spans="1:12">
      <c r="A10" s="1389" t="s">
        <v>19</v>
      </c>
      <c r="B10" s="1390"/>
      <c r="C10" s="642" t="s">
        <v>114</v>
      </c>
      <c r="D10" s="642" t="s">
        <v>114</v>
      </c>
      <c r="E10" s="642"/>
      <c r="F10" s="695" t="s">
        <v>114</v>
      </c>
      <c r="G10" s="661"/>
      <c r="H10" s="1397" t="s">
        <v>114</v>
      </c>
      <c r="I10" s="1397"/>
      <c r="J10" s="1397"/>
      <c r="K10" s="1397"/>
      <c r="L10" s="643" t="s">
        <v>114</v>
      </c>
    </row>
    <row r="11" spans="1:12">
      <c r="A11" s="645">
        <v>4</v>
      </c>
      <c r="B11" s="659" t="s">
        <v>186</v>
      </c>
      <c r="C11" s="598">
        <v>7200</v>
      </c>
      <c r="D11" s="598">
        <v>3</v>
      </c>
      <c r="E11" s="598"/>
      <c r="F11" s="612">
        <v>4000</v>
      </c>
      <c r="G11" s="651"/>
      <c r="H11" s="1368"/>
      <c r="I11" s="1369"/>
      <c r="J11" s="1369"/>
      <c r="K11" s="1370"/>
      <c r="L11" s="647" t="s">
        <v>52</v>
      </c>
    </row>
    <row r="12" spans="1:12">
      <c r="A12" s="1389" t="s">
        <v>24</v>
      </c>
      <c r="B12" s="1390"/>
      <c r="C12" s="642" t="s">
        <v>114</v>
      </c>
      <c r="D12" s="642" t="s">
        <v>114</v>
      </c>
      <c r="E12" s="642"/>
      <c r="F12" s="695" t="s">
        <v>114</v>
      </c>
      <c r="G12" s="695" t="s">
        <v>114</v>
      </c>
      <c r="H12" s="1411" t="s">
        <v>114</v>
      </c>
      <c r="I12" s="1412"/>
      <c r="J12" s="1412"/>
      <c r="K12" s="1413"/>
      <c r="L12" s="643" t="s">
        <v>114</v>
      </c>
    </row>
    <row r="13" spans="1:12">
      <c r="A13" s="451">
        <v>5</v>
      </c>
      <c r="B13" s="452" t="s">
        <v>269</v>
      </c>
      <c r="C13" s="453">
        <v>13400</v>
      </c>
      <c r="D13" s="453">
        <v>2</v>
      </c>
      <c r="E13" s="453">
        <v>6744</v>
      </c>
      <c r="F13" s="520">
        <v>4000</v>
      </c>
      <c r="G13" s="426">
        <f>E13/C13</f>
        <v>0.50328358208955226</v>
      </c>
      <c r="H13" s="1128"/>
      <c r="I13" s="1128"/>
      <c r="J13" s="1128"/>
      <c r="K13" s="1128"/>
      <c r="L13" s="451" t="s">
        <v>52</v>
      </c>
    </row>
  </sheetData>
  <mergeCells count="16">
    <mergeCell ref="H3:K3"/>
    <mergeCell ref="A4:B4"/>
    <mergeCell ref="H4:K4"/>
    <mergeCell ref="H5:K5"/>
    <mergeCell ref="A6:B6"/>
    <mergeCell ref="H6:K6"/>
    <mergeCell ref="H11:K11"/>
    <mergeCell ref="A12:B12"/>
    <mergeCell ref="H12:K12"/>
    <mergeCell ref="H13:K13"/>
    <mergeCell ref="H7:K7"/>
    <mergeCell ref="A8:B8"/>
    <mergeCell ref="H8:K8"/>
    <mergeCell ref="H9:K9"/>
    <mergeCell ref="A10:B10"/>
    <mergeCell ref="H10:K10"/>
  </mergeCell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2525F-95DF-46A7-8A37-A9AE7DCA0E02}">
  <dimension ref="A3:L14"/>
  <sheetViews>
    <sheetView workbookViewId="0">
      <selection activeCell="F18" sqref="F18"/>
    </sheetView>
  </sheetViews>
  <sheetFormatPr defaultRowHeight="15"/>
  <cols>
    <col min="2" max="2" width="55.28515625" customWidth="1"/>
  </cols>
  <sheetData>
    <row r="3" spans="1:12">
      <c r="A3" s="680" t="s">
        <v>114</v>
      </c>
      <c r="B3" s="609">
        <v>46033</v>
      </c>
      <c r="C3" s="690" t="s">
        <v>1</v>
      </c>
      <c r="D3" s="690" t="s">
        <v>2</v>
      </c>
      <c r="E3" s="690" t="s">
        <v>3</v>
      </c>
      <c r="F3" s="690" t="s">
        <v>4</v>
      </c>
      <c r="G3" s="690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1350" t="s">
        <v>326</v>
      </c>
      <c r="B4" s="1351"/>
      <c r="C4" s="691" t="s">
        <v>114</v>
      </c>
      <c r="D4" s="691" t="s">
        <v>114</v>
      </c>
      <c r="E4" s="691" t="s">
        <v>114</v>
      </c>
      <c r="F4" s="691" t="s">
        <v>114</v>
      </c>
      <c r="G4" s="691" t="s">
        <v>114</v>
      </c>
      <c r="H4" s="1352" t="s">
        <v>114</v>
      </c>
      <c r="I4" s="1352"/>
      <c r="J4" s="1352"/>
      <c r="K4" s="1351"/>
      <c r="L4" s="588" t="s">
        <v>114</v>
      </c>
    </row>
    <row r="5" spans="1:12">
      <c r="A5" s="621">
        <v>1</v>
      </c>
      <c r="B5" s="617" t="s">
        <v>221</v>
      </c>
      <c r="C5" s="600">
        <v>4400</v>
      </c>
      <c r="D5" s="600">
        <v>1</v>
      </c>
      <c r="E5" s="600"/>
      <c r="F5" s="592">
        <v>3500</v>
      </c>
      <c r="G5" s="594">
        <f>E5/C5</f>
        <v>0</v>
      </c>
      <c r="H5" s="1256"/>
      <c r="I5" s="1257"/>
      <c r="J5" s="1257"/>
      <c r="K5" s="1258"/>
      <c r="L5" s="698" t="s">
        <v>52</v>
      </c>
    </row>
    <row r="6" spans="1:12">
      <c r="A6" s="1364" t="s">
        <v>10</v>
      </c>
      <c r="B6" s="1351"/>
      <c r="C6" s="624" t="s">
        <v>114</v>
      </c>
      <c r="D6" s="624" t="s">
        <v>114</v>
      </c>
      <c r="E6" s="624"/>
      <c r="F6" s="692" t="s">
        <v>114</v>
      </c>
      <c r="G6" s="692" t="s">
        <v>114</v>
      </c>
      <c r="H6" s="1375" t="s">
        <v>114</v>
      </c>
      <c r="I6" s="1375"/>
      <c r="J6" s="1375"/>
      <c r="K6" s="1376"/>
      <c r="L6" s="625" t="s">
        <v>114</v>
      </c>
    </row>
    <row r="7" spans="1:12">
      <c r="A7" s="699">
        <v>2</v>
      </c>
      <c r="B7" s="700" t="s">
        <v>342</v>
      </c>
      <c r="C7" s="701"/>
      <c r="D7" s="702"/>
      <c r="E7" s="701"/>
      <c r="F7" s="703">
        <v>7800</v>
      </c>
      <c r="G7" s="704" t="e">
        <f>E7/C7</f>
        <v>#DIV/0!</v>
      </c>
      <c r="H7" s="1414" t="s">
        <v>343</v>
      </c>
      <c r="I7" s="1414"/>
      <c r="J7" s="1414"/>
      <c r="K7" s="1414"/>
      <c r="L7" s="705"/>
    </row>
    <row r="8" spans="1:12">
      <c r="A8" s="1373" t="s">
        <v>12</v>
      </c>
      <c r="B8" s="1386"/>
      <c r="C8" s="682" t="s">
        <v>114</v>
      </c>
      <c r="D8" s="624" t="s">
        <v>114</v>
      </c>
      <c r="E8" s="624"/>
      <c r="F8" s="696" t="s">
        <v>114</v>
      </c>
      <c r="G8" s="696" t="s">
        <v>114</v>
      </c>
      <c r="H8" s="1402" t="s">
        <v>114</v>
      </c>
      <c r="I8" s="1402"/>
      <c r="J8" s="1402"/>
      <c r="K8" s="1403"/>
      <c r="L8" s="625" t="s">
        <v>114</v>
      </c>
    </row>
    <row r="9" spans="1:12">
      <c r="A9" s="680">
        <v>3</v>
      </c>
      <c r="B9" s="483" t="s">
        <v>340</v>
      </c>
      <c r="C9" s="481">
        <v>4000</v>
      </c>
      <c r="D9" s="680">
        <v>1</v>
      </c>
      <c r="E9" s="481"/>
      <c r="F9" s="612">
        <v>6000</v>
      </c>
      <c r="G9" s="426">
        <f>E9/C9</f>
        <v>0</v>
      </c>
      <c r="H9" s="1380" t="s">
        <v>198</v>
      </c>
      <c r="I9" s="1380"/>
      <c r="J9" s="1380"/>
      <c r="K9" s="1380"/>
      <c r="L9" s="680" t="s">
        <v>52</v>
      </c>
    </row>
    <row r="10" spans="1:12">
      <c r="A10" s="680">
        <v>3</v>
      </c>
      <c r="B10" s="483" t="s">
        <v>340</v>
      </c>
      <c r="C10" s="481">
        <v>4450</v>
      </c>
      <c r="D10" s="680">
        <v>1</v>
      </c>
      <c r="E10" s="481"/>
      <c r="F10" s="612">
        <v>6000</v>
      </c>
      <c r="G10" s="426">
        <f>E10/C10</f>
        <v>0</v>
      </c>
      <c r="H10" s="1380" t="s">
        <v>344</v>
      </c>
      <c r="I10" s="1380"/>
      <c r="J10" s="1380"/>
      <c r="K10" s="1380"/>
      <c r="L10" s="680" t="s">
        <v>52</v>
      </c>
    </row>
    <row r="11" spans="1:12">
      <c r="A11" s="1389" t="s">
        <v>19</v>
      </c>
      <c r="B11" s="1390"/>
      <c r="C11" s="642" t="s">
        <v>114</v>
      </c>
      <c r="D11" s="642" t="s">
        <v>114</v>
      </c>
      <c r="E11" s="642"/>
      <c r="F11" s="695" t="s">
        <v>114</v>
      </c>
      <c r="G11" s="661"/>
      <c r="H11" s="1397" t="s">
        <v>114</v>
      </c>
      <c r="I11" s="1397"/>
      <c r="J11" s="1397"/>
      <c r="K11" s="1397"/>
      <c r="L11" s="643" t="s">
        <v>114</v>
      </c>
    </row>
    <row r="12" spans="1:12">
      <c r="A12" s="645">
        <v>4</v>
      </c>
      <c r="B12" s="659" t="s">
        <v>186</v>
      </c>
      <c r="C12" s="598">
        <v>4900</v>
      </c>
      <c r="D12" s="598">
        <v>3</v>
      </c>
      <c r="E12" s="598"/>
      <c r="F12" s="612">
        <v>4000</v>
      </c>
      <c r="G12" s="651">
        <v>0</v>
      </c>
      <c r="H12" s="1368"/>
      <c r="I12" s="1369"/>
      <c r="J12" s="1369"/>
      <c r="K12" s="1370"/>
      <c r="L12" s="647" t="s">
        <v>52</v>
      </c>
    </row>
    <row r="13" spans="1:12">
      <c r="A13" s="1389" t="s">
        <v>24</v>
      </c>
      <c r="B13" s="1390"/>
      <c r="C13" s="642" t="s">
        <v>114</v>
      </c>
      <c r="D13" s="642" t="s">
        <v>114</v>
      </c>
      <c r="E13" s="642"/>
      <c r="F13" s="695" t="s">
        <v>114</v>
      </c>
      <c r="G13" s="695" t="s">
        <v>114</v>
      </c>
      <c r="H13" s="1411" t="s">
        <v>114</v>
      </c>
      <c r="I13" s="1412"/>
      <c r="J13" s="1412"/>
      <c r="K13" s="1413"/>
      <c r="L13" s="643" t="s">
        <v>114</v>
      </c>
    </row>
    <row r="14" spans="1:12">
      <c r="A14" s="451">
        <v>5</v>
      </c>
      <c r="B14" s="452" t="s">
        <v>269</v>
      </c>
      <c r="C14" s="453">
        <v>6700</v>
      </c>
      <c r="D14" s="453">
        <v>2</v>
      </c>
      <c r="E14" s="451">
        <v>3675</v>
      </c>
      <c r="F14" s="520">
        <v>4000</v>
      </c>
      <c r="G14" s="426">
        <f>E14/C14</f>
        <v>0.54850746268656714</v>
      </c>
      <c r="H14" s="1404" t="s">
        <v>345</v>
      </c>
      <c r="I14" s="1404"/>
      <c r="J14" s="1404"/>
      <c r="K14" s="1404"/>
      <c r="L14" s="451" t="s">
        <v>52</v>
      </c>
    </row>
  </sheetData>
  <mergeCells count="17">
    <mergeCell ref="H12:K12"/>
    <mergeCell ref="A13:B13"/>
    <mergeCell ref="H13:K13"/>
    <mergeCell ref="H14:K14"/>
    <mergeCell ref="H10:K10"/>
    <mergeCell ref="H7:K7"/>
    <mergeCell ref="A8:B8"/>
    <mergeCell ref="H8:K8"/>
    <mergeCell ref="H9:K9"/>
    <mergeCell ref="A11:B11"/>
    <mergeCell ref="H11:K11"/>
    <mergeCell ref="H3:K3"/>
    <mergeCell ref="A4:B4"/>
    <mergeCell ref="H4:K4"/>
    <mergeCell ref="H5:K5"/>
    <mergeCell ref="A6:B6"/>
    <mergeCell ref="H6:K6"/>
  </mergeCell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CB078-9377-47A7-B4A7-7CD16B41A565}">
  <dimension ref="A3:L17"/>
  <sheetViews>
    <sheetView workbookViewId="0">
      <selection activeCell="E9" sqref="E9"/>
    </sheetView>
  </sheetViews>
  <sheetFormatPr defaultRowHeight="15"/>
  <cols>
    <col min="2" max="2" width="60.140625" style="237" customWidth="1"/>
  </cols>
  <sheetData>
    <row r="3" spans="1:12">
      <c r="A3" s="680" t="s">
        <v>114</v>
      </c>
      <c r="B3" s="609">
        <v>46034</v>
      </c>
      <c r="C3" s="690" t="s">
        <v>1</v>
      </c>
      <c r="D3" s="690" t="s">
        <v>2</v>
      </c>
      <c r="E3" s="690" t="s">
        <v>3</v>
      </c>
      <c r="F3" s="690" t="s">
        <v>4</v>
      </c>
      <c r="G3" s="690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1373" t="s">
        <v>326</v>
      </c>
      <c r="B4" s="1374"/>
      <c r="C4" s="624" t="s">
        <v>114</v>
      </c>
      <c r="D4" s="624" t="s">
        <v>114</v>
      </c>
      <c r="E4" s="624" t="s">
        <v>114</v>
      </c>
      <c r="F4" s="624" t="s">
        <v>114</v>
      </c>
      <c r="G4" s="624" t="s">
        <v>114</v>
      </c>
      <c r="H4" s="1386" t="s">
        <v>114</v>
      </c>
      <c r="I4" s="1386"/>
      <c r="J4" s="1386"/>
      <c r="K4" s="1374"/>
      <c r="L4" s="625" t="s">
        <v>114</v>
      </c>
    </row>
    <row r="5" spans="1:12">
      <c r="A5" s="680">
        <v>1</v>
      </c>
      <c r="B5" s="478" t="s">
        <v>217</v>
      </c>
      <c r="C5" s="680">
        <v>13200</v>
      </c>
      <c r="D5" s="680">
        <v>1</v>
      </c>
      <c r="E5" s="680">
        <v>3648</v>
      </c>
      <c r="F5" s="656">
        <v>3500</v>
      </c>
      <c r="G5" s="426">
        <f>E5/C5</f>
        <v>0.27636363636363637</v>
      </c>
      <c r="H5" s="1319"/>
      <c r="I5" s="1319"/>
      <c r="J5" s="1319"/>
      <c r="K5" s="1319"/>
      <c r="L5" s="706" t="s">
        <v>52</v>
      </c>
    </row>
    <row r="6" spans="1:12">
      <c r="A6" s="1389" t="s">
        <v>10</v>
      </c>
      <c r="B6" s="1418"/>
      <c r="C6" s="624" t="s">
        <v>114</v>
      </c>
      <c r="D6" s="624" t="s">
        <v>114</v>
      </c>
      <c r="E6" s="624"/>
      <c r="F6" s="696" t="s">
        <v>114</v>
      </c>
      <c r="G6" s="696" t="s">
        <v>114</v>
      </c>
      <c r="H6" s="1410" t="s">
        <v>114</v>
      </c>
      <c r="I6" s="1410"/>
      <c r="J6" s="1410"/>
      <c r="K6" s="1403"/>
      <c r="L6" s="625" t="s">
        <v>114</v>
      </c>
    </row>
    <row r="7" spans="1:12">
      <c r="A7" s="708">
        <v>2</v>
      </c>
      <c r="B7" s="709" t="s">
        <v>192</v>
      </c>
      <c r="C7" s="708">
        <v>2500</v>
      </c>
      <c r="D7" s="708">
        <v>1</v>
      </c>
      <c r="E7" s="708">
        <v>1744</v>
      </c>
      <c r="F7" s="710">
        <v>7800</v>
      </c>
      <c r="G7" s="711">
        <f>E7/C7</f>
        <v>0.6976</v>
      </c>
      <c r="H7" s="1419"/>
      <c r="I7" s="1419"/>
      <c r="J7" s="1419"/>
      <c r="K7" s="1419"/>
      <c r="L7" s="706" t="s">
        <v>52</v>
      </c>
    </row>
    <row r="8" spans="1:12">
      <c r="A8" s="708">
        <v>2</v>
      </c>
      <c r="B8" s="709" t="s">
        <v>346</v>
      </c>
      <c r="C8" s="708">
        <v>2500</v>
      </c>
      <c r="D8" s="708">
        <v>1</v>
      </c>
      <c r="E8" s="708">
        <v>2468</v>
      </c>
      <c r="F8" s="710">
        <v>7800</v>
      </c>
      <c r="G8" s="711">
        <f>E8/C8</f>
        <v>0.98719999999999997</v>
      </c>
      <c r="H8" s="1419"/>
      <c r="I8" s="1419"/>
      <c r="J8" s="1419"/>
      <c r="K8" s="1419"/>
      <c r="L8" s="706" t="s">
        <v>52</v>
      </c>
    </row>
    <row r="9" spans="1:12">
      <c r="A9" s="708">
        <v>2</v>
      </c>
      <c r="B9" s="709" t="s">
        <v>347</v>
      </c>
      <c r="C9" s="708">
        <v>2200</v>
      </c>
      <c r="D9" s="708">
        <v>1</v>
      </c>
      <c r="E9" s="708"/>
      <c r="F9" s="710">
        <v>7800</v>
      </c>
      <c r="G9" s="711">
        <f>E9/C9</f>
        <v>0</v>
      </c>
      <c r="H9" s="1419"/>
      <c r="I9" s="1419"/>
      <c r="J9" s="1419"/>
      <c r="K9" s="1419"/>
      <c r="L9" s="706" t="s">
        <v>52</v>
      </c>
    </row>
    <row r="10" spans="1:12">
      <c r="A10" s="1389" t="s">
        <v>12</v>
      </c>
      <c r="B10" s="1420"/>
      <c r="C10" s="642" t="s">
        <v>114</v>
      </c>
      <c r="D10" s="624" t="s">
        <v>114</v>
      </c>
      <c r="E10" s="624"/>
      <c r="F10" s="696" t="s">
        <v>114</v>
      </c>
      <c r="G10" s="696" t="s">
        <v>114</v>
      </c>
      <c r="H10" s="1402" t="s">
        <v>114</v>
      </c>
      <c r="I10" s="1402"/>
      <c r="J10" s="1402"/>
      <c r="K10" s="1403"/>
      <c r="L10" s="625" t="s">
        <v>114</v>
      </c>
    </row>
    <row r="11" spans="1:12">
      <c r="A11" s="680">
        <v>3</v>
      </c>
      <c r="B11" s="483" t="s">
        <v>340</v>
      </c>
      <c r="C11" s="481">
        <v>13350</v>
      </c>
      <c r="D11" s="680">
        <v>3</v>
      </c>
      <c r="E11" s="481">
        <v>6493</v>
      </c>
      <c r="F11" s="612">
        <v>6000</v>
      </c>
      <c r="G11" s="426">
        <f>E11/C11</f>
        <v>0.48636704119850188</v>
      </c>
      <c r="H11" s="1380"/>
      <c r="I11" s="1380"/>
      <c r="J11" s="1380"/>
      <c r="K11" s="1380"/>
      <c r="L11" s="680" t="s">
        <v>52</v>
      </c>
    </row>
    <row r="12" spans="1:12">
      <c r="A12" s="1389" t="s">
        <v>19</v>
      </c>
      <c r="B12" s="1390"/>
      <c r="C12" s="642" t="s">
        <v>114</v>
      </c>
      <c r="D12" s="642" t="s">
        <v>114</v>
      </c>
      <c r="E12" s="642"/>
      <c r="F12" s="695" t="s">
        <v>114</v>
      </c>
      <c r="G12" s="712"/>
      <c r="H12" s="1397" t="s">
        <v>114</v>
      </c>
      <c r="I12" s="1397"/>
      <c r="J12" s="1397"/>
      <c r="K12" s="1397"/>
      <c r="L12" s="643" t="s">
        <v>114</v>
      </c>
    </row>
    <row r="13" spans="1:12">
      <c r="A13" s="680">
        <v>4</v>
      </c>
      <c r="B13" s="534" t="s">
        <v>186</v>
      </c>
      <c r="C13" s="680">
        <v>13250</v>
      </c>
      <c r="D13" s="680">
        <v>3</v>
      </c>
      <c r="E13" s="680">
        <v>6505</v>
      </c>
      <c r="F13" s="612">
        <v>4000</v>
      </c>
      <c r="G13" s="426">
        <v>0</v>
      </c>
      <c r="H13" s="1401"/>
      <c r="I13" s="1401"/>
      <c r="J13" s="1401"/>
      <c r="K13" s="1401"/>
      <c r="L13" s="474" t="s">
        <v>52</v>
      </c>
    </row>
    <row r="14" spans="1:12">
      <c r="A14" s="680">
        <v>4</v>
      </c>
      <c r="B14" s="534" t="s">
        <v>202</v>
      </c>
      <c r="C14" s="680">
        <v>950</v>
      </c>
      <c r="D14" s="680">
        <v>1</v>
      </c>
      <c r="E14" s="680"/>
      <c r="F14" s="612">
        <v>4000</v>
      </c>
      <c r="G14" s="426">
        <v>0</v>
      </c>
      <c r="H14" s="1368"/>
      <c r="I14" s="1369"/>
      <c r="J14" s="1369"/>
      <c r="K14" s="1370"/>
      <c r="L14" s="474" t="s">
        <v>52</v>
      </c>
    </row>
    <row r="15" spans="1:12">
      <c r="A15" s="1389" t="s">
        <v>24</v>
      </c>
      <c r="B15" s="1390"/>
      <c r="C15" s="642" t="s">
        <v>114</v>
      </c>
      <c r="D15" s="642" t="s">
        <v>114</v>
      </c>
      <c r="E15" s="642"/>
      <c r="F15" s="695" t="s">
        <v>114</v>
      </c>
      <c r="G15" s="695" t="s">
        <v>114</v>
      </c>
      <c r="H15" s="1415" t="s">
        <v>114</v>
      </c>
      <c r="I15" s="1416"/>
      <c r="J15" s="1416"/>
      <c r="K15" s="1417"/>
      <c r="L15" s="643" t="s">
        <v>114</v>
      </c>
    </row>
    <row r="16" spans="1:12">
      <c r="A16" s="451">
        <v>5</v>
      </c>
      <c r="B16" s="452" t="s">
        <v>304</v>
      </c>
      <c r="C16" s="453">
        <v>19200</v>
      </c>
      <c r="D16" s="453">
        <v>3</v>
      </c>
      <c r="E16" s="451">
        <v>8760</v>
      </c>
      <c r="F16" s="520">
        <v>4000</v>
      </c>
      <c r="G16" s="426">
        <f t="shared" ref="G16:G17" si="0">E16/C16</f>
        <v>0.45624999999999999</v>
      </c>
      <c r="H16" s="1136"/>
      <c r="I16" s="1137"/>
      <c r="J16" s="1137"/>
      <c r="K16" s="1138"/>
      <c r="L16" s="451" t="s">
        <v>52</v>
      </c>
    </row>
    <row r="17" spans="1:12">
      <c r="A17" s="451">
        <v>5</v>
      </c>
      <c r="B17" s="452" t="s">
        <v>348</v>
      </c>
      <c r="C17" s="453">
        <v>300</v>
      </c>
      <c r="D17" s="453">
        <v>1</v>
      </c>
      <c r="E17" s="451"/>
      <c r="F17" s="520">
        <v>4000</v>
      </c>
      <c r="G17" s="426">
        <f t="shared" si="0"/>
        <v>0</v>
      </c>
      <c r="H17" s="1136"/>
      <c r="I17" s="1137"/>
      <c r="J17" s="1137"/>
      <c r="K17" s="1138"/>
      <c r="L17" s="451" t="s">
        <v>52</v>
      </c>
    </row>
  </sheetData>
  <mergeCells count="20">
    <mergeCell ref="H11:K11"/>
    <mergeCell ref="H3:K3"/>
    <mergeCell ref="A4:B4"/>
    <mergeCell ref="H4:K4"/>
    <mergeCell ref="H5:K5"/>
    <mergeCell ref="A6:B6"/>
    <mergeCell ref="H6:K6"/>
    <mergeCell ref="H7:K7"/>
    <mergeCell ref="H8:K8"/>
    <mergeCell ref="H9:K9"/>
    <mergeCell ref="A10:B10"/>
    <mergeCell ref="H10:K10"/>
    <mergeCell ref="H16:K16"/>
    <mergeCell ref="H17:K17"/>
    <mergeCell ref="A12:B12"/>
    <mergeCell ref="H12:K12"/>
    <mergeCell ref="H13:K13"/>
    <mergeCell ref="H14:K14"/>
    <mergeCell ref="A15:B15"/>
    <mergeCell ref="H15:K15"/>
  </mergeCell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4D515-EC51-4CB6-9222-EE3A172260C0}">
  <dimension ref="A3:L23"/>
  <sheetViews>
    <sheetView workbookViewId="0">
      <selection activeCell="B16" sqref="B16"/>
    </sheetView>
  </sheetViews>
  <sheetFormatPr defaultRowHeight="15"/>
  <cols>
    <col min="2" max="2" width="60.140625" style="237" customWidth="1"/>
    <col min="5" max="5" width="16.5703125" customWidth="1"/>
    <col min="6" max="6" width="13.85546875" customWidth="1"/>
    <col min="7" max="7" width="12.28515625" customWidth="1"/>
    <col min="12" max="12" width="16.5703125" customWidth="1"/>
  </cols>
  <sheetData>
    <row r="3" spans="1:12">
      <c r="A3" s="680" t="s">
        <v>114</v>
      </c>
      <c r="B3" s="609">
        <v>46035</v>
      </c>
      <c r="C3" s="690" t="s">
        <v>1</v>
      </c>
      <c r="D3" s="690" t="s">
        <v>2</v>
      </c>
      <c r="E3" s="690" t="s">
        <v>3</v>
      </c>
      <c r="F3" s="690" t="s">
        <v>4</v>
      </c>
      <c r="G3" s="690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1373" t="s">
        <v>326</v>
      </c>
      <c r="B4" s="1374"/>
      <c r="C4" s="624" t="s">
        <v>114</v>
      </c>
      <c r="D4" s="624" t="s">
        <v>114</v>
      </c>
      <c r="E4" s="624" t="s">
        <v>114</v>
      </c>
      <c r="F4" s="624" t="s">
        <v>114</v>
      </c>
      <c r="G4" s="624" t="s">
        <v>114</v>
      </c>
      <c r="H4" s="1386" t="s">
        <v>114</v>
      </c>
      <c r="I4" s="1386"/>
      <c r="J4" s="1386"/>
      <c r="K4" s="1374"/>
      <c r="L4" s="625" t="s">
        <v>114</v>
      </c>
    </row>
    <row r="5" spans="1:12">
      <c r="A5" s="680">
        <v>1</v>
      </c>
      <c r="B5" s="478" t="s">
        <v>217</v>
      </c>
      <c r="C5" s="680">
        <v>8300</v>
      </c>
      <c r="D5" s="680">
        <v>2</v>
      </c>
      <c r="E5" s="680">
        <v>1303</v>
      </c>
      <c r="F5" s="656">
        <v>3500</v>
      </c>
      <c r="G5" s="426">
        <f>E5/C5</f>
        <v>0.15698795180722891</v>
      </c>
      <c r="H5" s="1319"/>
      <c r="I5" s="1319"/>
      <c r="J5" s="1319"/>
      <c r="K5" s="1319"/>
      <c r="L5" s="706" t="s">
        <v>52</v>
      </c>
    </row>
    <row r="6" spans="1:12">
      <c r="A6" s="645">
        <v>1</v>
      </c>
      <c r="B6" s="713" t="s">
        <v>288</v>
      </c>
      <c r="C6" s="600">
        <v>4650</v>
      </c>
      <c r="D6" s="600">
        <v>2</v>
      </c>
      <c r="E6" s="600"/>
      <c r="F6" s="656">
        <v>3500</v>
      </c>
      <c r="G6" s="426">
        <f>E6/C6</f>
        <v>0</v>
      </c>
      <c r="H6" s="1327"/>
      <c r="I6" s="1328"/>
      <c r="J6" s="1328"/>
      <c r="K6" s="1329"/>
      <c r="L6" s="698" t="s">
        <v>52</v>
      </c>
    </row>
    <row r="7" spans="1:12">
      <c r="A7" s="1389" t="s">
        <v>10</v>
      </c>
      <c r="B7" s="1418"/>
      <c r="C7" s="624" t="s">
        <v>114</v>
      </c>
      <c r="D7" s="624" t="s">
        <v>114</v>
      </c>
      <c r="E7" s="624"/>
      <c r="F7" s="696" t="s">
        <v>114</v>
      </c>
      <c r="G7" s="696" t="s">
        <v>114</v>
      </c>
      <c r="H7" s="1410" t="s">
        <v>114</v>
      </c>
      <c r="I7" s="1410"/>
      <c r="J7" s="1410"/>
      <c r="K7" s="1403"/>
      <c r="L7" s="625" t="s">
        <v>114</v>
      </c>
    </row>
    <row r="8" spans="1:12">
      <c r="A8" s="714">
        <v>2</v>
      </c>
      <c r="B8" s="709" t="s">
        <v>347</v>
      </c>
      <c r="C8" s="717">
        <v>2200</v>
      </c>
      <c r="D8" s="717">
        <v>1</v>
      </c>
      <c r="E8" s="717">
        <v>1452</v>
      </c>
      <c r="F8" s="710">
        <v>7800</v>
      </c>
      <c r="G8" s="711">
        <f>E8/C8</f>
        <v>0.66</v>
      </c>
      <c r="H8" s="1421"/>
      <c r="I8" s="1422"/>
      <c r="J8" s="1422"/>
      <c r="K8" s="1423"/>
      <c r="L8" s="698" t="s">
        <v>52</v>
      </c>
    </row>
    <row r="9" spans="1:12">
      <c r="A9" s="708">
        <v>2</v>
      </c>
      <c r="B9" s="709" t="s">
        <v>349</v>
      </c>
      <c r="C9" s="708">
        <v>9900</v>
      </c>
      <c r="D9" s="708">
        <v>2</v>
      </c>
      <c r="E9" s="708"/>
      <c r="F9" s="710">
        <v>7800</v>
      </c>
      <c r="G9" s="711">
        <f>E9/C9</f>
        <v>0</v>
      </c>
      <c r="H9" s="1419"/>
      <c r="I9" s="1419"/>
      <c r="J9" s="1419"/>
      <c r="K9" s="1419"/>
      <c r="L9" s="706" t="s">
        <v>52</v>
      </c>
    </row>
    <row r="10" spans="1:12">
      <c r="A10" s="1389" t="s">
        <v>12</v>
      </c>
      <c r="B10" s="1420"/>
      <c r="C10" s="642" t="s">
        <v>114</v>
      </c>
      <c r="D10" s="624" t="s">
        <v>114</v>
      </c>
      <c r="E10" s="624"/>
      <c r="F10" s="696" t="s">
        <v>114</v>
      </c>
      <c r="G10" s="696" t="s">
        <v>114</v>
      </c>
      <c r="H10" s="1402" t="s">
        <v>114</v>
      </c>
      <c r="I10" s="1402"/>
      <c r="J10" s="1402"/>
      <c r="K10" s="1403"/>
      <c r="L10" s="625" t="s">
        <v>114</v>
      </c>
    </row>
    <row r="11" spans="1:12">
      <c r="A11" s="680">
        <v>3</v>
      </c>
      <c r="B11" s="483" t="s">
        <v>285</v>
      </c>
      <c r="C11" s="481">
        <v>13350</v>
      </c>
      <c r="D11" s="680">
        <v>3</v>
      </c>
      <c r="E11" s="481">
        <v>11161</v>
      </c>
      <c r="F11" s="612">
        <v>6000</v>
      </c>
      <c r="G11" s="426">
        <f>E11/C11</f>
        <v>0.8360299625468165</v>
      </c>
      <c r="H11" s="1380"/>
      <c r="I11" s="1380"/>
      <c r="J11" s="1380"/>
      <c r="K11" s="1380"/>
      <c r="L11" s="680" t="s">
        <v>52</v>
      </c>
    </row>
    <row r="12" spans="1:12">
      <c r="A12" s="1389" t="s">
        <v>19</v>
      </c>
      <c r="B12" s="1390"/>
      <c r="C12" s="642" t="s">
        <v>114</v>
      </c>
      <c r="D12" s="642" t="s">
        <v>114</v>
      </c>
      <c r="E12" s="642"/>
      <c r="F12" s="695" t="s">
        <v>114</v>
      </c>
      <c r="G12" s="712"/>
      <c r="H12" s="1397" t="s">
        <v>114</v>
      </c>
      <c r="I12" s="1397"/>
      <c r="J12" s="1397"/>
      <c r="K12" s="1397"/>
      <c r="L12" s="643" t="s">
        <v>114</v>
      </c>
    </row>
    <row r="13" spans="1:12">
      <c r="A13" s="714">
        <v>4</v>
      </c>
      <c r="B13" s="534" t="s">
        <v>186</v>
      </c>
      <c r="C13" s="715">
        <v>6450</v>
      </c>
      <c r="D13" s="715">
        <v>2</v>
      </c>
      <c r="E13" s="715">
        <v>6886</v>
      </c>
      <c r="F13" s="612">
        <v>4000</v>
      </c>
      <c r="G13" s="426">
        <f t="shared" ref="G13:G14" si="0">E13/C13</f>
        <v>1.0675968992248062</v>
      </c>
      <c r="H13" s="1421"/>
      <c r="I13" s="1422"/>
      <c r="J13" s="1422"/>
      <c r="K13" s="1423"/>
      <c r="L13" s="716" t="s">
        <v>52</v>
      </c>
    </row>
    <row r="14" spans="1:12">
      <c r="A14" s="680">
        <v>4</v>
      </c>
      <c r="B14" s="534" t="s">
        <v>202</v>
      </c>
      <c r="C14" s="680">
        <v>7750</v>
      </c>
      <c r="D14" s="680">
        <v>2</v>
      </c>
      <c r="E14" s="680"/>
      <c r="F14" s="612">
        <v>4000</v>
      </c>
      <c r="G14" s="426">
        <f t="shared" si="0"/>
        <v>0</v>
      </c>
      <c r="H14" s="1368"/>
      <c r="I14" s="1369"/>
      <c r="J14" s="1369"/>
      <c r="K14" s="1370"/>
      <c r="L14" s="474" t="s">
        <v>52</v>
      </c>
    </row>
    <row r="15" spans="1:12">
      <c r="A15" s="1389" t="s">
        <v>24</v>
      </c>
      <c r="B15" s="1390"/>
      <c r="C15" s="642" t="s">
        <v>114</v>
      </c>
      <c r="D15" s="642" t="s">
        <v>114</v>
      </c>
      <c r="E15" s="642"/>
      <c r="F15" s="695" t="s">
        <v>114</v>
      </c>
      <c r="G15" s="695" t="s">
        <v>114</v>
      </c>
      <c r="H15" s="1415" t="s">
        <v>114</v>
      </c>
      <c r="I15" s="1416"/>
      <c r="J15" s="1416"/>
      <c r="K15" s="1417"/>
      <c r="L15" s="643" t="s">
        <v>114</v>
      </c>
    </row>
    <row r="16" spans="1:12">
      <c r="A16" s="451">
        <v>5</v>
      </c>
      <c r="B16" s="452" t="s">
        <v>348</v>
      </c>
      <c r="C16" s="453">
        <v>19000</v>
      </c>
      <c r="D16" s="453">
        <v>3</v>
      </c>
      <c r="E16" s="453">
        <v>18995</v>
      </c>
      <c r="F16" s="520">
        <v>4000</v>
      </c>
      <c r="G16" s="426">
        <f t="shared" ref="G16:G17" si="1">E16/C16</f>
        <v>0.99973684210526315</v>
      </c>
      <c r="H16" s="1128"/>
      <c r="I16" s="1128"/>
      <c r="J16" s="1128"/>
      <c r="K16" s="1128"/>
      <c r="L16" s="451" t="s">
        <v>52</v>
      </c>
    </row>
    <row r="17" spans="1:12">
      <c r="A17" s="451">
        <v>5</v>
      </c>
      <c r="B17" s="452" t="s">
        <v>350</v>
      </c>
      <c r="C17" s="451">
        <v>500</v>
      </c>
      <c r="D17" s="451">
        <v>1</v>
      </c>
      <c r="E17" s="451"/>
      <c r="F17" s="520">
        <v>4000</v>
      </c>
      <c r="G17" s="426">
        <f t="shared" si="1"/>
        <v>0</v>
      </c>
      <c r="H17" s="1136"/>
      <c r="I17" s="1137"/>
      <c r="J17" s="1137"/>
      <c r="K17" s="1138"/>
      <c r="L17" s="707" t="s">
        <v>52</v>
      </c>
    </row>
    <row r="23" spans="1:12">
      <c r="B23"/>
    </row>
  </sheetData>
  <mergeCells count="20">
    <mergeCell ref="A15:B15"/>
    <mergeCell ref="H15:K15"/>
    <mergeCell ref="H14:K14"/>
    <mergeCell ref="H8:K8"/>
    <mergeCell ref="H17:K17"/>
    <mergeCell ref="H13:K13"/>
    <mergeCell ref="H16:K16"/>
    <mergeCell ref="H9:K9"/>
    <mergeCell ref="A10:B10"/>
    <mergeCell ref="H10:K10"/>
    <mergeCell ref="H11:K11"/>
    <mergeCell ref="A12:B12"/>
    <mergeCell ref="H12:K12"/>
    <mergeCell ref="H3:K3"/>
    <mergeCell ref="A4:B4"/>
    <mergeCell ref="H4:K4"/>
    <mergeCell ref="A7:B7"/>
    <mergeCell ref="H7:K7"/>
    <mergeCell ref="H5:K5"/>
    <mergeCell ref="H6:K6"/>
  </mergeCell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6A054-E303-4901-AA63-4841DE4DBBB7}">
  <dimension ref="A3:L16"/>
  <sheetViews>
    <sheetView workbookViewId="0">
      <selection activeCell="B5" sqref="B5"/>
    </sheetView>
  </sheetViews>
  <sheetFormatPr defaultRowHeight="15"/>
  <cols>
    <col min="2" max="2" width="48.85546875" style="237" customWidth="1"/>
    <col min="5" max="5" width="16.5703125" customWidth="1"/>
    <col min="6" max="6" width="11.5703125" customWidth="1"/>
  </cols>
  <sheetData>
    <row r="3" spans="1:12">
      <c r="A3" s="437" t="s">
        <v>114</v>
      </c>
      <c r="B3" s="719">
        <v>46036</v>
      </c>
      <c r="C3" s="720" t="s">
        <v>1</v>
      </c>
      <c r="D3" s="720" t="s">
        <v>2</v>
      </c>
      <c r="E3" s="720" t="s">
        <v>3</v>
      </c>
      <c r="F3" s="690" t="s">
        <v>4</v>
      </c>
      <c r="G3" s="690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721"/>
      <c r="B4" s="722"/>
      <c r="C4" s="723"/>
      <c r="D4" s="723"/>
      <c r="E4" s="723"/>
      <c r="F4" s="724"/>
      <c r="G4" s="724"/>
      <c r="H4" s="725"/>
      <c r="I4" s="725"/>
      <c r="J4" s="725"/>
      <c r="K4" s="726"/>
      <c r="L4" s="724"/>
    </row>
    <row r="5" spans="1:12">
      <c r="A5" s="736">
        <v>1</v>
      </c>
      <c r="B5" s="478" t="s">
        <v>217</v>
      </c>
      <c r="C5" s="728">
        <v>6550</v>
      </c>
      <c r="D5" s="737">
        <v>2</v>
      </c>
      <c r="E5" s="731">
        <v>4733</v>
      </c>
      <c r="F5" s="718">
        <v>3500</v>
      </c>
      <c r="G5" s="727"/>
      <c r="H5" s="1424"/>
      <c r="I5" s="1425"/>
      <c r="J5" s="1425"/>
      <c r="K5" s="1426"/>
      <c r="L5" s="735" t="s">
        <v>52</v>
      </c>
    </row>
    <row r="6" spans="1:12">
      <c r="A6" s="680">
        <v>1</v>
      </c>
      <c r="B6" s="478" t="s">
        <v>288</v>
      </c>
      <c r="C6" s="680">
        <v>9650</v>
      </c>
      <c r="D6" s="680">
        <v>2</v>
      </c>
      <c r="E6" s="680"/>
      <c r="F6" s="718">
        <v>3500</v>
      </c>
      <c r="G6" s="426">
        <f>E6/C6</f>
        <v>0</v>
      </c>
      <c r="H6" s="1319"/>
      <c r="I6" s="1319"/>
      <c r="J6" s="1319"/>
      <c r="K6" s="1319"/>
      <c r="L6" s="706" t="s">
        <v>52</v>
      </c>
    </row>
    <row r="7" spans="1:12">
      <c r="A7" s="1389" t="s">
        <v>10</v>
      </c>
      <c r="B7" s="1418"/>
      <c r="C7" s="624" t="s">
        <v>114</v>
      </c>
      <c r="D7" s="624" t="s">
        <v>114</v>
      </c>
      <c r="E7" s="624"/>
      <c r="F7" s="696" t="s">
        <v>114</v>
      </c>
      <c r="G7" s="696" t="s">
        <v>114</v>
      </c>
      <c r="H7" s="1410" t="s">
        <v>114</v>
      </c>
      <c r="I7" s="1410"/>
      <c r="J7" s="1410"/>
      <c r="K7" s="1403"/>
      <c r="L7" s="625" t="s">
        <v>114</v>
      </c>
    </row>
    <row r="8" spans="1:12">
      <c r="A8" s="714">
        <v>2</v>
      </c>
      <c r="B8" s="729" t="s">
        <v>347</v>
      </c>
      <c r="C8" s="717">
        <v>150</v>
      </c>
      <c r="D8" s="717">
        <v>1</v>
      </c>
      <c r="E8" s="717">
        <v>660</v>
      </c>
      <c r="F8" s="710">
        <v>7800</v>
      </c>
      <c r="G8" s="730"/>
      <c r="H8" s="1421"/>
      <c r="I8" s="1422"/>
      <c r="J8" s="1422"/>
      <c r="K8" s="1423"/>
      <c r="L8" s="698" t="s">
        <v>52</v>
      </c>
    </row>
    <row r="9" spans="1:12">
      <c r="A9" s="708">
        <v>2</v>
      </c>
      <c r="B9" s="709" t="s">
        <v>351</v>
      </c>
      <c r="C9" s="708">
        <v>11900</v>
      </c>
      <c r="D9" s="708">
        <v>2</v>
      </c>
      <c r="E9" s="708">
        <v>3416</v>
      </c>
      <c r="F9" s="710">
        <v>7800</v>
      </c>
      <c r="G9" s="711">
        <f>E9/C9</f>
        <v>0.28705882352941176</v>
      </c>
      <c r="H9" s="1419"/>
      <c r="I9" s="1419"/>
      <c r="J9" s="1419"/>
      <c r="K9" s="1419"/>
      <c r="L9" s="706" t="s">
        <v>52</v>
      </c>
    </row>
    <row r="10" spans="1:12">
      <c r="A10" s="1389" t="s">
        <v>12</v>
      </c>
      <c r="B10" s="1420"/>
      <c r="C10" s="642" t="s">
        <v>114</v>
      </c>
      <c r="D10" s="624" t="s">
        <v>114</v>
      </c>
      <c r="E10" s="624"/>
      <c r="F10" s="696" t="s">
        <v>114</v>
      </c>
      <c r="G10" s="696" t="s">
        <v>114</v>
      </c>
      <c r="H10" s="1402" t="s">
        <v>114</v>
      </c>
      <c r="I10" s="1402"/>
      <c r="J10" s="1402"/>
      <c r="K10" s="1403"/>
      <c r="L10" s="625" t="s">
        <v>114</v>
      </c>
    </row>
    <row r="11" spans="1:12">
      <c r="A11" s="680">
        <v>3</v>
      </c>
      <c r="B11" s="483" t="s">
        <v>285</v>
      </c>
      <c r="C11" s="481">
        <v>13350</v>
      </c>
      <c r="D11" s="680">
        <v>3</v>
      </c>
      <c r="E11" s="481">
        <v>13638</v>
      </c>
      <c r="F11" s="612">
        <v>6000</v>
      </c>
      <c r="G11" s="426">
        <f>E11/C11</f>
        <v>1.0215730337078652</v>
      </c>
      <c r="H11" s="1380"/>
      <c r="I11" s="1380"/>
      <c r="J11" s="1380"/>
      <c r="K11" s="1380"/>
      <c r="L11" s="680" t="s">
        <v>52</v>
      </c>
    </row>
    <row r="12" spans="1:12">
      <c r="A12" s="1389" t="s">
        <v>19</v>
      </c>
      <c r="B12" s="1390"/>
      <c r="C12" s="642" t="s">
        <v>114</v>
      </c>
      <c r="D12" s="642" t="s">
        <v>114</v>
      </c>
      <c r="E12" s="642"/>
      <c r="F12" s="695" t="s">
        <v>114</v>
      </c>
      <c r="G12" s="712"/>
      <c r="H12" s="1397" t="s">
        <v>114</v>
      </c>
      <c r="I12" s="1397"/>
      <c r="J12" s="1397"/>
      <c r="K12" s="1397"/>
      <c r="L12" s="643" t="s">
        <v>114</v>
      </c>
    </row>
    <row r="13" spans="1:12">
      <c r="A13" s="680">
        <v>4</v>
      </c>
      <c r="B13" s="534" t="s">
        <v>202</v>
      </c>
      <c r="C13" s="680">
        <v>14700</v>
      </c>
      <c r="D13" s="680">
        <v>2</v>
      </c>
      <c r="E13" s="680">
        <v>5907</v>
      </c>
      <c r="F13" s="612">
        <v>4000</v>
      </c>
      <c r="G13" s="426">
        <f>E13/C13</f>
        <v>0.40183673469387754</v>
      </c>
      <c r="H13" s="1368"/>
      <c r="I13" s="1369"/>
      <c r="J13" s="1369"/>
      <c r="K13" s="1370"/>
      <c r="L13" s="474" t="s">
        <v>52</v>
      </c>
    </row>
    <row r="14" spans="1:12">
      <c r="A14" s="1389" t="s">
        <v>24</v>
      </c>
      <c r="B14" s="1390"/>
      <c r="C14" s="642" t="s">
        <v>114</v>
      </c>
      <c r="D14" s="642" t="s">
        <v>114</v>
      </c>
      <c r="E14" s="642"/>
      <c r="F14" s="695" t="s">
        <v>114</v>
      </c>
      <c r="G14" s="695" t="s">
        <v>114</v>
      </c>
      <c r="H14" s="1415" t="s">
        <v>114</v>
      </c>
      <c r="I14" s="1416"/>
      <c r="J14" s="1416"/>
      <c r="K14" s="1417"/>
      <c r="L14" s="643" t="s">
        <v>114</v>
      </c>
    </row>
    <row r="15" spans="1:12">
      <c r="A15" s="451">
        <v>5</v>
      </c>
      <c r="B15" s="452" t="s">
        <v>350</v>
      </c>
      <c r="C15" s="451">
        <v>12800</v>
      </c>
      <c r="D15" s="451">
        <v>2</v>
      </c>
      <c r="E15" s="453">
        <v>12340</v>
      </c>
      <c r="F15" s="520">
        <v>4000</v>
      </c>
      <c r="G15" s="426">
        <f t="shared" ref="G15:G16" si="0">E15/C15</f>
        <v>0.96406250000000004</v>
      </c>
      <c r="H15" s="1128"/>
      <c r="I15" s="1128"/>
      <c r="J15" s="1128"/>
      <c r="K15" s="1128"/>
      <c r="L15" s="707" t="s">
        <v>52</v>
      </c>
    </row>
    <row r="16" spans="1:12">
      <c r="A16" s="451">
        <v>5</v>
      </c>
      <c r="B16" s="452" t="s">
        <v>233</v>
      </c>
      <c r="C16" s="451">
        <v>5200</v>
      </c>
      <c r="D16" s="451">
        <v>1</v>
      </c>
      <c r="E16" s="451">
        <v>3526</v>
      </c>
      <c r="F16" s="520">
        <v>4000</v>
      </c>
      <c r="G16" s="426">
        <f t="shared" si="0"/>
        <v>0.67807692307692302</v>
      </c>
      <c r="H16" s="1136"/>
      <c r="I16" s="1137"/>
      <c r="J16" s="1137"/>
      <c r="K16" s="1138"/>
      <c r="L16" s="707" t="s">
        <v>52</v>
      </c>
    </row>
  </sheetData>
  <mergeCells count="17">
    <mergeCell ref="H8:K8"/>
    <mergeCell ref="H13:K13"/>
    <mergeCell ref="A14:B14"/>
    <mergeCell ref="H14:K14"/>
    <mergeCell ref="H15:K15"/>
    <mergeCell ref="H16:K16"/>
    <mergeCell ref="H9:K9"/>
    <mergeCell ref="A10:B10"/>
    <mergeCell ref="H10:K10"/>
    <mergeCell ref="H11:K11"/>
    <mergeCell ref="A12:B12"/>
    <mergeCell ref="H12:K12"/>
    <mergeCell ref="H3:K3"/>
    <mergeCell ref="H6:K6"/>
    <mergeCell ref="A7:B7"/>
    <mergeCell ref="H7:K7"/>
    <mergeCell ref="H5:K5"/>
  </mergeCell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6B657-0E17-4F06-AD27-2D274C930CDD}">
  <dimension ref="A3:L17"/>
  <sheetViews>
    <sheetView workbookViewId="0">
      <selection activeCell="E16" sqref="E16"/>
    </sheetView>
  </sheetViews>
  <sheetFormatPr defaultRowHeight="15"/>
  <cols>
    <col min="2" max="2" width="49.42578125" style="237" customWidth="1"/>
  </cols>
  <sheetData>
    <row r="3" spans="1:12">
      <c r="A3" s="437" t="s">
        <v>114</v>
      </c>
      <c r="B3" s="719">
        <v>46037</v>
      </c>
      <c r="C3" s="720" t="s">
        <v>1</v>
      </c>
      <c r="D3" s="720" t="s">
        <v>2</v>
      </c>
      <c r="E3" s="720" t="s">
        <v>3</v>
      </c>
      <c r="F3" s="690" t="s">
        <v>4</v>
      </c>
      <c r="G3" s="690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721"/>
      <c r="B4" s="722"/>
      <c r="C4" s="723"/>
      <c r="D4" s="723"/>
      <c r="E4" s="723"/>
      <c r="F4" s="723"/>
      <c r="G4" s="723"/>
      <c r="H4" s="744"/>
      <c r="I4" s="744"/>
      <c r="J4" s="744"/>
      <c r="K4" s="745"/>
      <c r="L4" s="723"/>
    </row>
    <row r="5" spans="1:12">
      <c r="A5" s="748">
        <v>1</v>
      </c>
      <c r="B5" s="478" t="s">
        <v>217</v>
      </c>
      <c r="C5" s="748">
        <v>1200</v>
      </c>
      <c r="D5" s="743">
        <v>1</v>
      </c>
      <c r="E5" s="748">
        <v>1232</v>
      </c>
      <c r="F5" s="592">
        <v>2200</v>
      </c>
      <c r="G5" s="641">
        <f>E5/C5</f>
        <v>1.0266666666666666</v>
      </c>
      <c r="H5" s="1424"/>
      <c r="I5" s="1425"/>
      <c r="J5" s="1425"/>
      <c r="K5" s="1426"/>
      <c r="L5" s="748" t="s">
        <v>52</v>
      </c>
    </row>
    <row r="6" spans="1:12">
      <c r="A6" s="589">
        <v>1</v>
      </c>
      <c r="B6" s="746" t="s">
        <v>288</v>
      </c>
      <c r="C6" s="589">
        <v>5500</v>
      </c>
      <c r="D6" s="589">
        <v>2</v>
      </c>
      <c r="E6" s="589">
        <v>5241</v>
      </c>
      <c r="F6" s="592">
        <v>2200</v>
      </c>
      <c r="G6" s="641">
        <f>E6/C6</f>
        <v>0.95290909090909093</v>
      </c>
      <c r="H6" s="1431"/>
      <c r="I6" s="1431"/>
      <c r="J6" s="1431"/>
      <c r="K6" s="1431"/>
      <c r="L6" s="747" t="s">
        <v>52</v>
      </c>
    </row>
    <row r="7" spans="1:12">
      <c r="A7" s="1389" t="s">
        <v>10</v>
      </c>
      <c r="B7" s="1418"/>
      <c r="C7" s="624" t="s">
        <v>114</v>
      </c>
      <c r="D7" s="624" t="s">
        <v>114</v>
      </c>
      <c r="E7" s="624"/>
      <c r="F7" s="696" t="s">
        <v>114</v>
      </c>
      <c r="G7" s="696" t="s">
        <v>114</v>
      </c>
      <c r="H7" s="1410" t="s">
        <v>114</v>
      </c>
      <c r="I7" s="1410"/>
      <c r="J7" s="1410"/>
      <c r="K7" s="1403"/>
      <c r="L7" s="625" t="s">
        <v>114</v>
      </c>
    </row>
    <row r="8" spans="1:12">
      <c r="A8" s="738">
        <v>2</v>
      </c>
      <c r="B8" s="739" t="s">
        <v>351</v>
      </c>
      <c r="C8" s="738">
        <v>3300</v>
      </c>
      <c r="D8" s="738">
        <v>1</v>
      </c>
      <c r="E8" s="738"/>
      <c r="F8" s="740">
        <v>7800</v>
      </c>
      <c r="G8" s="741">
        <f>E8/C8</f>
        <v>0</v>
      </c>
      <c r="H8" s="1430"/>
      <c r="I8" s="1430"/>
      <c r="J8" s="1430"/>
      <c r="K8" s="1430"/>
      <c r="L8" s="742" t="s">
        <v>52</v>
      </c>
    </row>
    <row r="9" spans="1:12">
      <c r="A9" s="732">
        <v>2</v>
      </c>
      <c r="B9" s="733" t="s">
        <v>352</v>
      </c>
      <c r="C9" s="715">
        <v>12600</v>
      </c>
      <c r="D9" s="717">
        <v>2</v>
      </c>
      <c r="E9" s="717">
        <v>4463</v>
      </c>
      <c r="F9" s="710">
        <v>7800</v>
      </c>
      <c r="G9" s="711">
        <f>E9/C9</f>
        <v>0.35420634920634919</v>
      </c>
      <c r="H9" s="1427"/>
      <c r="I9" s="1428"/>
      <c r="J9" s="1428"/>
      <c r="K9" s="1429"/>
      <c r="L9" s="698" t="s">
        <v>52</v>
      </c>
    </row>
    <row r="10" spans="1:12">
      <c r="A10" s="1389" t="s">
        <v>12</v>
      </c>
      <c r="B10" s="1420"/>
      <c r="C10" s="642" t="s">
        <v>114</v>
      </c>
      <c r="D10" s="624" t="s">
        <v>114</v>
      </c>
      <c r="E10" s="624"/>
      <c r="F10" s="696" t="s">
        <v>114</v>
      </c>
      <c r="G10" s="696" t="s">
        <v>114</v>
      </c>
      <c r="H10" s="1402" t="s">
        <v>114</v>
      </c>
      <c r="I10" s="1402"/>
      <c r="J10" s="1402"/>
      <c r="K10" s="1403"/>
      <c r="L10" s="625" t="s">
        <v>114</v>
      </c>
    </row>
    <row r="11" spans="1:12">
      <c r="A11" s="680">
        <v>3</v>
      </c>
      <c r="B11" s="483" t="s">
        <v>285</v>
      </c>
      <c r="C11" s="481">
        <v>474</v>
      </c>
      <c r="D11" s="680">
        <v>1</v>
      </c>
      <c r="E11" s="481">
        <v>395</v>
      </c>
      <c r="F11" s="612">
        <v>6000</v>
      </c>
      <c r="G11" s="426">
        <f>E11/C11</f>
        <v>0.83333333333333337</v>
      </c>
      <c r="H11" s="1380"/>
      <c r="I11" s="1380"/>
      <c r="J11" s="1380"/>
      <c r="K11" s="1380"/>
      <c r="L11" s="680" t="s">
        <v>52</v>
      </c>
    </row>
    <row r="12" spans="1:12">
      <c r="A12" s="645">
        <v>3</v>
      </c>
      <c r="B12" s="734" t="s">
        <v>222</v>
      </c>
      <c r="C12" s="649">
        <v>12400</v>
      </c>
      <c r="D12" s="598">
        <v>2</v>
      </c>
      <c r="E12" s="649">
        <v>11190</v>
      </c>
      <c r="F12" s="612">
        <v>6000</v>
      </c>
      <c r="G12" s="426">
        <f>E12/C12</f>
        <v>0.90241935483870972</v>
      </c>
      <c r="H12" s="1250"/>
      <c r="I12" s="1251"/>
      <c r="J12" s="1251"/>
      <c r="K12" s="1252"/>
      <c r="L12" s="598" t="s">
        <v>52</v>
      </c>
    </row>
    <row r="13" spans="1:12">
      <c r="A13" s="1389" t="s">
        <v>19</v>
      </c>
      <c r="B13" s="1390"/>
      <c r="C13" s="642" t="s">
        <v>114</v>
      </c>
      <c r="D13" s="642" t="s">
        <v>114</v>
      </c>
      <c r="E13" s="642"/>
      <c r="F13" s="695" t="s">
        <v>114</v>
      </c>
      <c r="G13" s="712"/>
      <c r="H13" s="1397" t="s">
        <v>114</v>
      </c>
      <c r="I13" s="1397"/>
      <c r="J13" s="1397"/>
      <c r="K13" s="1397"/>
      <c r="L13" s="643" t="s">
        <v>114</v>
      </c>
    </row>
    <row r="14" spans="1:12">
      <c r="A14" s="680">
        <v>4</v>
      </c>
      <c r="B14" s="534" t="s">
        <v>202</v>
      </c>
      <c r="C14" s="680">
        <v>9360</v>
      </c>
      <c r="D14" s="680">
        <v>2</v>
      </c>
      <c r="E14" s="680">
        <v>7982</v>
      </c>
      <c r="F14" s="612">
        <v>3100</v>
      </c>
      <c r="G14" s="426">
        <f>E14/C14</f>
        <v>0.85277777777777775</v>
      </c>
      <c r="H14" s="1368"/>
      <c r="I14" s="1369"/>
      <c r="J14" s="1369"/>
      <c r="K14" s="1370"/>
      <c r="L14" s="474" t="s">
        <v>52</v>
      </c>
    </row>
    <row r="15" spans="1:12">
      <c r="A15" s="1389" t="s">
        <v>24</v>
      </c>
      <c r="B15" s="1390"/>
      <c r="C15" s="642" t="s">
        <v>114</v>
      </c>
      <c r="D15" s="642" t="s">
        <v>114</v>
      </c>
      <c r="E15" s="642"/>
      <c r="F15" s="695" t="s">
        <v>114</v>
      </c>
      <c r="G15" s="695" t="s">
        <v>114</v>
      </c>
      <c r="H15" s="1415" t="s">
        <v>114</v>
      </c>
      <c r="I15" s="1416"/>
      <c r="J15" s="1416"/>
      <c r="K15" s="1417"/>
      <c r="L15" s="643" t="s">
        <v>114</v>
      </c>
    </row>
    <row r="16" spans="1:12">
      <c r="A16" s="451">
        <v>5</v>
      </c>
      <c r="B16" s="452" t="s">
        <v>233</v>
      </c>
      <c r="C16" s="453">
        <v>13500</v>
      </c>
      <c r="D16" s="453">
        <v>2</v>
      </c>
      <c r="E16" s="453">
        <v>16800</v>
      </c>
      <c r="F16" s="520">
        <v>4000</v>
      </c>
      <c r="G16" s="426">
        <f t="shared" ref="G16:G17" si="0">E16/C16</f>
        <v>1.2444444444444445</v>
      </c>
      <c r="H16" s="1128"/>
      <c r="I16" s="1128"/>
      <c r="J16" s="1128"/>
      <c r="K16" s="1128"/>
      <c r="L16" s="707" t="s">
        <v>52</v>
      </c>
    </row>
    <row r="17" spans="1:12">
      <c r="A17" s="451">
        <v>5</v>
      </c>
      <c r="B17" s="452" t="s">
        <v>353</v>
      </c>
      <c r="C17" s="453">
        <v>6000</v>
      </c>
      <c r="D17" s="453">
        <v>1</v>
      </c>
      <c r="E17" s="453"/>
      <c r="F17" s="520">
        <v>4000</v>
      </c>
      <c r="G17" s="426">
        <f t="shared" si="0"/>
        <v>0</v>
      </c>
      <c r="H17" s="1136"/>
      <c r="I17" s="1137"/>
      <c r="J17" s="1137"/>
      <c r="K17" s="1138"/>
      <c r="L17" s="707" t="s">
        <v>52</v>
      </c>
    </row>
  </sheetData>
  <mergeCells count="18">
    <mergeCell ref="H8:K8"/>
    <mergeCell ref="A10:B10"/>
    <mergeCell ref="H10:K10"/>
    <mergeCell ref="H11:K11"/>
    <mergeCell ref="H3:K3"/>
    <mergeCell ref="H6:K6"/>
    <mergeCell ref="A7:B7"/>
    <mergeCell ref="H7:K7"/>
    <mergeCell ref="H5:K5"/>
    <mergeCell ref="A13:B13"/>
    <mergeCell ref="H13:K13"/>
    <mergeCell ref="H9:K9"/>
    <mergeCell ref="H17:K17"/>
    <mergeCell ref="H14:K14"/>
    <mergeCell ref="A15:B15"/>
    <mergeCell ref="H15:K15"/>
    <mergeCell ref="H16:K16"/>
    <mergeCell ref="H12:K12"/>
  </mergeCell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10B4F-5423-4D04-98DD-19C0D9BE38BE}">
  <dimension ref="A3:L15"/>
  <sheetViews>
    <sheetView workbookViewId="0">
      <selection activeCell="N20" sqref="N20"/>
    </sheetView>
  </sheetViews>
  <sheetFormatPr defaultRowHeight="15"/>
  <cols>
    <col min="2" max="2" width="54.140625" style="237" customWidth="1"/>
  </cols>
  <sheetData>
    <row r="3" spans="1:12">
      <c r="A3" s="437" t="s">
        <v>114</v>
      </c>
      <c r="B3" s="719">
        <v>46038</v>
      </c>
      <c r="C3" s="720" t="s">
        <v>1</v>
      </c>
      <c r="D3" s="720" t="s">
        <v>2</v>
      </c>
      <c r="E3" s="720" t="s">
        <v>3</v>
      </c>
      <c r="F3" s="690" t="s">
        <v>4</v>
      </c>
      <c r="G3" s="690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721"/>
      <c r="B4" s="722"/>
      <c r="C4" s="723"/>
      <c r="D4" s="723"/>
      <c r="E4" s="723"/>
      <c r="F4" s="723"/>
      <c r="G4" s="723"/>
      <c r="H4" s="744"/>
      <c r="I4" s="744"/>
      <c r="J4" s="744"/>
      <c r="K4" s="745"/>
      <c r="L4" s="723"/>
    </row>
    <row r="5" spans="1:12">
      <c r="A5" s="589">
        <v>1</v>
      </c>
      <c r="B5" s="746" t="s">
        <v>288</v>
      </c>
      <c r="C5" s="589">
        <v>9000</v>
      </c>
      <c r="D5" s="589">
        <v>3</v>
      </c>
      <c r="E5" s="589">
        <v>6104</v>
      </c>
      <c r="F5" s="592">
        <v>2200</v>
      </c>
      <c r="G5" s="641">
        <f>E5/C5</f>
        <v>0.67822222222222217</v>
      </c>
      <c r="H5" s="1431"/>
      <c r="I5" s="1431"/>
      <c r="J5" s="1431"/>
      <c r="K5" s="1431"/>
      <c r="L5" s="747" t="s">
        <v>52</v>
      </c>
    </row>
    <row r="6" spans="1:12">
      <c r="A6" s="1389" t="s">
        <v>10</v>
      </c>
      <c r="B6" s="1418"/>
      <c r="C6" s="624" t="s">
        <v>114</v>
      </c>
      <c r="D6" s="624" t="s">
        <v>114</v>
      </c>
      <c r="E6" s="624"/>
      <c r="F6" s="696" t="s">
        <v>114</v>
      </c>
      <c r="G6" s="696" t="s">
        <v>114</v>
      </c>
      <c r="H6" s="1410" t="s">
        <v>114</v>
      </c>
      <c r="I6" s="1410"/>
      <c r="J6" s="1410"/>
      <c r="K6" s="1403"/>
      <c r="L6" s="625" t="s">
        <v>114</v>
      </c>
    </row>
    <row r="7" spans="1:12">
      <c r="A7" s="732">
        <v>2</v>
      </c>
      <c r="B7" s="733" t="s">
        <v>352</v>
      </c>
      <c r="C7" s="715">
        <v>7400</v>
      </c>
      <c r="D7" s="717">
        <v>2</v>
      </c>
      <c r="E7" s="717">
        <v>2825</v>
      </c>
      <c r="F7" s="710">
        <v>7800</v>
      </c>
      <c r="G7" s="711">
        <f>E7/C7</f>
        <v>0.38175675675675674</v>
      </c>
      <c r="H7" s="1427"/>
      <c r="I7" s="1428"/>
      <c r="J7" s="1428"/>
      <c r="K7" s="1429"/>
      <c r="L7" s="698" t="s">
        <v>52</v>
      </c>
    </row>
    <row r="8" spans="1:12">
      <c r="A8" s="1389" t="s">
        <v>12</v>
      </c>
      <c r="B8" s="1420"/>
      <c r="C8" s="642" t="s">
        <v>114</v>
      </c>
      <c r="D8" s="624" t="s">
        <v>114</v>
      </c>
      <c r="E8" s="624"/>
      <c r="F8" s="696" t="s">
        <v>114</v>
      </c>
      <c r="G8" s="696" t="s">
        <v>114</v>
      </c>
      <c r="H8" s="1402" t="s">
        <v>114</v>
      </c>
      <c r="I8" s="1402"/>
      <c r="J8" s="1402"/>
      <c r="K8" s="1403"/>
      <c r="L8" s="625" t="s">
        <v>114</v>
      </c>
    </row>
    <row r="9" spans="1:12">
      <c r="A9" s="645">
        <v>3</v>
      </c>
      <c r="B9" s="734" t="s">
        <v>222</v>
      </c>
      <c r="C9" s="649">
        <v>13350</v>
      </c>
      <c r="D9" s="598">
        <v>2</v>
      </c>
      <c r="E9" s="649">
        <v>11550</v>
      </c>
      <c r="F9" s="612">
        <v>6000</v>
      </c>
      <c r="G9" s="426">
        <f>E9/C9</f>
        <v>0.8651685393258427</v>
      </c>
      <c r="H9" s="1250"/>
      <c r="I9" s="1251"/>
      <c r="J9" s="1251"/>
      <c r="K9" s="1252"/>
      <c r="L9" s="598" t="s">
        <v>52</v>
      </c>
    </row>
    <row r="10" spans="1:12">
      <c r="A10" s="1389" t="s">
        <v>19</v>
      </c>
      <c r="B10" s="1390"/>
      <c r="C10" s="642" t="s">
        <v>114</v>
      </c>
      <c r="D10" s="642" t="s">
        <v>114</v>
      </c>
      <c r="E10" s="642"/>
      <c r="F10" s="695" t="s">
        <v>114</v>
      </c>
      <c r="G10" s="712"/>
      <c r="H10" s="1397" t="s">
        <v>114</v>
      </c>
      <c r="I10" s="1397"/>
      <c r="J10" s="1397"/>
      <c r="K10" s="1397"/>
      <c r="L10" s="643" t="s">
        <v>114</v>
      </c>
    </row>
    <row r="11" spans="1:12">
      <c r="A11" s="680">
        <v>4</v>
      </c>
      <c r="B11" s="534" t="s">
        <v>202</v>
      </c>
      <c r="C11" s="680">
        <v>9360</v>
      </c>
      <c r="D11" s="680">
        <v>2</v>
      </c>
      <c r="E11" s="680">
        <v>9248</v>
      </c>
      <c r="F11" s="612">
        <v>3100</v>
      </c>
      <c r="G11" s="426">
        <f>E11/C11</f>
        <v>0.98803418803418808</v>
      </c>
      <c r="H11" s="1368"/>
      <c r="I11" s="1369"/>
      <c r="J11" s="1369"/>
      <c r="K11" s="1370"/>
      <c r="L11" s="474" t="s">
        <v>52</v>
      </c>
    </row>
    <row r="12" spans="1:12">
      <c r="A12" s="1389" t="s">
        <v>24</v>
      </c>
      <c r="B12" s="1390"/>
      <c r="C12" s="642" t="s">
        <v>114</v>
      </c>
      <c r="D12" s="642" t="s">
        <v>114</v>
      </c>
      <c r="E12" s="642"/>
      <c r="F12" s="695" t="s">
        <v>114</v>
      </c>
      <c r="G12" s="695" t="s">
        <v>114</v>
      </c>
      <c r="H12" s="1415" t="s">
        <v>114</v>
      </c>
      <c r="I12" s="1416"/>
      <c r="J12" s="1416"/>
      <c r="K12" s="1417"/>
      <c r="L12" s="643" t="s">
        <v>114</v>
      </c>
    </row>
    <row r="13" spans="1:12">
      <c r="A13" s="451">
        <v>5</v>
      </c>
      <c r="B13" s="452" t="s">
        <v>353</v>
      </c>
      <c r="C13" s="453">
        <v>12800</v>
      </c>
      <c r="D13" s="453">
        <v>2</v>
      </c>
      <c r="E13" s="453">
        <v>13521</v>
      </c>
      <c r="F13" s="520">
        <v>4000</v>
      </c>
      <c r="G13" s="426">
        <f t="shared" ref="G13:G15" si="0">E13/C13</f>
        <v>1.0563281250000001</v>
      </c>
      <c r="H13" s="1128"/>
      <c r="I13" s="1128"/>
      <c r="J13" s="1128"/>
      <c r="K13" s="1128"/>
      <c r="L13" s="707" t="s">
        <v>52</v>
      </c>
    </row>
    <row r="14" spans="1:12">
      <c r="A14" s="451">
        <v>5</v>
      </c>
      <c r="B14" s="452" t="s">
        <v>354</v>
      </c>
      <c r="C14" s="453">
        <v>6200</v>
      </c>
      <c r="D14" s="453">
        <v>2</v>
      </c>
      <c r="E14" s="451">
        <v>818</v>
      </c>
      <c r="F14" s="520">
        <v>4000</v>
      </c>
      <c r="G14" s="426">
        <f t="shared" si="0"/>
        <v>0.13193548387096773</v>
      </c>
      <c r="H14" s="1136"/>
      <c r="I14" s="1137"/>
      <c r="J14" s="1137"/>
      <c r="K14" s="1138"/>
      <c r="L14" s="707" t="s">
        <v>52</v>
      </c>
    </row>
    <row r="15" spans="1:12">
      <c r="A15" s="451">
        <v>5</v>
      </c>
      <c r="B15" s="452" t="s">
        <v>181</v>
      </c>
      <c r="C15" s="453">
        <v>500</v>
      </c>
      <c r="D15" s="453">
        <v>1</v>
      </c>
      <c r="E15" s="451"/>
      <c r="F15" s="520">
        <v>4000</v>
      </c>
      <c r="G15" s="426">
        <f t="shared" si="0"/>
        <v>0</v>
      </c>
      <c r="H15" s="1136"/>
      <c r="I15" s="1137"/>
      <c r="J15" s="1137"/>
      <c r="K15" s="1138"/>
      <c r="L15" s="707" t="s">
        <v>52</v>
      </c>
    </row>
  </sheetData>
  <mergeCells count="16">
    <mergeCell ref="H15:K15"/>
    <mergeCell ref="H11:K11"/>
    <mergeCell ref="A12:B12"/>
    <mergeCell ref="H12:K12"/>
    <mergeCell ref="H13:K13"/>
    <mergeCell ref="H14:K14"/>
    <mergeCell ref="A8:B8"/>
    <mergeCell ref="H8:K8"/>
    <mergeCell ref="H9:K9"/>
    <mergeCell ref="A10:B10"/>
    <mergeCell ref="H10:K10"/>
    <mergeCell ref="H3:K3"/>
    <mergeCell ref="H5:K5"/>
    <mergeCell ref="A6:B6"/>
    <mergeCell ref="H6:K6"/>
    <mergeCell ref="H7:K7"/>
  </mergeCell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8671E-E2BD-4E80-A28A-B825B6F72924}">
  <dimension ref="A3:M16"/>
  <sheetViews>
    <sheetView workbookViewId="0">
      <selection activeCell="O7" sqref="O7"/>
    </sheetView>
  </sheetViews>
  <sheetFormatPr defaultRowHeight="15"/>
  <cols>
    <col min="2" max="2" width="48.28515625" customWidth="1"/>
    <col min="11" max="11" width="13.7109375" customWidth="1"/>
  </cols>
  <sheetData>
    <row r="3" spans="1:13">
      <c r="A3" s="437" t="s">
        <v>114</v>
      </c>
      <c r="B3" s="719">
        <v>46039</v>
      </c>
      <c r="C3" s="720" t="s">
        <v>1</v>
      </c>
      <c r="D3" s="720" t="s">
        <v>2</v>
      </c>
      <c r="E3" s="720" t="s">
        <v>3</v>
      </c>
      <c r="F3" s="690" t="s">
        <v>4</v>
      </c>
      <c r="G3" s="690" t="s">
        <v>5</v>
      </c>
      <c r="H3" s="1348" t="s">
        <v>6</v>
      </c>
      <c r="I3" s="1348"/>
      <c r="J3" s="1348"/>
      <c r="K3" s="1349"/>
      <c r="L3" s="587" t="s">
        <v>7</v>
      </c>
    </row>
    <row r="4" spans="1:13">
      <c r="A4" s="721"/>
      <c r="B4" s="722"/>
      <c r="C4" s="723"/>
      <c r="D4" s="723"/>
      <c r="E4" s="723"/>
      <c r="F4" s="723"/>
      <c r="G4" s="723"/>
      <c r="H4" s="744"/>
      <c r="I4" s="744"/>
      <c r="J4" s="744"/>
      <c r="K4" s="745"/>
      <c r="L4" s="723"/>
    </row>
    <row r="5" spans="1:13">
      <c r="A5" s="589">
        <v>1</v>
      </c>
      <c r="B5" s="746" t="s">
        <v>288</v>
      </c>
      <c r="C5" s="589">
        <v>3100</v>
      </c>
      <c r="D5" s="589">
        <v>2</v>
      </c>
      <c r="E5" s="589">
        <v>2734</v>
      </c>
      <c r="F5" s="592">
        <v>2200</v>
      </c>
      <c r="G5" s="641">
        <f>E5/C5</f>
        <v>0.88193548387096776</v>
      </c>
      <c r="H5" s="1431"/>
      <c r="I5" s="1431"/>
      <c r="J5" s="1431"/>
      <c r="K5" s="1431"/>
      <c r="L5" s="747"/>
    </row>
    <row r="6" spans="1:13">
      <c r="A6" s="645">
        <v>1</v>
      </c>
      <c r="B6" s="713" t="s">
        <v>240</v>
      </c>
      <c r="C6" s="600">
        <v>4200</v>
      </c>
      <c r="D6" s="600">
        <v>1</v>
      </c>
      <c r="E6" s="600"/>
      <c r="F6" s="592">
        <v>2200</v>
      </c>
      <c r="G6" s="641">
        <f>E6/C6</f>
        <v>0</v>
      </c>
      <c r="H6" s="1327"/>
      <c r="I6" s="1328"/>
      <c r="J6" s="1328"/>
      <c r="K6" s="1329"/>
      <c r="L6" s="698"/>
    </row>
    <row r="7" spans="1:13">
      <c r="A7" s="1389" t="s">
        <v>10</v>
      </c>
      <c r="B7" s="1418"/>
      <c r="C7" s="624" t="s">
        <v>114</v>
      </c>
      <c r="D7" s="624" t="s">
        <v>114</v>
      </c>
      <c r="E7" s="624"/>
      <c r="F7" s="696" t="s">
        <v>114</v>
      </c>
      <c r="G7" s="696" t="s">
        <v>114</v>
      </c>
      <c r="H7" s="1410" t="s">
        <v>114</v>
      </c>
      <c r="I7" s="1410"/>
      <c r="J7" s="1410"/>
      <c r="K7" s="1403"/>
      <c r="L7" s="625" t="s">
        <v>114</v>
      </c>
    </row>
    <row r="8" spans="1:13">
      <c r="A8" s="732">
        <v>2</v>
      </c>
      <c r="B8" s="733" t="s">
        <v>352</v>
      </c>
      <c r="C8" s="715">
        <v>3000</v>
      </c>
      <c r="D8" s="717">
        <v>2</v>
      </c>
      <c r="E8" s="717">
        <v>874</v>
      </c>
      <c r="F8" s="710">
        <v>7800</v>
      </c>
      <c r="G8" s="711">
        <f>E8/C8</f>
        <v>0.29133333333333333</v>
      </c>
      <c r="H8" s="1427"/>
      <c r="I8" s="1428"/>
      <c r="J8" s="1428"/>
      <c r="K8" s="1429"/>
      <c r="L8" s="698"/>
    </row>
    <row r="9" spans="1:13">
      <c r="A9" s="1389" t="s">
        <v>12</v>
      </c>
      <c r="B9" s="1420"/>
      <c r="C9" s="642" t="s">
        <v>114</v>
      </c>
      <c r="D9" s="624" t="s">
        <v>114</v>
      </c>
      <c r="E9" s="624"/>
      <c r="F9" s="696" t="s">
        <v>114</v>
      </c>
      <c r="G9" s="696" t="s">
        <v>114</v>
      </c>
      <c r="H9" s="1402" t="s">
        <v>114</v>
      </c>
      <c r="I9" s="1402"/>
      <c r="J9" s="1402"/>
      <c r="K9" s="1403"/>
      <c r="L9" s="625" t="s">
        <v>114</v>
      </c>
    </row>
    <row r="10" spans="1:13">
      <c r="A10" s="645">
        <v>3</v>
      </c>
      <c r="B10" s="734" t="s">
        <v>222</v>
      </c>
      <c r="C10" s="649">
        <v>8900</v>
      </c>
      <c r="D10" s="598">
        <v>2</v>
      </c>
      <c r="E10" s="649">
        <v>4660</v>
      </c>
      <c r="F10" s="612">
        <v>6000</v>
      </c>
      <c r="G10" s="426">
        <f>E10/C10</f>
        <v>0.52359550561797752</v>
      </c>
      <c r="H10" s="1250"/>
      <c r="I10" s="1251"/>
      <c r="J10" s="1251"/>
      <c r="K10" s="1252"/>
      <c r="L10" s="598"/>
    </row>
    <row r="11" spans="1:13">
      <c r="A11" s="1389" t="s">
        <v>19</v>
      </c>
      <c r="B11" s="1390"/>
      <c r="C11" s="642" t="s">
        <v>114</v>
      </c>
      <c r="D11" s="642" t="s">
        <v>114</v>
      </c>
      <c r="E11" s="642"/>
      <c r="F11" s="695" t="s">
        <v>114</v>
      </c>
      <c r="G11" s="712"/>
      <c r="H11" s="1397" t="s">
        <v>114</v>
      </c>
      <c r="I11" s="1397"/>
      <c r="J11" s="1397"/>
      <c r="K11" s="1397"/>
      <c r="L11" s="643" t="s">
        <v>114</v>
      </c>
    </row>
    <row r="12" spans="1:13">
      <c r="A12" s="680">
        <v>4</v>
      </c>
      <c r="B12" s="534" t="s">
        <v>202</v>
      </c>
      <c r="C12" s="680">
        <v>1500</v>
      </c>
      <c r="D12" s="680">
        <v>1</v>
      </c>
      <c r="E12" s="680">
        <v>1226</v>
      </c>
      <c r="F12" s="612">
        <v>3100</v>
      </c>
      <c r="G12" s="426">
        <f>E12/C12</f>
        <v>0.81733333333333336</v>
      </c>
      <c r="H12" s="1368"/>
      <c r="I12" s="1369"/>
      <c r="J12" s="1369"/>
      <c r="K12" s="1370"/>
      <c r="L12" s="474"/>
    </row>
    <row r="13" spans="1:13">
      <c r="A13" s="645">
        <v>4</v>
      </c>
      <c r="B13" s="697" t="s">
        <v>185</v>
      </c>
      <c r="C13" s="598">
        <v>3900</v>
      </c>
      <c r="D13" s="598">
        <v>1</v>
      </c>
      <c r="E13" s="598">
        <v>2202</v>
      </c>
      <c r="F13" s="612">
        <v>3100</v>
      </c>
      <c r="G13" s="426">
        <f>E13/C13</f>
        <v>0.56461538461538463</v>
      </c>
      <c r="H13" s="1435"/>
      <c r="I13" s="1405"/>
      <c r="J13" s="1405"/>
      <c r="K13" s="1406"/>
      <c r="L13" s="647"/>
    </row>
    <row r="14" spans="1:13">
      <c r="A14" s="1389" t="s">
        <v>24</v>
      </c>
      <c r="B14" s="1390"/>
      <c r="C14" s="642" t="s">
        <v>114</v>
      </c>
      <c r="D14" s="642" t="s">
        <v>114</v>
      </c>
      <c r="E14" s="642"/>
      <c r="F14" s="695" t="s">
        <v>114</v>
      </c>
      <c r="G14" s="695" t="s">
        <v>114</v>
      </c>
      <c r="H14" s="1415" t="s">
        <v>114</v>
      </c>
      <c r="I14" s="1416"/>
      <c r="J14" s="1416"/>
      <c r="K14" s="1417"/>
      <c r="L14" s="643" t="s">
        <v>114</v>
      </c>
    </row>
    <row r="15" spans="1:13">
      <c r="A15" s="714">
        <v>5</v>
      </c>
      <c r="B15" s="452" t="s">
        <v>354</v>
      </c>
      <c r="C15" s="715">
        <v>3750</v>
      </c>
      <c r="D15" s="715">
        <v>1</v>
      </c>
      <c r="E15" s="715">
        <v>3821</v>
      </c>
      <c r="F15" s="520">
        <v>4000</v>
      </c>
      <c r="G15" s="426">
        <f t="shared" ref="G15:G16" si="0">E15/C15</f>
        <v>1.0189333333333332</v>
      </c>
      <c r="H15" s="1421"/>
      <c r="I15" s="1422"/>
      <c r="J15" s="1422"/>
      <c r="K15" s="1423"/>
      <c r="L15" s="716"/>
    </row>
    <row r="16" spans="1:13">
      <c r="A16" s="451">
        <v>5</v>
      </c>
      <c r="B16" s="452" t="s">
        <v>181</v>
      </c>
      <c r="C16" s="453">
        <v>9150</v>
      </c>
      <c r="D16" s="451">
        <v>2</v>
      </c>
      <c r="E16" s="453">
        <v>4397</v>
      </c>
      <c r="F16" s="520">
        <v>4000</v>
      </c>
      <c r="G16" s="426">
        <f t="shared" si="0"/>
        <v>0.48054644808743169</v>
      </c>
      <c r="H16" s="1432" t="s">
        <v>355</v>
      </c>
      <c r="I16" s="1433"/>
      <c r="J16" s="1433"/>
      <c r="K16" s="1434"/>
      <c r="L16" s="707"/>
      <c r="M16" t="s">
        <v>356</v>
      </c>
    </row>
  </sheetData>
  <mergeCells count="17">
    <mergeCell ref="H16:K16"/>
    <mergeCell ref="H6:K6"/>
    <mergeCell ref="H13:K13"/>
    <mergeCell ref="H10:K10"/>
    <mergeCell ref="A11:B11"/>
    <mergeCell ref="H11:K11"/>
    <mergeCell ref="H12:K12"/>
    <mergeCell ref="A14:B14"/>
    <mergeCell ref="H14:K14"/>
    <mergeCell ref="A9:B9"/>
    <mergeCell ref="H9:K9"/>
    <mergeCell ref="H15:K15"/>
    <mergeCell ref="H3:K3"/>
    <mergeCell ref="H5:K5"/>
    <mergeCell ref="A7:B7"/>
    <mergeCell ref="H7:K7"/>
    <mergeCell ref="H8:K8"/>
  </mergeCell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6BC71-7DB8-4A5C-8663-B241BF044ACF}">
  <dimension ref="A3:L15"/>
  <sheetViews>
    <sheetView workbookViewId="0">
      <selection activeCell="B15" sqref="B15"/>
    </sheetView>
  </sheetViews>
  <sheetFormatPr defaultRowHeight="15"/>
  <cols>
    <col min="2" max="2" width="53.5703125" customWidth="1"/>
    <col min="5" max="5" width="19.42578125" customWidth="1"/>
    <col min="6" max="6" width="14.42578125" customWidth="1"/>
    <col min="7" max="7" width="18" style="756" customWidth="1"/>
  </cols>
  <sheetData>
    <row r="3" spans="1:12">
      <c r="A3" s="437" t="s">
        <v>114</v>
      </c>
      <c r="B3" s="719">
        <v>46040</v>
      </c>
      <c r="C3" s="720" t="s">
        <v>1</v>
      </c>
      <c r="D3" s="720" t="s">
        <v>2</v>
      </c>
      <c r="E3" s="720" t="s">
        <v>3</v>
      </c>
      <c r="F3" s="690" t="s">
        <v>4</v>
      </c>
      <c r="G3" s="749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721"/>
      <c r="B4" s="722"/>
      <c r="C4" s="723"/>
      <c r="D4" s="723"/>
      <c r="E4" s="723"/>
      <c r="F4" s="723"/>
      <c r="G4" s="750"/>
      <c r="H4" s="744"/>
      <c r="I4" s="744"/>
      <c r="J4" s="744"/>
      <c r="K4" s="745"/>
      <c r="L4" s="723"/>
    </row>
    <row r="5" spans="1:12">
      <c r="A5" s="680">
        <v>1</v>
      </c>
      <c r="B5" s="478" t="s">
        <v>240</v>
      </c>
      <c r="C5" s="680">
        <v>2240</v>
      </c>
      <c r="D5" s="680">
        <v>1</v>
      </c>
      <c r="E5" s="680">
        <v>1261</v>
      </c>
      <c r="F5" s="656">
        <v>3700</v>
      </c>
      <c r="G5" s="753">
        <f>E5/C5</f>
        <v>0.56294642857142863</v>
      </c>
      <c r="H5" s="1319" t="s">
        <v>357</v>
      </c>
      <c r="I5" s="1319"/>
      <c r="J5" s="1319"/>
      <c r="K5" s="1319"/>
      <c r="L5" s="706" t="s">
        <v>52</v>
      </c>
    </row>
    <row r="6" spans="1:12">
      <c r="A6" s="680">
        <v>1</v>
      </c>
      <c r="B6" s="478" t="s">
        <v>240</v>
      </c>
      <c r="C6" s="680">
        <v>3775</v>
      </c>
      <c r="D6" s="680">
        <v>1</v>
      </c>
      <c r="E6" s="680">
        <v>158</v>
      </c>
      <c r="F6" s="656">
        <v>3700</v>
      </c>
      <c r="G6" s="753">
        <f>E6/C6</f>
        <v>4.1854304635761591E-2</v>
      </c>
      <c r="H6" s="1319" t="s">
        <v>344</v>
      </c>
      <c r="I6" s="1319"/>
      <c r="J6" s="1319"/>
      <c r="K6" s="1319"/>
      <c r="L6" s="706" t="s">
        <v>52</v>
      </c>
    </row>
    <row r="7" spans="1:12">
      <c r="A7" s="1389" t="s">
        <v>10</v>
      </c>
      <c r="B7" s="1418"/>
      <c r="C7" s="624" t="s">
        <v>114</v>
      </c>
      <c r="D7" s="624" t="s">
        <v>114</v>
      </c>
      <c r="E7" s="624"/>
      <c r="F7" s="696" t="s">
        <v>114</v>
      </c>
      <c r="G7" s="751" t="s">
        <v>114</v>
      </c>
      <c r="H7" s="1410" t="s">
        <v>114</v>
      </c>
      <c r="I7" s="1410"/>
      <c r="J7" s="1410"/>
      <c r="K7" s="1403"/>
      <c r="L7" s="625" t="s">
        <v>114</v>
      </c>
    </row>
    <row r="8" spans="1:12">
      <c r="A8" s="708">
        <v>2</v>
      </c>
      <c r="B8" s="709" t="s">
        <v>352</v>
      </c>
      <c r="C8" s="708">
        <v>750</v>
      </c>
      <c r="D8" s="708">
        <v>1</v>
      </c>
      <c r="E8" s="708">
        <v>743</v>
      </c>
      <c r="F8" s="710">
        <v>7800</v>
      </c>
      <c r="G8" s="752">
        <f>E8/C8</f>
        <v>0.9906666666666667</v>
      </c>
      <c r="H8" s="1419" t="s">
        <v>358</v>
      </c>
      <c r="I8" s="1419"/>
      <c r="J8" s="1419"/>
      <c r="K8" s="1419"/>
      <c r="L8" s="706" t="s">
        <v>52</v>
      </c>
    </row>
    <row r="9" spans="1:12">
      <c r="A9" s="708">
        <v>2</v>
      </c>
      <c r="B9" s="709" t="s">
        <v>352</v>
      </c>
      <c r="C9" s="708">
        <v>1500</v>
      </c>
      <c r="D9" s="708">
        <v>1</v>
      </c>
      <c r="E9" s="708">
        <v>58</v>
      </c>
      <c r="F9" s="710">
        <v>7800</v>
      </c>
      <c r="G9" s="752">
        <f>E9/C9</f>
        <v>3.8666666666666669E-2</v>
      </c>
      <c r="H9" s="1419" t="s">
        <v>344</v>
      </c>
      <c r="I9" s="1419"/>
      <c r="J9" s="1419"/>
      <c r="K9" s="1419"/>
      <c r="L9" s="706" t="s">
        <v>52</v>
      </c>
    </row>
    <row r="10" spans="1:12">
      <c r="A10" s="1389" t="s">
        <v>12</v>
      </c>
      <c r="B10" s="1420"/>
      <c r="C10" s="642" t="s">
        <v>114</v>
      </c>
      <c r="D10" s="624" t="s">
        <v>114</v>
      </c>
      <c r="E10" s="624"/>
      <c r="F10" s="696" t="s">
        <v>114</v>
      </c>
      <c r="G10" s="751" t="s">
        <v>114</v>
      </c>
      <c r="H10" s="1402" t="s">
        <v>114</v>
      </c>
      <c r="I10" s="1402"/>
      <c r="J10" s="1402"/>
      <c r="K10" s="1403"/>
      <c r="L10" s="625" t="s">
        <v>114</v>
      </c>
    </row>
    <row r="11" spans="1:12">
      <c r="A11" s="645">
        <v>3</v>
      </c>
      <c r="B11" s="734" t="s">
        <v>222</v>
      </c>
      <c r="C11" s="649">
        <v>4450</v>
      </c>
      <c r="D11" s="598">
        <v>2</v>
      </c>
      <c r="E11" s="649"/>
      <c r="F11" s="612">
        <v>6000</v>
      </c>
      <c r="G11" s="753">
        <f>E11/C11</f>
        <v>0</v>
      </c>
      <c r="H11" s="1250"/>
      <c r="I11" s="1251"/>
      <c r="J11" s="1251"/>
      <c r="K11" s="1252"/>
      <c r="L11" s="598" t="s">
        <v>52</v>
      </c>
    </row>
    <row r="12" spans="1:12">
      <c r="A12" s="1389" t="s">
        <v>19</v>
      </c>
      <c r="B12" s="1390"/>
      <c r="C12" s="642" t="s">
        <v>114</v>
      </c>
      <c r="D12" s="642" t="s">
        <v>114</v>
      </c>
      <c r="E12" s="642"/>
      <c r="F12" s="695" t="s">
        <v>114</v>
      </c>
      <c r="G12" s="754"/>
      <c r="H12" s="1397" t="s">
        <v>114</v>
      </c>
      <c r="I12" s="1397"/>
      <c r="J12" s="1397"/>
      <c r="K12" s="1397"/>
      <c r="L12" s="643" t="s">
        <v>114</v>
      </c>
    </row>
    <row r="13" spans="1:12">
      <c r="A13" s="680">
        <v>4</v>
      </c>
      <c r="B13" s="697" t="s">
        <v>185</v>
      </c>
      <c r="C13" s="680">
        <v>2950</v>
      </c>
      <c r="D13" s="680">
        <v>1</v>
      </c>
      <c r="E13" s="680"/>
      <c r="F13" s="612">
        <v>2950</v>
      </c>
      <c r="G13" s="753">
        <f>E13/C13</f>
        <v>0</v>
      </c>
      <c r="H13" s="1368"/>
      <c r="I13" s="1369"/>
      <c r="J13" s="1369"/>
      <c r="K13" s="1370"/>
      <c r="L13" s="474" t="s">
        <v>52</v>
      </c>
    </row>
    <row r="14" spans="1:12">
      <c r="A14" s="1389" t="s">
        <v>24</v>
      </c>
      <c r="B14" s="1390"/>
      <c r="C14" s="642" t="s">
        <v>114</v>
      </c>
      <c r="D14" s="642" t="s">
        <v>114</v>
      </c>
      <c r="E14" s="642"/>
      <c r="F14" s="695" t="s">
        <v>114</v>
      </c>
      <c r="G14" s="755" t="s">
        <v>114</v>
      </c>
      <c r="H14" s="1415" t="s">
        <v>114</v>
      </c>
      <c r="I14" s="1416"/>
      <c r="J14" s="1416"/>
      <c r="K14" s="1417"/>
      <c r="L14" s="643" t="s">
        <v>114</v>
      </c>
    </row>
    <row r="15" spans="1:12">
      <c r="A15" s="451">
        <v>5</v>
      </c>
      <c r="B15" s="452" t="s">
        <v>267</v>
      </c>
      <c r="C15" s="451">
        <v>8200</v>
      </c>
      <c r="D15" s="451">
        <v>2</v>
      </c>
      <c r="E15" s="451">
        <v>2001</v>
      </c>
      <c r="F15" s="520">
        <v>4000</v>
      </c>
      <c r="G15" s="753">
        <f t="shared" ref="G15" si="0">E15/C15</f>
        <v>0.24402439024390243</v>
      </c>
      <c r="H15" s="1432" t="s">
        <v>359</v>
      </c>
      <c r="I15" s="1433"/>
      <c r="J15" s="1433"/>
      <c r="K15" s="1434"/>
      <c r="L15" s="707" t="s">
        <v>52</v>
      </c>
    </row>
  </sheetData>
  <mergeCells count="16">
    <mergeCell ref="H9:K9"/>
    <mergeCell ref="H3:K3"/>
    <mergeCell ref="H5:K5"/>
    <mergeCell ref="A7:B7"/>
    <mergeCell ref="H7:K7"/>
    <mergeCell ref="H8:K8"/>
    <mergeCell ref="H6:K6"/>
    <mergeCell ref="A14:B14"/>
    <mergeCell ref="H14:K14"/>
    <mergeCell ref="H15:K15"/>
    <mergeCell ref="A10:B10"/>
    <mergeCell ref="H10:K10"/>
    <mergeCell ref="H11:K11"/>
    <mergeCell ref="A12:B12"/>
    <mergeCell ref="H12:K12"/>
    <mergeCell ref="H13:K13"/>
  </mergeCell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6F48C-36A1-418C-A5D5-D3A079FFBB41}">
  <dimension ref="A3:L15"/>
  <sheetViews>
    <sheetView workbookViewId="0">
      <selection activeCell="H15" sqref="H15:K15"/>
    </sheetView>
  </sheetViews>
  <sheetFormatPr defaultRowHeight="15"/>
  <cols>
    <col min="2" max="2" width="47.140625" style="237" customWidth="1"/>
    <col min="4" max="4" width="8.28515625" customWidth="1"/>
    <col min="5" max="5" width="17.85546875" customWidth="1"/>
    <col min="6" max="6" width="10.42578125" customWidth="1"/>
  </cols>
  <sheetData>
    <row r="3" spans="1:12">
      <c r="A3" s="437" t="s">
        <v>114</v>
      </c>
      <c r="B3" s="719">
        <v>46041</v>
      </c>
      <c r="C3" s="720" t="s">
        <v>1</v>
      </c>
      <c r="D3" s="720" t="s">
        <v>2</v>
      </c>
      <c r="E3" s="720" t="s">
        <v>3</v>
      </c>
      <c r="F3" s="690" t="s">
        <v>4</v>
      </c>
      <c r="G3" s="749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721"/>
      <c r="B4" s="722"/>
      <c r="C4" s="723"/>
      <c r="D4" s="723"/>
      <c r="E4" s="723"/>
      <c r="F4" s="723"/>
      <c r="G4" s="750"/>
      <c r="H4" s="744"/>
      <c r="I4" s="744"/>
      <c r="J4" s="744"/>
      <c r="K4" s="745"/>
      <c r="L4" s="723"/>
    </row>
    <row r="5" spans="1:12">
      <c r="A5" s="680">
        <v>1</v>
      </c>
      <c r="B5" s="478" t="s">
        <v>240</v>
      </c>
      <c r="C5" s="680">
        <v>7500</v>
      </c>
      <c r="D5" s="680">
        <v>2</v>
      </c>
      <c r="E5" s="680">
        <v>7943</v>
      </c>
      <c r="F5" s="656">
        <v>3700</v>
      </c>
      <c r="G5" s="753">
        <f>E5/C5</f>
        <v>1.0590666666666666</v>
      </c>
      <c r="H5" s="1319"/>
      <c r="I5" s="1319"/>
      <c r="J5" s="1319"/>
      <c r="K5" s="1319"/>
      <c r="L5" s="706" t="s">
        <v>52</v>
      </c>
    </row>
    <row r="6" spans="1:12">
      <c r="A6" s="680">
        <v>1</v>
      </c>
      <c r="B6" s="478" t="s">
        <v>360</v>
      </c>
      <c r="C6" s="680">
        <v>3575</v>
      </c>
      <c r="D6" s="680">
        <v>1</v>
      </c>
      <c r="E6" s="680"/>
      <c r="F6" s="656">
        <v>3700</v>
      </c>
      <c r="G6" s="753">
        <f>E6/C6</f>
        <v>0</v>
      </c>
      <c r="H6" s="1319" t="s">
        <v>361</v>
      </c>
      <c r="I6" s="1319"/>
      <c r="J6" s="1319"/>
      <c r="K6" s="1319"/>
      <c r="L6" s="757" t="s">
        <v>52</v>
      </c>
    </row>
    <row r="7" spans="1:12">
      <c r="A7" s="1389" t="s">
        <v>10</v>
      </c>
      <c r="B7" s="1418"/>
      <c r="C7" s="624" t="s">
        <v>114</v>
      </c>
      <c r="D7" s="624" t="s">
        <v>114</v>
      </c>
      <c r="E7" s="624"/>
      <c r="F7" s="696" t="s">
        <v>114</v>
      </c>
      <c r="G7" s="751" t="s">
        <v>114</v>
      </c>
      <c r="H7" s="1410" t="s">
        <v>114</v>
      </c>
      <c r="I7" s="1410"/>
      <c r="J7" s="1410"/>
      <c r="K7" s="1403"/>
      <c r="L7" s="625" t="s">
        <v>114</v>
      </c>
    </row>
    <row r="8" spans="1:12">
      <c r="A8" s="708">
        <v>2</v>
      </c>
      <c r="B8" s="709" t="s">
        <v>352</v>
      </c>
      <c r="C8" s="708">
        <v>4500</v>
      </c>
      <c r="D8" s="708">
        <v>2</v>
      </c>
      <c r="E8" s="708">
        <v>8110</v>
      </c>
      <c r="F8" s="710">
        <v>7800</v>
      </c>
      <c r="G8" s="752">
        <f>E8/C8</f>
        <v>1.8022222222222222</v>
      </c>
      <c r="H8" s="1419"/>
      <c r="I8" s="1419"/>
      <c r="J8" s="1419"/>
      <c r="K8" s="1419"/>
      <c r="L8" s="706" t="s">
        <v>52</v>
      </c>
    </row>
    <row r="9" spans="1:12">
      <c r="A9" s="1389" t="s">
        <v>12</v>
      </c>
      <c r="B9" s="1420"/>
      <c r="C9" s="642" t="s">
        <v>114</v>
      </c>
      <c r="D9" s="624" t="s">
        <v>114</v>
      </c>
      <c r="E9" s="624"/>
      <c r="F9" s="696" t="s">
        <v>114</v>
      </c>
      <c r="G9" s="751" t="s">
        <v>114</v>
      </c>
      <c r="H9" s="1402" t="s">
        <v>114</v>
      </c>
      <c r="I9" s="1402"/>
      <c r="J9" s="1402"/>
      <c r="K9" s="1403"/>
      <c r="L9" s="625" t="s">
        <v>114</v>
      </c>
    </row>
    <row r="10" spans="1:12">
      <c r="A10" s="645">
        <v>3</v>
      </c>
      <c r="B10" s="734" t="s">
        <v>222</v>
      </c>
      <c r="C10" s="649">
        <v>13350</v>
      </c>
      <c r="D10" s="598">
        <v>2</v>
      </c>
      <c r="E10" s="649">
        <v>10277</v>
      </c>
      <c r="F10" s="612">
        <v>6000</v>
      </c>
      <c r="G10" s="753">
        <f>E10/C10</f>
        <v>0.76981273408239703</v>
      </c>
      <c r="H10" s="1250"/>
      <c r="I10" s="1251"/>
      <c r="J10" s="1251"/>
      <c r="K10" s="1252"/>
      <c r="L10" s="598" t="s">
        <v>52</v>
      </c>
    </row>
    <row r="11" spans="1:12">
      <c r="A11" s="1389" t="s">
        <v>19</v>
      </c>
      <c r="B11" s="1390"/>
      <c r="C11" s="642" t="s">
        <v>114</v>
      </c>
      <c r="D11" s="642" t="s">
        <v>114</v>
      </c>
      <c r="E11" s="642"/>
      <c r="F11" s="695" t="s">
        <v>114</v>
      </c>
      <c r="G11" s="754"/>
      <c r="H11" s="1397" t="s">
        <v>114</v>
      </c>
      <c r="I11" s="1397"/>
      <c r="J11" s="1397"/>
      <c r="K11" s="1397"/>
      <c r="L11" s="643" t="s">
        <v>114</v>
      </c>
    </row>
    <row r="12" spans="1:12">
      <c r="A12" s="680">
        <v>4</v>
      </c>
      <c r="B12" s="697" t="s">
        <v>185</v>
      </c>
      <c r="C12" s="680">
        <v>8850</v>
      </c>
      <c r="D12" s="680">
        <v>1</v>
      </c>
      <c r="E12" s="680">
        <v>6649</v>
      </c>
      <c r="F12" s="612">
        <v>2950</v>
      </c>
      <c r="G12" s="753">
        <f>E12/C12</f>
        <v>0.75129943502824859</v>
      </c>
      <c r="H12" s="1368"/>
      <c r="I12" s="1369"/>
      <c r="J12" s="1369"/>
      <c r="K12" s="1370"/>
      <c r="L12" s="474" t="s">
        <v>52</v>
      </c>
    </row>
    <row r="13" spans="1:12">
      <c r="A13" s="1389" t="s">
        <v>24</v>
      </c>
      <c r="B13" s="1390"/>
      <c r="C13" s="642" t="s">
        <v>114</v>
      </c>
      <c r="D13" s="642" t="s">
        <v>114</v>
      </c>
      <c r="E13" s="642"/>
      <c r="F13" s="695" t="s">
        <v>114</v>
      </c>
      <c r="G13" s="755" t="s">
        <v>114</v>
      </c>
      <c r="H13" s="1415" t="s">
        <v>114</v>
      </c>
      <c r="I13" s="1416"/>
      <c r="J13" s="1416"/>
      <c r="K13" s="1417"/>
      <c r="L13" s="643" t="s">
        <v>114</v>
      </c>
    </row>
    <row r="14" spans="1:12">
      <c r="A14" s="758">
        <v>5</v>
      </c>
      <c r="B14" s="759" t="s">
        <v>267</v>
      </c>
      <c r="C14" s="760">
        <v>400</v>
      </c>
      <c r="D14" s="760">
        <v>1</v>
      </c>
      <c r="E14" s="760">
        <v>400</v>
      </c>
      <c r="F14" s="761">
        <v>4000</v>
      </c>
      <c r="G14" s="762">
        <f t="shared" ref="G14:G15" si="0">E14/C14</f>
        <v>1</v>
      </c>
      <c r="H14" s="1436" t="s">
        <v>362</v>
      </c>
      <c r="I14" s="1437"/>
      <c r="J14" s="1437"/>
      <c r="K14" s="1438"/>
      <c r="L14" s="763" t="s">
        <v>52</v>
      </c>
    </row>
    <row r="15" spans="1:12">
      <c r="A15" s="451">
        <v>5</v>
      </c>
      <c r="B15" s="452" t="s">
        <v>225</v>
      </c>
      <c r="C15" s="451">
        <v>17500</v>
      </c>
      <c r="D15" s="451">
        <v>2</v>
      </c>
      <c r="E15" s="451">
        <v>3210</v>
      </c>
      <c r="F15" s="520">
        <v>4000</v>
      </c>
      <c r="G15" s="753">
        <f t="shared" si="0"/>
        <v>0.18342857142857144</v>
      </c>
      <c r="H15" s="1432"/>
      <c r="I15" s="1433"/>
      <c r="J15" s="1433"/>
      <c r="K15" s="1434"/>
      <c r="L15" s="707" t="s">
        <v>52</v>
      </c>
    </row>
  </sheetData>
  <mergeCells count="16">
    <mergeCell ref="H12:K12"/>
    <mergeCell ref="A13:B13"/>
    <mergeCell ref="H13:K13"/>
    <mergeCell ref="H15:K15"/>
    <mergeCell ref="A9:B9"/>
    <mergeCell ref="H9:K9"/>
    <mergeCell ref="H10:K10"/>
    <mergeCell ref="A11:B11"/>
    <mergeCell ref="H11:K11"/>
    <mergeCell ref="H14:K14"/>
    <mergeCell ref="H8:K8"/>
    <mergeCell ref="H3:K3"/>
    <mergeCell ref="H5:K5"/>
    <mergeCell ref="H6:K6"/>
    <mergeCell ref="A7:B7"/>
    <mergeCell ref="H7:K7"/>
  </mergeCell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3F324-3672-499A-9CE3-19DDFF3733C6}">
  <dimension ref="A3:L15"/>
  <sheetViews>
    <sheetView workbookViewId="0">
      <selection activeCell="L26" sqref="L26"/>
    </sheetView>
  </sheetViews>
  <sheetFormatPr defaultRowHeight="15"/>
  <cols>
    <col min="2" max="2" width="55.5703125" style="237" customWidth="1"/>
  </cols>
  <sheetData>
    <row r="3" spans="1:12">
      <c r="A3" s="437" t="s">
        <v>114</v>
      </c>
      <c r="B3" s="719">
        <v>46042</v>
      </c>
      <c r="C3" s="720" t="s">
        <v>1</v>
      </c>
      <c r="D3" s="720" t="s">
        <v>2</v>
      </c>
      <c r="E3" s="720" t="s">
        <v>3</v>
      </c>
      <c r="F3" s="690" t="s">
        <v>4</v>
      </c>
      <c r="G3" s="749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721"/>
      <c r="B4" s="722"/>
      <c r="C4" s="723"/>
      <c r="D4" s="723"/>
      <c r="E4" s="723"/>
      <c r="F4" s="723"/>
      <c r="G4" s="750"/>
      <c r="H4" s="744"/>
      <c r="I4" s="744"/>
      <c r="J4" s="744"/>
      <c r="K4" s="745"/>
      <c r="L4" s="723"/>
    </row>
    <row r="5" spans="1:12">
      <c r="A5" s="767">
        <v>1</v>
      </c>
      <c r="B5" s="768" t="s">
        <v>360</v>
      </c>
      <c r="C5" s="767">
        <v>7800</v>
      </c>
      <c r="D5" s="767">
        <v>2</v>
      </c>
      <c r="E5" s="767">
        <v>5485</v>
      </c>
      <c r="F5" s="769">
        <v>3700</v>
      </c>
      <c r="G5" s="770">
        <f>E5/C5</f>
        <v>0.70320512820512826</v>
      </c>
      <c r="H5" s="1440" t="s">
        <v>361</v>
      </c>
      <c r="I5" s="1440"/>
      <c r="J5" s="1440"/>
      <c r="K5" s="1440"/>
      <c r="L5" s="771" t="s">
        <v>52</v>
      </c>
    </row>
    <row r="6" spans="1:12">
      <c r="A6" s="680">
        <v>1</v>
      </c>
      <c r="B6" s="478" t="s">
        <v>230</v>
      </c>
      <c r="C6" s="680">
        <v>2750</v>
      </c>
      <c r="D6" s="680">
        <v>2</v>
      </c>
      <c r="E6" s="680">
        <v>2625</v>
      </c>
      <c r="F6" s="656">
        <v>3700</v>
      </c>
      <c r="G6" s="753">
        <f>E6/C6</f>
        <v>0.95454545454545459</v>
      </c>
      <c r="H6" s="1319"/>
      <c r="I6" s="1319"/>
      <c r="J6" s="1319"/>
      <c r="K6" s="1319"/>
      <c r="L6" s="757" t="s">
        <v>52</v>
      </c>
    </row>
    <row r="7" spans="1:12">
      <c r="A7" s="1389" t="s">
        <v>10</v>
      </c>
      <c r="B7" s="1418"/>
      <c r="C7" s="624" t="s">
        <v>114</v>
      </c>
      <c r="D7" s="624" t="s">
        <v>114</v>
      </c>
      <c r="E7" s="624"/>
      <c r="F7" s="696" t="s">
        <v>114</v>
      </c>
      <c r="G7" s="751" t="s">
        <v>114</v>
      </c>
      <c r="H7" s="1410" t="s">
        <v>114</v>
      </c>
      <c r="I7" s="1410"/>
      <c r="J7" s="1410"/>
      <c r="K7" s="1403"/>
      <c r="L7" s="625" t="s">
        <v>114</v>
      </c>
    </row>
    <row r="8" spans="1:12">
      <c r="A8" s="708">
        <v>2</v>
      </c>
      <c r="B8" s="709" t="s">
        <v>216</v>
      </c>
      <c r="C8" s="708">
        <v>65000</v>
      </c>
      <c r="D8" s="708">
        <v>2</v>
      </c>
      <c r="E8" s="708">
        <v>56296</v>
      </c>
      <c r="F8" s="710">
        <v>7800</v>
      </c>
      <c r="G8" s="752">
        <f>E8/C8</f>
        <v>0.86609230769230772</v>
      </c>
      <c r="H8" s="1419"/>
      <c r="I8" s="1419"/>
      <c r="J8" s="1419"/>
      <c r="K8" s="1419"/>
      <c r="L8" s="706" t="s">
        <v>52</v>
      </c>
    </row>
    <row r="9" spans="1:12">
      <c r="A9" s="1389" t="s">
        <v>12</v>
      </c>
      <c r="B9" s="1420"/>
      <c r="C9" s="642" t="s">
        <v>114</v>
      </c>
      <c r="D9" s="624" t="s">
        <v>114</v>
      </c>
      <c r="E9" s="624"/>
      <c r="F9" s="696" t="s">
        <v>114</v>
      </c>
      <c r="G9" s="751" t="s">
        <v>114</v>
      </c>
      <c r="H9" s="1402" t="s">
        <v>114</v>
      </c>
      <c r="I9" s="1402"/>
      <c r="J9" s="1402"/>
      <c r="K9" s="1403"/>
      <c r="L9" s="625" t="s">
        <v>114</v>
      </c>
    </row>
    <row r="10" spans="1:12">
      <c r="A10" s="767">
        <v>3</v>
      </c>
      <c r="B10" s="768" t="s">
        <v>222</v>
      </c>
      <c r="C10" s="772">
        <v>11850</v>
      </c>
      <c r="D10" s="767">
        <v>2</v>
      </c>
      <c r="E10" s="772">
        <v>13293</v>
      </c>
      <c r="F10" s="773">
        <v>6000</v>
      </c>
      <c r="G10" s="770">
        <f>E10/C10</f>
        <v>1.1217721518987342</v>
      </c>
      <c r="H10" s="1439"/>
      <c r="I10" s="1439"/>
      <c r="J10" s="1439"/>
      <c r="K10" s="1439"/>
      <c r="L10" s="767" t="s">
        <v>52</v>
      </c>
    </row>
    <row r="11" spans="1:12">
      <c r="A11" s="680">
        <v>3</v>
      </c>
      <c r="B11" s="483" t="s">
        <v>285</v>
      </c>
      <c r="C11" s="481">
        <v>2750</v>
      </c>
      <c r="D11" s="680">
        <v>1</v>
      </c>
      <c r="E11" s="481">
        <v>1395</v>
      </c>
      <c r="F11" s="612">
        <v>6000</v>
      </c>
      <c r="G11" s="753">
        <f>E11/C11</f>
        <v>0.50727272727272732</v>
      </c>
      <c r="H11" s="1380"/>
      <c r="I11" s="1380"/>
      <c r="J11" s="1380"/>
      <c r="K11" s="1380"/>
      <c r="L11" s="680" t="s">
        <v>52</v>
      </c>
    </row>
    <row r="12" spans="1:12">
      <c r="A12" s="1389" t="s">
        <v>19</v>
      </c>
      <c r="B12" s="1390"/>
      <c r="C12" s="642" t="s">
        <v>114</v>
      </c>
      <c r="D12" s="642" t="s">
        <v>114</v>
      </c>
      <c r="E12" s="642"/>
      <c r="F12" s="695" t="s">
        <v>114</v>
      </c>
      <c r="G12" s="754"/>
      <c r="H12" s="1397" t="s">
        <v>114</v>
      </c>
      <c r="I12" s="1397"/>
      <c r="J12" s="1397"/>
      <c r="K12" s="1397"/>
      <c r="L12" s="643" t="s">
        <v>114</v>
      </c>
    </row>
    <row r="13" spans="1:12">
      <c r="A13" s="680">
        <v>4</v>
      </c>
      <c r="B13" s="534" t="s">
        <v>185</v>
      </c>
      <c r="C13" s="680">
        <v>8850</v>
      </c>
      <c r="D13" s="680">
        <v>1</v>
      </c>
      <c r="E13" s="680">
        <v>8232</v>
      </c>
      <c r="F13" s="612">
        <v>2950</v>
      </c>
      <c r="G13" s="753">
        <f>E13/C13</f>
        <v>0.93016949152542372</v>
      </c>
      <c r="H13" s="1401"/>
      <c r="I13" s="1401"/>
      <c r="J13" s="1401"/>
      <c r="K13" s="1401"/>
      <c r="L13" s="474" t="s">
        <v>52</v>
      </c>
    </row>
    <row r="14" spans="1:12">
      <c r="A14" s="1389" t="s">
        <v>24</v>
      </c>
      <c r="B14" s="1390"/>
      <c r="C14" s="642" t="s">
        <v>114</v>
      </c>
      <c r="D14" s="642" t="s">
        <v>114</v>
      </c>
      <c r="E14" s="642"/>
      <c r="F14" s="695" t="s">
        <v>114</v>
      </c>
      <c r="G14" s="755" t="s">
        <v>114</v>
      </c>
      <c r="H14" s="1415" t="s">
        <v>114</v>
      </c>
      <c r="I14" s="1416"/>
      <c r="J14" s="1416"/>
      <c r="K14" s="1417"/>
      <c r="L14" s="643" t="s">
        <v>114</v>
      </c>
    </row>
    <row r="15" spans="1:12">
      <c r="A15" s="451">
        <v>5</v>
      </c>
      <c r="B15" s="452" t="s">
        <v>225</v>
      </c>
      <c r="C15" s="451">
        <v>26250</v>
      </c>
      <c r="D15" s="451">
        <v>3</v>
      </c>
      <c r="E15" s="451">
        <v>12081</v>
      </c>
      <c r="F15" s="520">
        <v>4000</v>
      </c>
      <c r="G15" s="753">
        <f t="shared" ref="G15" si="0">E15/C15</f>
        <v>0.46022857142857143</v>
      </c>
      <c r="H15" s="1287"/>
      <c r="I15" s="1287"/>
      <c r="J15" s="1287"/>
      <c r="K15" s="1287"/>
      <c r="L15" s="707" t="s">
        <v>52</v>
      </c>
    </row>
  </sheetData>
  <mergeCells count="16">
    <mergeCell ref="H3:K3"/>
    <mergeCell ref="H5:K5"/>
    <mergeCell ref="A7:B7"/>
    <mergeCell ref="H7:K7"/>
    <mergeCell ref="H8:K8"/>
    <mergeCell ref="A14:B14"/>
    <mergeCell ref="H14:K14"/>
    <mergeCell ref="H15:K15"/>
    <mergeCell ref="H6:K6"/>
    <mergeCell ref="H11:K11"/>
    <mergeCell ref="A9:B9"/>
    <mergeCell ref="H9:K9"/>
    <mergeCell ref="H10:K10"/>
    <mergeCell ref="A12:B12"/>
    <mergeCell ref="H12:K12"/>
    <mergeCell ref="H13:K13"/>
  </mergeCell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41EBA-F01D-49F9-A6AD-F71C1DEFA672}">
  <dimension ref="A3:L18"/>
  <sheetViews>
    <sheetView workbookViewId="0">
      <selection activeCell="E6" sqref="E6"/>
    </sheetView>
  </sheetViews>
  <sheetFormatPr defaultRowHeight="15"/>
  <cols>
    <col min="2" max="2" width="55" style="237" customWidth="1"/>
  </cols>
  <sheetData>
    <row r="3" spans="1:12">
      <c r="A3" s="437" t="s">
        <v>114</v>
      </c>
      <c r="B3" s="719">
        <v>46043</v>
      </c>
      <c r="C3" s="720" t="s">
        <v>1</v>
      </c>
      <c r="D3" s="720" t="s">
        <v>2</v>
      </c>
      <c r="E3" s="720" t="s">
        <v>3</v>
      </c>
      <c r="F3" s="690" t="s">
        <v>4</v>
      </c>
      <c r="G3" s="749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721"/>
      <c r="B4" s="722"/>
      <c r="C4" s="723"/>
      <c r="D4" s="723"/>
      <c r="E4" s="723"/>
      <c r="F4" s="723"/>
      <c r="G4" s="750"/>
      <c r="H4" s="744"/>
      <c r="I4" s="744"/>
      <c r="J4" s="744"/>
      <c r="K4" s="745"/>
      <c r="L4" s="723"/>
    </row>
    <row r="5" spans="1:12">
      <c r="A5" s="437">
        <v>1</v>
      </c>
      <c r="B5" s="764" t="s">
        <v>230</v>
      </c>
      <c r="C5" s="437">
        <v>2500</v>
      </c>
      <c r="D5" s="437">
        <v>1</v>
      </c>
      <c r="E5" s="437">
        <v>2434</v>
      </c>
      <c r="F5" s="646">
        <v>3700</v>
      </c>
      <c r="G5" s="765">
        <f>E5/C5</f>
        <v>0.97360000000000002</v>
      </c>
      <c r="H5" s="1441"/>
      <c r="I5" s="1441"/>
      <c r="J5" s="1441"/>
      <c r="K5" s="1441"/>
      <c r="L5" s="766" t="s">
        <v>52</v>
      </c>
    </row>
    <row r="6" spans="1:12">
      <c r="A6" s="680">
        <v>1</v>
      </c>
      <c r="B6" s="478" t="s">
        <v>363</v>
      </c>
      <c r="C6" s="680">
        <v>5500</v>
      </c>
      <c r="D6" s="680">
        <v>2</v>
      </c>
      <c r="E6" s="680">
        <v>2227</v>
      </c>
      <c r="F6" s="646">
        <v>3700</v>
      </c>
      <c r="G6" s="765">
        <f t="shared" ref="G6:G7" si="0">E6/C6</f>
        <v>0.40490909090909089</v>
      </c>
      <c r="H6" s="1256"/>
      <c r="I6" s="1257"/>
      <c r="J6" s="1257"/>
      <c r="K6" s="1258"/>
      <c r="L6" s="757" t="s">
        <v>52</v>
      </c>
    </row>
    <row r="7" spans="1:12">
      <c r="A7" s="680">
        <v>1</v>
      </c>
      <c r="B7" s="478" t="s">
        <v>221</v>
      </c>
      <c r="C7" s="680">
        <v>2800</v>
      </c>
      <c r="D7" s="680">
        <v>1</v>
      </c>
      <c r="E7" s="680"/>
      <c r="F7" s="646">
        <v>3700</v>
      </c>
      <c r="G7" s="765">
        <f t="shared" si="0"/>
        <v>0</v>
      </c>
      <c r="H7" s="1256"/>
      <c r="I7" s="1257"/>
      <c r="J7" s="1257"/>
      <c r="K7" s="1258"/>
      <c r="L7" s="757" t="s">
        <v>52</v>
      </c>
    </row>
    <row r="8" spans="1:12">
      <c r="A8" s="1389" t="s">
        <v>10</v>
      </c>
      <c r="B8" s="1418"/>
      <c r="C8" s="624" t="s">
        <v>114</v>
      </c>
      <c r="D8" s="624" t="s">
        <v>114</v>
      </c>
      <c r="E8" s="624"/>
      <c r="F8" s="696" t="s">
        <v>114</v>
      </c>
      <c r="G8" s="751" t="s">
        <v>114</v>
      </c>
      <c r="H8" s="1410" t="s">
        <v>114</v>
      </c>
      <c r="I8" s="1410"/>
      <c r="J8" s="1410"/>
      <c r="K8" s="1403"/>
      <c r="L8" s="625" t="s">
        <v>114</v>
      </c>
    </row>
    <row r="9" spans="1:12">
      <c r="A9" s="708">
        <v>2</v>
      </c>
      <c r="B9" s="709" t="s">
        <v>216</v>
      </c>
      <c r="C9" s="708">
        <v>70500</v>
      </c>
      <c r="D9" s="708">
        <v>3</v>
      </c>
      <c r="E9" s="708">
        <v>40199</v>
      </c>
      <c r="F9" s="710">
        <v>7800</v>
      </c>
      <c r="G9" s="752">
        <f>E9/C9</f>
        <v>0.57019858156028369</v>
      </c>
      <c r="H9" s="1419"/>
      <c r="I9" s="1419"/>
      <c r="J9" s="1419"/>
      <c r="K9" s="1419"/>
      <c r="L9" s="706" t="s">
        <v>52</v>
      </c>
    </row>
    <row r="10" spans="1:12">
      <c r="A10" s="1389" t="s">
        <v>12</v>
      </c>
      <c r="B10" s="1420"/>
      <c r="C10" s="642" t="s">
        <v>114</v>
      </c>
      <c r="D10" s="624" t="s">
        <v>114</v>
      </c>
      <c r="E10" s="624"/>
      <c r="F10" s="696" t="s">
        <v>114</v>
      </c>
      <c r="G10" s="751" t="s">
        <v>114</v>
      </c>
      <c r="H10" s="1402" t="s">
        <v>114</v>
      </c>
      <c r="I10" s="1402"/>
      <c r="J10" s="1402"/>
      <c r="K10" s="1403"/>
      <c r="L10" s="625" t="s">
        <v>114</v>
      </c>
    </row>
    <row r="11" spans="1:12">
      <c r="A11" s="680">
        <v>3</v>
      </c>
      <c r="B11" s="483" t="s">
        <v>285</v>
      </c>
      <c r="C11" s="481">
        <v>11050</v>
      </c>
      <c r="D11" s="680">
        <v>3</v>
      </c>
      <c r="E11" s="481">
        <v>10822</v>
      </c>
      <c r="F11" s="612">
        <v>6000</v>
      </c>
      <c r="G11" s="753">
        <f>E11/C11</f>
        <v>0.9793665158371041</v>
      </c>
      <c r="H11" s="1250"/>
      <c r="I11" s="1251"/>
      <c r="J11" s="1251"/>
      <c r="K11" s="1252"/>
      <c r="L11" s="680" t="s">
        <v>52</v>
      </c>
    </row>
    <row r="12" spans="1:12">
      <c r="A12" s="645">
        <v>3</v>
      </c>
      <c r="B12" s="734" t="s">
        <v>188</v>
      </c>
      <c r="C12" s="649">
        <v>1200</v>
      </c>
      <c r="D12" s="598">
        <v>1</v>
      </c>
      <c r="E12" s="649">
        <v>4581</v>
      </c>
      <c r="F12" s="612">
        <v>6000</v>
      </c>
      <c r="G12" s="774"/>
      <c r="H12" s="1442"/>
      <c r="I12" s="1443"/>
      <c r="J12" s="1443"/>
      <c r="K12" s="1444"/>
      <c r="L12" s="715" t="s">
        <v>52</v>
      </c>
    </row>
    <row r="13" spans="1:12">
      <c r="A13" s="1389" t="s">
        <v>19</v>
      </c>
      <c r="B13" s="1390"/>
      <c r="C13" s="642" t="s">
        <v>114</v>
      </c>
      <c r="D13" s="642" t="s">
        <v>114</v>
      </c>
      <c r="E13" s="642"/>
      <c r="F13" s="695" t="s">
        <v>114</v>
      </c>
      <c r="G13" s="776"/>
      <c r="H13" s="1397" t="s">
        <v>114</v>
      </c>
      <c r="I13" s="1397"/>
      <c r="J13" s="1397"/>
      <c r="K13" s="1397"/>
      <c r="L13" s="643" t="s">
        <v>114</v>
      </c>
    </row>
    <row r="14" spans="1:12">
      <c r="A14" s="680">
        <v>4</v>
      </c>
      <c r="B14" s="534" t="s">
        <v>185</v>
      </c>
      <c r="C14" s="680">
        <v>975</v>
      </c>
      <c r="D14" s="680">
        <v>1</v>
      </c>
      <c r="E14" s="680">
        <v>749</v>
      </c>
      <c r="F14" s="612">
        <v>2950</v>
      </c>
      <c r="G14" s="753">
        <f>E14/C14</f>
        <v>0.76820512820512821</v>
      </c>
      <c r="H14" s="1401"/>
      <c r="I14" s="1401"/>
      <c r="J14" s="1401"/>
      <c r="K14" s="1401"/>
      <c r="L14" s="474" t="s">
        <v>52</v>
      </c>
    </row>
    <row r="15" spans="1:12">
      <c r="A15" s="645">
        <v>4</v>
      </c>
      <c r="B15" s="697" t="s">
        <v>202</v>
      </c>
      <c r="C15" s="598">
        <v>7350</v>
      </c>
      <c r="D15" s="598">
        <v>3</v>
      </c>
      <c r="E15" s="598">
        <v>6556</v>
      </c>
      <c r="F15" s="612">
        <v>2950</v>
      </c>
      <c r="G15" s="753">
        <f>E15/C15</f>
        <v>0.89197278911564626</v>
      </c>
      <c r="H15" s="1435"/>
      <c r="I15" s="1405"/>
      <c r="J15" s="1405"/>
      <c r="K15" s="1406"/>
      <c r="L15" s="647" t="s">
        <v>52</v>
      </c>
    </row>
    <row r="16" spans="1:12">
      <c r="A16" s="1389" t="s">
        <v>24</v>
      </c>
      <c r="B16" s="1390"/>
      <c r="C16" s="642" t="s">
        <v>114</v>
      </c>
      <c r="D16" s="642" t="s">
        <v>114</v>
      </c>
      <c r="E16" s="642"/>
      <c r="F16" s="695" t="s">
        <v>114</v>
      </c>
      <c r="G16" s="755" t="s">
        <v>114</v>
      </c>
      <c r="H16" s="1415" t="s">
        <v>114</v>
      </c>
      <c r="I16" s="1416"/>
      <c r="J16" s="1416"/>
      <c r="K16" s="1417"/>
      <c r="L16" s="643" t="s">
        <v>114</v>
      </c>
    </row>
    <row r="17" spans="1:12">
      <c r="A17" s="451">
        <v>5</v>
      </c>
      <c r="B17" s="452" t="s">
        <v>225</v>
      </c>
      <c r="C17" s="453">
        <v>17060</v>
      </c>
      <c r="D17" s="451">
        <v>1</v>
      </c>
      <c r="E17" s="453">
        <v>9368</v>
      </c>
      <c r="F17" s="520">
        <v>4000</v>
      </c>
      <c r="G17" s="753">
        <f t="shared" ref="G17:G18" si="1">E17/C17</f>
        <v>0.54912075029308327</v>
      </c>
      <c r="H17" s="1287"/>
      <c r="I17" s="1287"/>
      <c r="J17" s="1287"/>
      <c r="K17" s="1287"/>
      <c r="L17" s="707" t="s">
        <v>52</v>
      </c>
    </row>
    <row r="18" spans="1:12">
      <c r="A18" s="451">
        <v>5</v>
      </c>
      <c r="B18" s="452" t="s">
        <v>215</v>
      </c>
      <c r="C18" s="453">
        <v>8675</v>
      </c>
      <c r="D18" s="451">
        <v>3</v>
      </c>
      <c r="E18" s="451"/>
      <c r="F18" s="520">
        <v>4000</v>
      </c>
      <c r="G18" s="753">
        <f t="shared" si="1"/>
        <v>0</v>
      </c>
      <c r="H18" s="1136"/>
      <c r="I18" s="1137"/>
      <c r="J18" s="1137"/>
      <c r="K18" s="1138"/>
      <c r="L18" s="451" t="s">
        <v>52</v>
      </c>
    </row>
  </sheetData>
  <mergeCells count="19">
    <mergeCell ref="H18:K18"/>
    <mergeCell ref="H15:K15"/>
    <mergeCell ref="H14:K14"/>
    <mergeCell ref="A16:B16"/>
    <mergeCell ref="H16:K16"/>
    <mergeCell ref="H17:K17"/>
    <mergeCell ref="A13:B13"/>
    <mergeCell ref="H13:K13"/>
    <mergeCell ref="H3:K3"/>
    <mergeCell ref="H5:K5"/>
    <mergeCell ref="A8:B8"/>
    <mergeCell ref="H8:K8"/>
    <mergeCell ref="H9:K9"/>
    <mergeCell ref="H6:K6"/>
    <mergeCell ref="H7:K7"/>
    <mergeCell ref="A10:B10"/>
    <mergeCell ref="H10:K10"/>
    <mergeCell ref="H11:K11"/>
    <mergeCell ref="H12:K12"/>
  </mergeCell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BEBD2-FCD0-429D-869C-0D8492E82547}">
  <dimension ref="A3:L17"/>
  <sheetViews>
    <sheetView workbookViewId="0">
      <selection activeCell="D5" sqref="D5"/>
    </sheetView>
  </sheetViews>
  <sheetFormatPr defaultRowHeight="15"/>
  <cols>
    <col min="2" max="2" width="53.5703125" style="237" customWidth="1"/>
  </cols>
  <sheetData>
    <row r="3" spans="1:12">
      <c r="A3" s="437" t="s">
        <v>114</v>
      </c>
      <c r="B3" s="719">
        <v>46044</v>
      </c>
      <c r="C3" s="720" t="s">
        <v>1</v>
      </c>
      <c r="D3" s="720" t="s">
        <v>2</v>
      </c>
      <c r="E3" s="720" t="s">
        <v>3</v>
      </c>
      <c r="F3" s="690" t="s">
        <v>4</v>
      </c>
      <c r="G3" s="749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721"/>
      <c r="B4" s="722"/>
      <c r="C4" s="723"/>
      <c r="D4" s="723"/>
      <c r="E4" s="723"/>
      <c r="F4" s="723"/>
      <c r="G4" s="750"/>
      <c r="H4" s="744"/>
      <c r="I4" s="744"/>
      <c r="J4" s="744"/>
      <c r="K4" s="745"/>
      <c r="L4" s="723"/>
    </row>
    <row r="5" spans="1:12">
      <c r="A5" s="780">
        <v>1</v>
      </c>
      <c r="B5" s="501" t="s">
        <v>363</v>
      </c>
      <c r="C5" s="781">
        <v>3000</v>
      </c>
      <c r="D5" s="782">
        <v>1</v>
      </c>
      <c r="E5" s="782">
        <v>2910</v>
      </c>
      <c r="F5" s="783">
        <v>3700</v>
      </c>
      <c r="G5" s="784">
        <f>E5/C5</f>
        <v>0.97</v>
      </c>
      <c r="H5" s="1452"/>
      <c r="I5" s="1453"/>
      <c r="J5" s="1453"/>
      <c r="K5" s="1454"/>
      <c r="L5" s="785" t="s">
        <v>52</v>
      </c>
    </row>
    <row r="6" spans="1:12">
      <c r="A6" s="778">
        <v>1</v>
      </c>
      <c r="B6" s="478" t="s">
        <v>217</v>
      </c>
      <c r="C6" s="779">
        <v>8000</v>
      </c>
      <c r="D6" s="604">
        <v>1</v>
      </c>
      <c r="E6" s="604">
        <v>4863</v>
      </c>
      <c r="F6" s="646">
        <v>3700</v>
      </c>
      <c r="G6" s="765">
        <f>E6/C6</f>
        <v>0.60787500000000005</v>
      </c>
      <c r="H6" s="1449"/>
      <c r="I6" s="1450"/>
      <c r="J6" s="1450"/>
      <c r="K6" s="1451"/>
      <c r="L6" s="720" t="s">
        <v>52</v>
      </c>
    </row>
    <row r="7" spans="1:12">
      <c r="A7" s="1389" t="s">
        <v>10</v>
      </c>
      <c r="B7" s="1418"/>
      <c r="C7" s="624" t="s">
        <v>114</v>
      </c>
      <c r="D7" s="624" t="s">
        <v>114</v>
      </c>
      <c r="E7" s="624"/>
      <c r="F7" s="696" t="s">
        <v>114</v>
      </c>
      <c r="G7" s="751" t="s">
        <v>114</v>
      </c>
      <c r="H7" s="1410" t="s">
        <v>114</v>
      </c>
      <c r="I7" s="1410"/>
      <c r="J7" s="1410"/>
      <c r="K7" s="1403"/>
      <c r="L7" s="625" t="s">
        <v>114</v>
      </c>
    </row>
    <row r="8" spans="1:12">
      <c r="A8" s="767">
        <v>2</v>
      </c>
      <c r="B8" s="786" t="s">
        <v>216</v>
      </c>
      <c r="C8" s="767">
        <v>58500</v>
      </c>
      <c r="D8" s="767">
        <v>3</v>
      </c>
      <c r="E8" s="767">
        <v>61052</v>
      </c>
      <c r="F8" s="769">
        <v>7800</v>
      </c>
      <c r="G8" s="770">
        <f>E8/C8</f>
        <v>1.0436239316239315</v>
      </c>
      <c r="H8" s="1448"/>
      <c r="I8" s="1448"/>
      <c r="J8" s="1448"/>
      <c r="K8" s="1448"/>
      <c r="L8" s="771" t="s">
        <v>52</v>
      </c>
    </row>
    <row r="9" spans="1:12">
      <c r="A9" s="732">
        <v>2</v>
      </c>
      <c r="B9" s="733" t="s">
        <v>200</v>
      </c>
      <c r="C9" s="715">
        <v>10500</v>
      </c>
      <c r="D9" s="717">
        <v>1</v>
      </c>
      <c r="E9" s="717">
        <v>1812</v>
      </c>
      <c r="F9" s="710">
        <v>7800</v>
      </c>
      <c r="G9" s="775">
        <v>0</v>
      </c>
      <c r="H9" s="1427" t="s">
        <v>364</v>
      </c>
      <c r="I9" s="1428"/>
      <c r="J9" s="1428"/>
      <c r="K9" s="1429"/>
      <c r="L9" s="698" t="s">
        <v>52</v>
      </c>
    </row>
    <row r="10" spans="1:12">
      <c r="A10" s="1389" t="s">
        <v>12</v>
      </c>
      <c r="B10" s="1420"/>
      <c r="C10" s="642" t="s">
        <v>114</v>
      </c>
      <c r="D10" s="624" t="s">
        <v>114</v>
      </c>
      <c r="E10" s="624"/>
      <c r="F10" s="696" t="s">
        <v>114</v>
      </c>
      <c r="G10" s="751" t="s">
        <v>114</v>
      </c>
      <c r="H10" s="1402" t="s">
        <v>114</v>
      </c>
      <c r="I10" s="1402"/>
      <c r="J10" s="1402"/>
      <c r="K10" s="1403"/>
      <c r="L10" s="625" t="s">
        <v>114</v>
      </c>
    </row>
    <row r="11" spans="1:12">
      <c r="A11" s="680">
        <v>3</v>
      </c>
      <c r="B11" s="483" t="s">
        <v>188</v>
      </c>
      <c r="C11" s="481">
        <v>23100</v>
      </c>
      <c r="D11" s="680">
        <v>3</v>
      </c>
      <c r="E11" s="481">
        <v>24301</v>
      </c>
      <c r="F11" s="612">
        <v>6000</v>
      </c>
      <c r="G11" s="753">
        <v>0</v>
      </c>
      <c r="H11" s="1380"/>
      <c r="I11" s="1380"/>
      <c r="J11" s="1380"/>
      <c r="K11" s="1380"/>
      <c r="L11" s="708" t="s">
        <v>52</v>
      </c>
    </row>
    <row r="12" spans="1:12">
      <c r="A12" s="1389" t="s">
        <v>19</v>
      </c>
      <c r="B12" s="1390"/>
      <c r="C12" s="642" t="s">
        <v>114</v>
      </c>
      <c r="D12" s="642" t="s">
        <v>114</v>
      </c>
      <c r="E12" s="642"/>
      <c r="F12" s="695" t="s">
        <v>114</v>
      </c>
      <c r="G12" s="754"/>
      <c r="H12" s="1397" t="s">
        <v>114</v>
      </c>
      <c r="I12" s="1397"/>
      <c r="J12" s="1397"/>
      <c r="K12" s="1397"/>
      <c r="L12" s="643" t="s">
        <v>114</v>
      </c>
    </row>
    <row r="13" spans="1:12">
      <c r="A13" s="645">
        <v>4</v>
      </c>
      <c r="B13" s="697" t="s">
        <v>202</v>
      </c>
      <c r="C13" s="598">
        <v>8825</v>
      </c>
      <c r="D13" s="598">
        <v>3</v>
      </c>
      <c r="E13" s="649">
        <v>9351</v>
      </c>
      <c r="F13" s="612">
        <v>2950</v>
      </c>
      <c r="G13" s="753">
        <f>E13/C13</f>
        <v>1.0596033994334277</v>
      </c>
      <c r="H13" s="1435"/>
      <c r="I13" s="1405"/>
      <c r="J13" s="1405"/>
      <c r="K13" s="1406"/>
      <c r="L13" s="647" t="s">
        <v>52</v>
      </c>
    </row>
    <row r="14" spans="1:12">
      <c r="A14" s="1389" t="s">
        <v>24</v>
      </c>
      <c r="B14" s="1390"/>
      <c r="C14" s="642" t="s">
        <v>114</v>
      </c>
      <c r="D14" s="642" t="s">
        <v>114</v>
      </c>
      <c r="E14" s="642"/>
      <c r="F14" s="695" t="s">
        <v>114</v>
      </c>
      <c r="G14" s="755" t="s">
        <v>114</v>
      </c>
      <c r="H14" s="1415" t="s">
        <v>114</v>
      </c>
      <c r="I14" s="1416"/>
      <c r="J14" s="1416"/>
      <c r="K14" s="1417"/>
      <c r="L14" s="643" t="s">
        <v>114</v>
      </c>
    </row>
    <row r="15" spans="1:12">
      <c r="A15" s="787">
        <v>5</v>
      </c>
      <c r="B15" s="788" t="s">
        <v>225</v>
      </c>
      <c r="C15" s="789">
        <v>2500</v>
      </c>
      <c r="D15" s="789">
        <v>1</v>
      </c>
      <c r="E15" s="789">
        <v>2023</v>
      </c>
      <c r="F15" s="790">
        <v>4000</v>
      </c>
      <c r="G15" s="770">
        <f t="shared" ref="G15:G17" si="0">E15/C15</f>
        <v>0.80920000000000003</v>
      </c>
      <c r="H15" s="1445"/>
      <c r="I15" s="1446"/>
      <c r="J15" s="1446"/>
      <c r="K15" s="1447"/>
      <c r="L15" s="791" t="s">
        <v>52</v>
      </c>
    </row>
    <row r="16" spans="1:12">
      <c r="A16" s="451">
        <v>5</v>
      </c>
      <c r="B16" s="452" t="s">
        <v>215</v>
      </c>
      <c r="C16" s="453">
        <v>11000</v>
      </c>
      <c r="D16" s="453">
        <v>3</v>
      </c>
      <c r="E16" s="453">
        <v>7602</v>
      </c>
      <c r="F16" s="520">
        <v>4000</v>
      </c>
      <c r="G16" s="753">
        <f t="shared" si="0"/>
        <v>0.69109090909090909</v>
      </c>
      <c r="H16" s="1128"/>
      <c r="I16" s="1128"/>
      <c r="J16" s="1128"/>
      <c r="K16" s="1128"/>
      <c r="L16" s="451" t="s">
        <v>52</v>
      </c>
    </row>
    <row r="17" spans="1:12">
      <c r="A17" s="451">
        <v>5</v>
      </c>
      <c r="B17" s="452" t="s">
        <v>267</v>
      </c>
      <c r="C17" s="453">
        <v>6000</v>
      </c>
      <c r="D17" s="451">
        <v>2</v>
      </c>
      <c r="E17" s="451"/>
      <c r="F17" s="451">
        <v>4000</v>
      </c>
      <c r="G17" s="753">
        <f t="shared" si="0"/>
        <v>0</v>
      </c>
      <c r="H17" s="1136"/>
      <c r="I17" s="1137"/>
      <c r="J17" s="1137"/>
      <c r="K17" s="1138"/>
      <c r="L17" s="451" t="s">
        <v>52</v>
      </c>
    </row>
  </sheetData>
  <mergeCells count="18">
    <mergeCell ref="H3:K3"/>
    <mergeCell ref="H6:K6"/>
    <mergeCell ref="A7:B7"/>
    <mergeCell ref="H7:K7"/>
    <mergeCell ref="H5:K5"/>
    <mergeCell ref="H8:K8"/>
    <mergeCell ref="A10:B10"/>
    <mergeCell ref="H10:K10"/>
    <mergeCell ref="H11:K11"/>
    <mergeCell ref="A12:B12"/>
    <mergeCell ref="H12:K12"/>
    <mergeCell ref="H9:K9"/>
    <mergeCell ref="H13:K13"/>
    <mergeCell ref="A14:B14"/>
    <mergeCell ref="H14:K14"/>
    <mergeCell ref="H16:K16"/>
    <mergeCell ref="H17:K17"/>
    <mergeCell ref="H15:K15"/>
  </mergeCell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AA642-0AC8-494A-992C-F65EC35AE6D1}">
  <dimension ref="A3:L16"/>
  <sheetViews>
    <sheetView workbookViewId="0">
      <selection activeCell="E9" sqref="E9"/>
    </sheetView>
  </sheetViews>
  <sheetFormatPr defaultRowHeight="15"/>
  <cols>
    <col min="2" max="2" width="49.7109375" style="237" customWidth="1"/>
  </cols>
  <sheetData>
    <row r="3" spans="1:12">
      <c r="A3" s="437" t="s">
        <v>114</v>
      </c>
      <c r="B3" s="719">
        <v>46045</v>
      </c>
      <c r="C3" s="720" t="s">
        <v>1</v>
      </c>
      <c r="D3" s="720" t="s">
        <v>2</v>
      </c>
      <c r="E3" s="720" t="s">
        <v>3</v>
      </c>
      <c r="F3" s="690" t="s">
        <v>4</v>
      </c>
      <c r="G3" s="749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721"/>
      <c r="B4" s="722"/>
      <c r="C4" s="723"/>
      <c r="D4" s="723"/>
      <c r="E4" s="723"/>
      <c r="F4" s="723"/>
      <c r="G4" s="750"/>
      <c r="H4" s="744"/>
      <c r="I4" s="744"/>
      <c r="J4" s="744"/>
      <c r="K4" s="745"/>
      <c r="L4" s="723"/>
    </row>
    <row r="5" spans="1:12">
      <c r="A5" s="777">
        <v>1</v>
      </c>
      <c r="B5" s="478" t="s">
        <v>217</v>
      </c>
      <c r="C5" s="731">
        <v>11325</v>
      </c>
      <c r="D5" s="737">
        <v>1</v>
      </c>
      <c r="E5" s="737">
        <v>6611</v>
      </c>
      <c r="F5" s="646">
        <v>3700</v>
      </c>
      <c r="G5" s="765">
        <f>E5/C5</f>
        <v>0.58375275938189841</v>
      </c>
      <c r="H5" s="1424"/>
      <c r="I5" s="1425"/>
      <c r="J5" s="1425"/>
      <c r="K5" s="1426"/>
      <c r="L5" s="728" t="s">
        <v>52</v>
      </c>
    </row>
    <row r="6" spans="1:12">
      <c r="A6" s="1389" t="s">
        <v>10</v>
      </c>
      <c r="B6" s="1418"/>
      <c r="C6" s="624" t="s">
        <v>114</v>
      </c>
      <c r="D6" s="624" t="s">
        <v>114</v>
      </c>
      <c r="E6" s="624"/>
      <c r="F6" s="696" t="s">
        <v>114</v>
      </c>
      <c r="G6" s="751" t="s">
        <v>114</v>
      </c>
      <c r="H6" s="1410" t="s">
        <v>114</v>
      </c>
      <c r="I6" s="1410"/>
      <c r="J6" s="1410"/>
      <c r="K6" s="1403"/>
      <c r="L6" s="625" t="s">
        <v>114</v>
      </c>
    </row>
    <row r="7" spans="1:12">
      <c r="A7" s="732">
        <v>2</v>
      </c>
      <c r="B7" s="733" t="s">
        <v>200</v>
      </c>
      <c r="C7" s="715">
        <v>70500</v>
      </c>
      <c r="D7" s="717">
        <v>1</v>
      </c>
      <c r="E7" s="717">
        <v>45280</v>
      </c>
      <c r="F7" s="710">
        <v>7800</v>
      </c>
      <c r="G7" s="775">
        <v>0</v>
      </c>
      <c r="H7" s="1427"/>
      <c r="I7" s="1428"/>
      <c r="J7" s="1428"/>
      <c r="K7" s="1429"/>
      <c r="L7" s="698" t="s">
        <v>52</v>
      </c>
    </row>
    <row r="8" spans="1:12">
      <c r="A8" s="1389" t="s">
        <v>12</v>
      </c>
      <c r="B8" s="1420"/>
      <c r="C8" s="642" t="s">
        <v>114</v>
      </c>
      <c r="D8" s="624" t="s">
        <v>114</v>
      </c>
      <c r="E8" s="624"/>
      <c r="F8" s="696" t="s">
        <v>114</v>
      </c>
      <c r="G8" s="751" t="s">
        <v>114</v>
      </c>
      <c r="H8" s="1402" t="s">
        <v>114</v>
      </c>
      <c r="I8" s="1402"/>
      <c r="J8" s="1402"/>
      <c r="K8" s="1403"/>
      <c r="L8" s="625" t="s">
        <v>114</v>
      </c>
    </row>
    <row r="9" spans="1:12">
      <c r="A9" s="500">
        <v>3</v>
      </c>
      <c r="B9" s="501" t="s">
        <v>233</v>
      </c>
      <c r="C9" s="504">
        <v>6850</v>
      </c>
      <c r="D9" s="500">
        <v>1</v>
      </c>
      <c r="E9" s="504">
        <v>6677</v>
      </c>
      <c r="F9" s="794">
        <v>6000</v>
      </c>
      <c r="G9" s="762">
        <v>0</v>
      </c>
      <c r="H9" s="1262"/>
      <c r="I9" s="1262"/>
      <c r="J9" s="1262"/>
      <c r="K9" s="1262"/>
      <c r="L9" s="500" t="s">
        <v>52</v>
      </c>
    </row>
    <row r="10" spans="1:12">
      <c r="A10" s="645">
        <v>3</v>
      </c>
      <c r="B10" s="734" t="s">
        <v>175</v>
      </c>
      <c r="C10" s="649">
        <v>17050</v>
      </c>
      <c r="D10" s="649">
        <v>3</v>
      </c>
      <c r="E10" s="649">
        <v>13799</v>
      </c>
      <c r="F10" s="612">
        <v>6000</v>
      </c>
      <c r="G10" s="753">
        <v>0</v>
      </c>
      <c r="H10" s="1250"/>
      <c r="I10" s="1251"/>
      <c r="J10" s="1251"/>
      <c r="K10" s="1252"/>
      <c r="L10" s="715" t="s">
        <v>52</v>
      </c>
    </row>
    <row r="11" spans="1:12">
      <c r="A11" s="1389" t="s">
        <v>19</v>
      </c>
      <c r="B11" s="1390"/>
      <c r="C11" s="642" t="s">
        <v>114</v>
      </c>
      <c r="D11" s="642" t="s">
        <v>114</v>
      </c>
      <c r="E11" s="642"/>
      <c r="F11" s="695" t="s">
        <v>114</v>
      </c>
      <c r="G11" s="754"/>
      <c r="H11" s="1397" t="s">
        <v>114</v>
      </c>
      <c r="I11" s="1397"/>
      <c r="J11" s="1397"/>
      <c r="K11" s="1397"/>
      <c r="L11" s="643" t="s">
        <v>114</v>
      </c>
    </row>
    <row r="12" spans="1:12">
      <c r="A12" s="500">
        <v>4</v>
      </c>
      <c r="B12" s="514" t="s">
        <v>202</v>
      </c>
      <c r="C12" s="500">
        <v>4075</v>
      </c>
      <c r="D12" s="500">
        <v>2</v>
      </c>
      <c r="E12" s="500">
        <v>4294</v>
      </c>
      <c r="F12" s="794">
        <v>2950</v>
      </c>
      <c r="G12" s="762">
        <f>E12/C12</f>
        <v>1.0537423312883436</v>
      </c>
      <c r="H12" s="1455"/>
      <c r="I12" s="1455"/>
      <c r="J12" s="1455"/>
      <c r="K12" s="1455"/>
      <c r="L12" s="506" t="s">
        <v>52</v>
      </c>
    </row>
    <row r="13" spans="1:12">
      <c r="A13" s="680">
        <v>4</v>
      </c>
      <c r="B13" s="534" t="s">
        <v>223</v>
      </c>
      <c r="C13" s="680">
        <v>4550</v>
      </c>
      <c r="D13" s="680">
        <v>1</v>
      </c>
      <c r="E13" s="680">
        <v>3085</v>
      </c>
      <c r="F13" s="612">
        <v>2950</v>
      </c>
      <c r="G13" s="753">
        <f>E13/C13</f>
        <v>0.67802197802197806</v>
      </c>
      <c r="H13" s="1368"/>
      <c r="I13" s="1369"/>
      <c r="J13" s="1369"/>
      <c r="K13" s="1370"/>
      <c r="L13" s="474" t="s">
        <v>52</v>
      </c>
    </row>
    <row r="14" spans="1:12">
      <c r="A14" s="1389" t="s">
        <v>24</v>
      </c>
      <c r="B14" s="1390"/>
      <c r="C14" s="642" t="s">
        <v>114</v>
      </c>
      <c r="D14" s="642" t="s">
        <v>114</v>
      </c>
      <c r="E14" s="642"/>
      <c r="F14" s="695" t="s">
        <v>114</v>
      </c>
      <c r="G14" s="755" t="s">
        <v>114</v>
      </c>
      <c r="H14" s="1415" t="s">
        <v>114</v>
      </c>
      <c r="I14" s="1416"/>
      <c r="J14" s="1416"/>
      <c r="K14" s="1417"/>
      <c r="L14" s="643" t="s">
        <v>114</v>
      </c>
    </row>
    <row r="15" spans="1:12">
      <c r="A15" s="758">
        <v>5</v>
      </c>
      <c r="B15" s="496" t="s">
        <v>215</v>
      </c>
      <c r="C15" s="760">
        <v>1400</v>
      </c>
      <c r="D15" s="760">
        <v>1</v>
      </c>
      <c r="E15" s="760">
        <v>1480</v>
      </c>
      <c r="F15" s="495">
        <v>4000</v>
      </c>
      <c r="G15" s="762">
        <f t="shared" ref="G15:G16" si="0">E15/C15</f>
        <v>1.0571428571428572</v>
      </c>
      <c r="H15" s="1436"/>
      <c r="I15" s="1437"/>
      <c r="J15" s="1437"/>
      <c r="K15" s="1438"/>
      <c r="L15" s="763" t="s">
        <v>52</v>
      </c>
    </row>
    <row r="16" spans="1:12">
      <c r="A16" s="451">
        <v>5</v>
      </c>
      <c r="B16" s="452" t="s">
        <v>267</v>
      </c>
      <c r="C16" s="453">
        <v>16000</v>
      </c>
      <c r="D16" s="451">
        <v>2</v>
      </c>
      <c r="E16" s="451">
        <v>2614</v>
      </c>
      <c r="F16" s="451">
        <v>4000</v>
      </c>
      <c r="G16" s="753">
        <f t="shared" si="0"/>
        <v>0.16337499999999999</v>
      </c>
      <c r="H16" s="1128"/>
      <c r="I16" s="1128"/>
      <c r="J16" s="1128"/>
      <c r="K16" s="1128"/>
      <c r="L16" s="451" t="s">
        <v>52</v>
      </c>
    </row>
  </sheetData>
  <mergeCells count="17">
    <mergeCell ref="H12:K12"/>
    <mergeCell ref="A14:B14"/>
    <mergeCell ref="H14:K14"/>
    <mergeCell ref="H16:K16"/>
    <mergeCell ref="H13:K13"/>
    <mergeCell ref="H15:K15"/>
    <mergeCell ref="A8:B8"/>
    <mergeCell ref="H8:K8"/>
    <mergeCell ref="H9:K9"/>
    <mergeCell ref="A11:B11"/>
    <mergeCell ref="H11:K11"/>
    <mergeCell ref="H10:K10"/>
    <mergeCell ref="H3:K3"/>
    <mergeCell ref="H5:K5"/>
    <mergeCell ref="A6:B6"/>
    <mergeCell ref="H6:K6"/>
    <mergeCell ref="H7:K7"/>
  </mergeCell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46345-A469-45A9-B8B6-A4C012344179}">
  <dimension ref="A3:L17"/>
  <sheetViews>
    <sheetView workbookViewId="0">
      <selection activeCell="G18" sqref="G18"/>
    </sheetView>
  </sheetViews>
  <sheetFormatPr defaultRowHeight="15"/>
  <cols>
    <col min="2" max="2" width="51.28515625" style="237" customWidth="1"/>
  </cols>
  <sheetData>
    <row r="3" spans="1:12">
      <c r="A3" s="437" t="s">
        <v>114</v>
      </c>
      <c r="B3" s="719">
        <v>46046</v>
      </c>
      <c r="C3" s="720" t="s">
        <v>1</v>
      </c>
      <c r="D3" s="720" t="s">
        <v>2</v>
      </c>
      <c r="E3" s="720" t="s">
        <v>3</v>
      </c>
      <c r="F3" s="690" t="s">
        <v>4</v>
      </c>
      <c r="G3" s="749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721"/>
      <c r="B4" s="722"/>
      <c r="C4" s="723"/>
      <c r="D4" s="723"/>
      <c r="E4" s="723"/>
      <c r="F4" s="723"/>
      <c r="G4" s="750"/>
      <c r="H4" s="744"/>
      <c r="I4" s="744"/>
      <c r="J4" s="744"/>
      <c r="K4" s="745"/>
      <c r="L4" s="723"/>
    </row>
    <row r="5" spans="1:12">
      <c r="A5" s="777">
        <v>1</v>
      </c>
      <c r="B5" s="478" t="s">
        <v>217</v>
      </c>
      <c r="C5" s="731">
        <v>7550</v>
      </c>
      <c r="D5" s="737">
        <v>2</v>
      </c>
      <c r="E5" s="737">
        <v>4090</v>
      </c>
      <c r="F5" s="646">
        <v>3700</v>
      </c>
      <c r="G5" s="765">
        <f>E5/C5</f>
        <v>0.54172185430463571</v>
      </c>
      <c r="H5" s="1424"/>
      <c r="I5" s="1425"/>
      <c r="J5" s="1425"/>
      <c r="K5" s="1426"/>
      <c r="L5" s="728" t="s">
        <v>52</v>
      </c>
    </row>
    <row r="6" spans="1:12">
      <c r="A6" s="1389" t="s">
        <v>10</v>
      </c>
      <c r="B6" s="1418"/>
      <c r="C6" s="624" t="s">
        <v>114</v>
      </c>
      <c r="D6" s="624" t="s">
        <v>114</v>
      </c>
      <c r="E6" s="624"/>
      <c r="F6" s="696" t="s">
        <v>114</v>
      </c>
      <c r="G6" s="751" t="s">
        <v>114</v>
      </c>
      <c r="H6" s="1410" t="s">
        <v>114</v>
      </c>
      <c r="I6" s="1410"/>
      <c r="J6" s="1410"/>
      <c r="K6" s="1403"/>
      <c r="L6" s="625" t="s">
        <v>114</v>
      </c>
    </row>
    <row r="7" spans="1:12">
      <c r="A7" s="732">
        <v>2</v>
      </c>
      <c r="B7" s="733" t="s">
        <v>200</v>
      </c>
      <c r="C7" s="715">
        <v>47000</v>
      </c>
      <c r="D7" s="717">
        <v>2</v>
      </c>
      <c r="E7" s="717"/>
      <c r="F7" s="710">
        <v>7800</v>
      </c>
      <c r="G7" s="775">
        <v>0</v>
      </c>
      <c r="H7" s="1427"/>
      <c r="I7" s="1428"/>
      <c r="J7" s="1428"/>
      <c r="K7" s="1429"/>
      <c r="L7" s="698" t="s">
        <v>52</v>
      </c>
    </row>
    <row r="8" spans="1:12">
      <c r="A8" s="1389" t="s">
        <v>12</v>
      </c>
      <c r="B8" s="1420"/>
      <c r="C8" s="642" t="s">
        <v>114</v>
      </c>
      <c r="D8" s="624" t="s">
        <v>114</v>
      </c>
      <c r="E8" s="624"/>
      <c r="F8" s="696" t="s">
        <v>114</v>
      </c>
      <c r="G8" s="751" t="s">
        <v>114</v>
      </c>
      <c r="H8" s="1402" t="s">
        <v>114</v>
      </c>
      <c r="I8" s="1402"/>
      <c r="J8" s="1402"/>
      <c r="K8" s="1403"/>
      <c r="L8" s="625" t="s">
        <v>114</v>
      </c>
    </row>
    <row r="9" spans="1:12">
      <c r="A9" s="494">
        <v>3</v>
      </c>
      <c r="B9" s="490" t="s">
        <v>175</v>
      </c>
      <c r="C9" s="492">
        <v>11600</v>
      </c>
      <c r="D9" s="494">
        <v>2</v>
      </c>
      <c r="E9" s="492">
        <v>12428</v>
      </c>
      <c r="F9" s="797">
        <v>6000</v>
      </c>
      <c r="G9" s="784">
        <v>0</v>
      </c>
      <c r="H9" s="1456"/>
      <c r="I9" s="1456"/>
      <c r="J9" s="1456"/>
      <c r="K9" s="1456"/>
      <c r="L9" s="494" t="s">
        <v>52</v>
      </c>
    </row>
    <row r="10" spans="1:12">
      <c r="A10" s="500">
        <v>3</v>
      </c>
      <c r="B10" s="501" t="s">
        <v>365</v>
      </c>
      <c r="C10" s="504">
        <v>4800</v>
      </c>
      <c r="D10" s="500">
        <v>1</v>
      </c>
      <c r="E10" s="504">
        <v>4479</v>
      </c>
      <c r="F10" s="794">
        <v>6000</v>
      </c>
      <c r="G10" s="762">
        <v>0</v>
      </c>
      <c r="H10" s="1262"/>
      <c r="I10" s="1262"/>
      <c r="J10" s="1262"/>
      <c r="K10" s="1262"/>
      <c r="L10" s="500" t="s">
        <v>52</v>
      </c>
    </row>
    <row r="11" spans="1:12">
      <c r="A11" s="680">
        <v>3</v>
      </c>
      <c r="B11" s="795" t="s">
        <v>233</v>
      </c>
      <c r="C11" s="481">
        <v>2850</v>
      </c>
      <c r="D11" s="680">
        <v>1</v>
      </c>
      <c r="E11" s="481"/>
      <c r="F11" s="612">
        <v>6000</v>
      </c>
      <c r="G11" s="753">
        <v>0</v>
      </c>
      <c r="H11" s="1380"/>
      <c r="I11" s="1380"/>
      <c r="J11" s="1380"/>
      <c r="K11" s="1380"/>
      <c r="L11" s="708" t="s">
        <v>52</v>
      </c>
    </row>
    <row r="12" spans="1:12">
      <c r="A12" s="680">
        <v>3</v>
      </c>
      <c r="B12" s="452" t="s">
        <v>267</v>
      </c>
      <c r="C12" s="481">
        <v>1500</v>
      </c>
      <c r="D12" s="680">
        <v>1</v>
      </c>
      <c r="E12" s="481"/>
      <c r="F12" s="612">
        <v>6000</v>
      </c>
      <c r="G12" s="753">
        <v>0</v>
      </c>
      <c r="H12" s="1188"/>
      <c r="I12" s="1189"/>
      <c r="J12" s="1189"/>
      <c r="K12" s="1190"/>
      <c r="L12" s="708" t="s">
        <v>52</v>
      </c>
    </row>
    <row r="13" spans="1:12">
      <c r="A13" s="1389" t="s">
        <v>19</v>
      </c>
      <c r="B13" s="1390"/>
      <c r="C13" s="642" t="s">
        <v>114</v>
      </c>
      <c r="D13" s="642" t="s">
        <v>114</v>
      </c>
      <c r="E13" s="642"/>
      <c r="F13" s="695" t="s">
        <v>114</v>
      </c>
      <c r="G13" s="754"/>
      <c r="H13" s="1397" t="s">
        <v>114</v>
      </c>
      <c r="I13" s="1397"/>
      <c r="J13" s="1397"/>
      <c r="K13" s="1397"/>
      <c r="L13" s="643" t="s">
        <v>114</v>
      </c>
    </row>
    <row r="14" spans="1:12">
      <c r="A14" s="680">
        <v>4</v>
      </c>
      <c r="B14" s="534" t="s">
        <v>366</v>
      </c>
      <c r="C14" s="680">
        <v>3500</v>
      </c>
      <c r="D14" s="680">
        <v>1</v>
      </c>
      <c r="E14" s="680">
        <v>3524</v>
      </c>
      <c r="F14" s="612">
        <v>2950</v>
      </c>
      <c r="G14" s="753">
        <f>E14/C14</f>
        <v>1.0068571428571429</v>
      </c>
      <c r="H14" s="1401"/>
      <c r="I14" s="1401"/>
      <c r="J14" s="1401"/>
      <c r="K14" s="1401"/>
      <c r="L14" s="474" t="s">
        <v>52</v>
      </c>
    </row>
    <row r="15" spans="1:12">
      <c r="A15" s="680">
        <v>4</v>
      </c>
      <c r="B15" s="534" t="s">
        <v>195</v>
      </c>
      <c r="C15" s="680">
        <v>2750</v>
      </c>
      <c r="D15" s="680">
        <v>1</v>
      </c>
      <c r="E15" s="680">
        <v>2471</v>
      </c>
      <c r="F15" s="612">
        <v>2950</v>
      </c>
      <c r="G15" s="753">
        <f t="shared" ref="G15:G17" si="0">E15/C15</f>
        <v>0.89854545454545454</v>
      </c>
      <c r="H15" s="1368"/>
      <c r="I15" s="1369"/>
      <c r="J15" s="1369"/>
      <c r="K15" s="1370"/>
      <c r="L15" s="474" t="s">
        <v>52</v>
      </c>
    </row>
    <row r="16" spans="1:12">
      <c r="A16" s="1389" t="s">
        <v>24</v>
      </c>
      <c r="B16" s="1390"/>
      <c r="C16" s="642" t="s">
        <v>114</v>
      </c>
      <c r="D16" s="642" t="s">
        <v>114</v>
      </c>
      <c r="E16" s="642"/>
      <c r="F16" s="695" t="s">
        <v>114</v>
      </c>
      <c r="G16" s="796"/>
      <c r="H16" s="1415" t="s">
        <v>114</v>
      </c>
      <c r="I16" s="1416"/>
      <c r="J16" s="1416"/>
      <c r="K16" s="1417"/>
      <c r="L16" s="643" t="s">
        <v>114</v>
      </c>
    </row>
    <row r="17" spans="1:12">
      <c r="A17" s="748">
        <v>5</v>
      </c>
      <c r="B17" s="452" t="s">
        <v>267</v>
      </c>
      <c r="C17" s="708">
        <v>16500</v>
      </c>
      <c r="D17" s="708">
        <v>2</v>
      </c>
      <c r="E17" s="708">
        <v>2277</v>
      </c>
      <c r="F17" s="710">
        <v>4000</v>
      </c>
      <c r="G17" s="753">
        <f t="shared" si="0"/>
        <v>0.13800000000000001</v>
      </c>
      <c r="H17" s="1419" t="s">
        <v>367</v>
      </c>
      <c r="I17" s="1419"/>
      <c r="J17" s="1419"/>
      <c r="K17" s="1419"/>
      <c r="L17" s="706" t="s">
        <v>52</v>
      </c>
    </row>
  </sheetData>
  <mergeCells count="18">
    <mergeCell ref="A8:B8"/>
    <mergeCell ref="H8:K8"/>
    <mergeCell ref="H10:K10"/>
    <mergeCell ref="H11:K11"/>
    <mergeCell ref="H12:K12"/>
    <mergeCell ref="H3:K3"/>
    <mergeCell ref="H5:K5"/>
    <mergeCell ref="A6:B6"/>
    <mergeCell ref="H6:K6"/>
    <mergeCell ref="H7:K7"/>
    <mergeCell ref="A16:B16"/>
    <mergeCell ref="H16:K16"/>
    <mergeCell ref="H15:K15"/>
    <mergeCell ref="H17:K17"/>
    <mergeCell ref="H9:K9"/>
    <mergeCell ref="A13:B13"/>
    <mergeCell ref="H13:K13"/>
    <mergeCell ref="H14:K14"/>
  </mergeCell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BF0E3-ECB4-44DA-BE2C-EEAE64F3C31E}">
  <dimension ref="A3:M18"/>
  <sheetViews>
    <sheetView workbookViewId="0">
      <selection activeCell="F13" sqref="F13"/>
    </sheetView>
  </sheetViews>
  <sheetFormatPr defaultRowHeight="15"/>
  <cols>
    <col min="2" max="2" width="54.42578125" customWidth="1"/>
  </cols>
  <sheetData>
    <row r="3" spans="1:13">
      <c r="A3" s="437" t="s">
        <v>114</v>
      </c>
      <c r="B3" s="719">
        <v>46047</v>
      </c>
      <c r="C3" s="720" t="s">
        <v>1</v>
      </c>
      <c r="D3" s="720" t="s">
        <v>2</v>
      </c>
      <c r="E3" s="720" t="s">
        <v>3</v>
      </c>
      <c r="F3" s="690" t="s">
        <v>4</v>
      </c>
      <c r="G3" s="749" t="s">
        <v>5</v>
      </c>
      <c r="H3" s="1348" t="s">
        <v>6</v>
      </c>
      <c r="I3" s="1348"/>
      <c r="J3" s="1348"/>
      <c r="K3" s="1349"/>
      <c r="L3" s="587" t="s">
        <v>7</v>
      </c>
    </row>
    <row r="4" spans="1:13">
      <c r="A4" s="721"/>
      <c r="B4" s="722"/>
      <c r="C4" s="723"/>
      <c r="D4" s="723"/>
      <c r="E4" s="723"/>
      <c r="F4" s="723"/>
      <c r="G4" s="750"/>
      <c r="H4" s="744"/>
      <c r="I4" s="744"/>
      <c r="J4" s="744"/>
      <c r="K4" s="745"/>
      <c r="L4" s="723"/>
    </row>
    <row r="5" spans="1:13">
      <c r="A5" s="792">
        <v>1</v>
      </c>
      <c r="B5" s="478" t="s">
        <v>217</v>
      </c>
      <c r="C5" s="793">
        <v>3773</v>
      </c>
      <c r="D5" s="708">
        <v>1</v>
      </c>
      <c r="E5" s="708">
        <v>2083</v>
      </c>
      <c r="F5" s="656">
        <v>3700</v>
      </c>
      <c r="G5" s="753">
        <f>E5/C5</f>
        <v>0.55208057248873577</v>
      </c>
      <c r="H5" s="1458" t="s">
        <v>368</v>
      </c>
      <c r="I5" s="1458"/>
      <c r="J5" s="1458"/>
      <c r="K5" s="1458"/>
      <c r="L5" s="706" t="s">
        <v>52</v>
      </c>
    </row>
    <row r="6" spans="1:13">
      <c r="A6" s="792">
        <v>1</v>
      </c>
      <c r="B6" s="478" t="s">
        <v>240</v>
      </c>
      <c r="C6" s="793">
        <v>3775</v>
      </c>
      <c r="D6" s="708">
        <v>1</v>
      </c>
      <c r="E6" s="708">
        <v>185</v>
      </c>
      <c r="F6" s="656">
        <v>3700</v>
      </c>
      <c r="G6" s="753">
        <f t="shared" ref="G6" si="0">E6/C6</f>
        <v>4.900662251655629E-2</v>
      </c>
      <c r="H6" s="1458" t="s">
        <v>344</v>
      </c>
      <c r="I6" s="1458"/>
      <c r="J6" s="1458"/>
      <c r="K6" s="1458"/>
      <c r="L6" s="706" t="s">
        <v>52</v>
      </c>
    </row>
    <row r="7" spans="1:13">
      <c r="A7" s="1389" t="s">
        <v>10</v>
      </c>
      <c r="B7" s="1418"/>
      <c r="C7" s="624" t="s">
        <v>114</v>
      </c>
      <c r="D7" s="624" t="s">
        <v>114</v>
      </c>
      <c r="E7" s="624"/>
      <c r="F7" s="696" t="s">
        <v>114</v>
      </c>
      <c r="G7" s="751" t="s">
        <v>114</v>
      </c>
      <c r="H7" s="1410" t="s">
        <v>114</v>
      </c>
      <c r="I7" s="1410"/>
      <c r="J7" s="1410"/>
      <c r="K7" s="1403"/>
      <c r="L7" s="625" t="s">
        <v>114</v>
      </c>
    </row>
    <row r="8" spans="1:13">
      <c r="A8" s="732">
        <v>2</v>
      </c>
      <c r="B8" s="733" t="s">
        <v>259</v>
      </c>
      <c r="C8" s="715"/>
      <c r="D8" s="717">
        <v>2</v>
      </c>
      <c r="E8" s="717"/>
      <c r="F8" s="710">
        <v>7800</v>
      </c>
      <c r="G8" s="775">
        <v>0</v>
      </c>
      <c r="H8" s="1427"/>
      <c r="I8" s="1428"/>
      <c r="J8" s="1428"/>
      <c r="K8" s="1429"/>
      <c r="L8" s="698" t="s">
        <v>52</v>
      </c>
      <c r="M8" t="s">
        <v>369</v>
      </c>
    </row>
    <row r="9" spans="1:13">
      <c r="A9" s="1389" t="s">
        <v>12</v>
      </c>
      <c r="B9" s="1420"/>
      <c r="C9" s="642" t="s">
        <v>114</v>
      </c>
      <c r="D9" s="624" t="s">
        <v>114</v>
      </c>
      <c r="E9" s="624"/>
      <c r="F9" s="696" t="s">
        <v>114</v>
      </c>
      <c r="G9" s="751" t="s">
        <v>114</v>
      </c>
      <c r="H9" s="1402" t="s">
        <v>114</v>
      </c>
      <c r="I9" s="1402"/>
      <c r="J9" s="1402"/>
      <c r="K9" s="1403"/>
      <c r="L9" s="625" t="s">
        <v>114</v>
      </c>
    </row>
    <row r="10" spans="1:13">
      <c r="A10" s="680">
        <v>3</v>
      </c>
      <c r="B10" s="795" t="s">
        <v>233</v>
      </c>
      <c r="C10" s="481">
        <v>2850</v>
      </c>
      <c r="D10" s="680">
        <v>1</v>
      </c>
      <c r="E10" s="481">
        <v>2576</v>
      </c>
      <c r="F10" s="612">
        <v>6000</v>
      </c>
      <c r="G10" s="753">
        <f>E10/C10</f>
        <v>0.90385964912280703</v>
      </c>
      <c r="H10" s="1380"/>
      <c r="I10" s="1380"/>
      <c r="J10" s="1380"/>
      <c r="K10" s="1380"/>
      <c r="L10" s="708" t="s">
        <v>52</v>
      </c>
    </row>
    <row r="11" spans="1:13">
      <c r="A11" s="680">
        <v>3</v>
      </c>
      <c r="B11" s="452" t="s">
        <v>267</v>
      </c>
      <c r="C11" s="481">
        <v>8900</v>
      </c>
      <c r="D11" s="680">
        <v>1</v>
      </c>
      <c r="E11" s="481">
        <v>8060</v>
      </c>
      <c r="F11" s="612">
        <v>6000</v>
      </c>
      <c r="G11" s="753">
        <f t="shared" ref="G11:G13" si="1">E11/C11</f>
        <v>0.90561797752808992</v>
      </c>
      <c r="H11" s="1380" t="s">
        <v>357</v>
      </c>
      <c r="I11" s="1380"/>
      <c r="J11" s="1380"/>
      <c r="K11" s="1380"/>
      <c r="L11" s="708" t="s">
        <v>52</v>
      </c>
    </row>
    <row r="12" spans="1:13">
      <c r="A12" s="680">
        <v>3</v>
      </c>
      <c r="B12" s="452" t="s">
        <v>370</v>
      </c>
      <c r="C12" s="481">
        <v>6150</v>
      </c>
      <c r="D12" s="680">
        <v>1</v>
      </c>
      <c r="E12" s="481">
        <v>5248</v>
      </c>
      <c r="F12" s="612">
        <v>6000</v>
      </c>
      <c r="G12" s="753">
        <f t="shared" si="1"/>
        <v>0.85333333333333339</v>
      </c>
      <c r="H12" s="1188" t="s">
        <v>344</v>
      </c>
      <c r="I12" s="1189"/>
      <c r="J12" s="1189"/>
      <c r="K12" s="1190"/>
      <c r="L12" s="708" t="s">
        <v>52</v>
      </c>
    </row>
    <row r="13" spans="1:13">
      <c r="A13" s="680">
        <v>3</v>
      </c>
      <c r="B13" s="452" t="s">
        <v>285</v>
      </c>
      <c r="C13" s="481">
        <v>1400</v>
      </c>
      <c r="D13" s="680">
        <v>1</v>
      </c>
      <c r="E13" s="481"/>
      <c r="F13" s="612">
        <v>6000</v>
      </c>
      <c r="G13" s="753">
        <f t="shared" si="1"/>
        <v>0</v>
      </c>
      <c r="H13" s="1188" t="s">
        <v>64</v>
      </c>
      <c r="I13" s="1189"/>
      <c r="J13" s="1189"/>
      <c r="K13" s="1190"/>
      <c r="L13" s="708" t="s">
        <v>52</v>
      </c>
    </row>
    <row r="14" spans="1:13">
      <c r="A14" s="1389" t="s">
        <v>19</v>
      </c>
      <c r="B14" s="1390"/>
      <c r="C14" s="642" t="s">
        <v>114</v>
      </c>
      <c r="D14" s="642" t="s">
        <v>114</v>
      </c>
      <c r="E14" s="642"/>
      <c r="F14" s="695" t="s">
        <v>114</v>
      </c>
      <c r="G14" s="754"/>
      <c r="H14" s="1397" t="s">
        <v>114</v>
      </c>
      <c r="I14" s="1397"/>
      <c r="J14" s="1397"/>
      <c r="K14" s="1397"/>
      <c r="L14" s="643" t="s">
        <v>114</v>
      </c>
    </row>
    <row r="15" spans="1:13">
      <c r="A15" s="680">
        <v>4</v>
      </c>
      <c r="B15" s="534" t="s">
        <v>195</v>
      </c>
      <c r="C15" s="680">
        <v>200</v>
      </c>
      <c r="D15" s="680">
        <v>1</v>
      </c>
      <c r="E15" s="680">
        <v>176</v>
      </c>
      <c r="F15" s="612">
        <v>2950</v>
      </c>
      <c r="G15" s="753">
        <f t="shared" ref="G15:G16" si="2">E15/C15</f>
        <v>0.88</v>
      </c>
      <c r="H15" s="1401"/>
      <c r="I15" s="1401"/>
      <c r="J15" s="1401"/>
      <c r="K15" s="1401"/>
      <c r="L15" s="706" t="s">
        <v>52</v>
      </c>
    </row>
    <row r="16" spans="1:13">
      <c r="A16" s="680">
        <v>4</v>
      </c>
      <c r="B16" s="534" t="s">
        <v>196</v>
      </c>
      <c r="C16" s="680">
        <v>2500</v>
      </c>
      <c r="D16" s="680">
        <v>1</v>
      </c>
      <c r="E16" s="680">
        <v>778</v>
      </c>
      <c r="F16" s="612">
        <v>2950</v>
      </c>
      <c r="G16" s="753">
        <f t="shared" si="2"/>
        <v>0.31119999999999998</v>
      </c>
      <c r="H16" s="1185"/>
      <c r="I16" s="1186"/>
      <c r="J16" s="1186"/>
      <c r="K16" s="1187"/>
      <c r="L16" s="706" t="s">
        <v>52</v>
      </c>
    </row>
    <row r="17" spans="1:12">
      <c r="A17" s="1389" t="s">
        <v>24</v>
      </c>
      <c r="B17" s="1390"/>
      <c r="C17" s="642" t="s">
        <v>114</v>
      </c>
      <c r="D17" s="642" t="s">
        <v>114</v>
      </c>
      <c r="E17" s="642"/>
      <c r="F17" s="695" t="s">
        <v>114</v>
      </c>
      <c r="G17" s="755" t="s">
        <v>114</v>
      </c>
      <c r="H17" s="1415" t="s">
        <v>114</v>
      </c>
      <c r="I17" s="1416"/>
      <c r="J17" s="1416"/>
      <c r="K17" s="1417"/>
      <c r="L17" s="643" t="s">
        <v>114</v>
      </c>
    </row>
    <row r="18" spans="1:12">
      <c r="A18" s="748">
        <v>5</v>
      </c>
      <c r="B18" s="452" t="s">
        <v>256</v>
      </c>
      <c r="C18" s="708">
        <v>8275</v>
      </c>
      <c r="D18" s="708">
        <v>1</v>
      </c>
      <c r="E18" s="708">
        <v>2959</v>
      </c>
      <c r="F18" s="451">
        <v>4000</v>
      </c>
      <c r="G18" s="753">
        <f>E18/C18</f>
        <v>0.357583081570997</v>
      </c>
      <c r="H18" s="1457" t="s">
        <v>64</v>
      </c>
      <c r="I18" s="1457"/>
      <c r="J18" s="1457"/>
      <c r="K18" s="1457"/>
      <c r="L18" s="706" t="s">
        <v>52</v>
      </c>
    </row>
  </sheetData>
  <mergeCells count="19">
    <mergeCell ref="H3:K3"/>
    <mergeCell ref="H5:K5"/>
    <mergeCell ref="A7:B7"/>
    <mergeCell ref="H7:K7"/>
    <mergeCell ref="H8:K8"/>
    <mergeCell ref="A17:B17"/>
    <mergeCell ref="H17:K17"/>
    <mergeCell ref="H18:K18"/>
    <mergeCell ref="H6:K6"/>
    <mergeCell ref="H10:K10"/>
    <mergeCell ref="A14:B14"/>
    <mergeCell ref="H14:K14"/>
    <mergeCell ref="H15:K15"/>
    <mergeCell ref="H16:K16"/>
    <mergeCell ref="A9:B9"/>
    <mergeCell ref="H9:K9"/>
    <mergeCell ref="H13:K13"/>
    <mergeCell ref="H11:K11"/>
    <mergeCell ref="H12:K12"/>
  </mergeCell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AFA4D-B063-40F2-80AA-D9E32D44EEB1}">
  <dimension ref="A3:L15"/>
  <sheetViews>
    <sheetView workbookViewId="0">
      <selection activeCell="K22" sqref="K22"/>
    </sheetView>
  </sheetViews>
  <sheetFormatPr defaultRowHeight="15"/>
  <cols>
    <col min="2" max="2" width="46.5703125" style="237" customWidth="1"/>
    <col min="11" max="11" width="14.42578125" customWidth="1"/>
  </cols>
  <sheetData>
    <row r="3" spans="1:12">
      <c r="A3" s="437" t="s">
        <v>114</v>
      </c>
      <c r="B3" s="719">
        <v>46048</v>
      </c>
      <c r="C3" s="720" t="s">
        <v>1</v>
      </c>
      <c r="D3" s="720" t="s">
        <v>2</v>
      </c>
      <c r="E3" s="720" t="s">
        <v>3</v>
      </c>
      <c r="F3" s="690" t="s">
        <v>4</v>
      </c>
      <c r="G3" s="749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721"/>
      <c r="B4" s="722"/>
      <c r="C4" s="723"/>
      <c r="D4" s="723"/>
      <c r="E4" s="723"/>
      <c r="F4" s="723"/>
      <c r="G4" s="750"/>
      <c r="H4" s="744"/>
      <c r="I4" s="744"/>
      <c r="J4" s="744"/>
      <c r="K4" s="745"/>
      <c r="L4" s="723"/>
    </row>
    <row r="5" spans="1:12">
      <c r="A5" s="792">
        <v>1</v>
      </c>
      <c r="B5" s="478" t="s">
        <v>240</v>
      </c>
      <c r="C5" s="793">
        <v>11325</v>
      </c>
      <c r="D5" s="708">
        <v>3</v>
      </c>
      <c r="E5" s="708">
        <v>3630</v>
      </c>
      <c r="F5" s="656">
        <v>3700</v>
      </c>
      <c r="G5" s="753">
        <f>E5/C5</f>
        <v>0.32052980132450332</v>
      </c>
      <c r="H5" s="1459" t="s">
        <v>371</v>
      </c>
      <c r="I5" s="1459"/>
      <c r="J5" s="1459"/>
      <c r="K5" s="1459"/>
      <c r="L5" s="706" t="s">
        <v>52</v>
      </c>
    </row>
    <row r="6" spans="1:12">
      <c r="A6" s="1389" t="s">
        <v>10</v>
      </c>
      <c r="B6" s="1418"/>
      <c r="C6" s="624" t="s">
        <v>114</v>
      </c>
      <c r="D6" s="624" t="s">
        <v>114</v>
      </c>
      <c r="E6" s="624"/>
      <c r="F6" s="696" t="s">
        <v>114</v>
      </c>
      <c r="G6" s="751" t="s">
        <v>114</v>
      </c>
      <c r="H6" s="1410" t="s">
        <v>114</v>
      </c>
      <c r="I6" s="1410"/>
      <c r="J6" s="1410"/>
      <c r="K6" s="1403"/>
      <c r="L6" s="625" t="s">
        <v>114</v>
      </c>
    </row>
    <row r="7" spans="1:12">
      <c r="A7" s="732">
        <v>2</v>
      </c>
      <c r="B7" s="798" t="s">
        <v>202</v>
      </c>
      <c r="C7" s="715">
        <v>9800</v>
      </c>
      <c r="D7" s="717">
        <v>2</v>
      </c>
      <c r="E7" s="717">
        <v>1456</v>
      </c>
      <c r="F7" s="710">
        <v>7800</v>
      </c>
      <c r="G7" s="775">
        <v>0</v>
      </c>
      <c r="H7" s="1427"/>
      <c r="I7" s="1428"/>
      <c r="J7" s="1428"/>
      <c r="K7" s="1429"/>
      <c r="L7" s="698" t="s">
        <v>52</v>
      </c>
    </row>
    <row r="8" spans="1:12">
      <c r="A8" s="1389" t="s">
        <v>12</v>
      </c>
      <c r="B8" s="1420"/>
      <c r="C8" s="642" t="s">
        <v>114</v>
      </c>
      <c r="D8" s="624" t="s">
        <v>114</v>
      </c>
      <c r="E8" s="624"/>
      <c r="F8" s="696" t="s">
        <v>114</v>
      </c>
      <c r="G8" s="751" t="s">
        <v>114</v>
      </c>
      <c r="H8" s="1402" t="s">
        <v>114</v>
      </c>
      <c r="I8" s="1402"/>
      <c r="J8" s="1402"/>
      <c r="K8" s="1403"/>
      <c r="L8" s="625" t="s">
        <v>114</v>
      </c>
    </row>
    <row r="9" spans="1:12">
      <c r="A9" s="680">
        <v>3</v>
      </c>
      <c r="B9" s="452" t="s">
        <v>285</v>
      </c>
      <c r="C9" s="481">
        <v>13350</v>
      </c>
      <c r="D9" s="680">
        <v>1</v>
      </c>
      <c r="E9" s="481">
        <v>18421</v>
      </c>
      <c r="F9" s="612">
        <v>6000</v>
      </c>
      <c r="G9" s="753">
        <v>0</v>
      </c>
      <c r="H9" s="1188"/>
      <c r="I9" s="1189"/>
      <c r="J9" s="1189"/>
      <c r="K9" s="1190"/>
      <c r="L9" s="708" t="s">
        <v>52</v>
      </c>
    </row>
    <row r="10" spans="1:12">
      <c r="A10" s="1389" t="s">
        <v>19</v>
      </c>
      <c r="B10" s="1390"/>
      <c r="C10" s="642" t="s">
        <v>114</v>
      </c>
      <c r="D10" s="642" t="s">
        <v>114</v>
      </c>
      <c r="E10" s="642"/>
      <c r="F10" s="695" t="s">
        <v>114</v>
      </c>
      <c r="G10" s="754"/>
      <c r="H10" s="1397" t="s">
        <v>114</v>
      </c>
      <c r="I10" s="1397"/>
      <c r="J10" s="1397"/>
      <c r="K10" s="1397"/>
      <c r="L10" s="643" t="s">
        <v>114</v>
      </c>
    </row>
    <row r="11" spans="1:12">
      <c r="A11" s="800">
        <v>4</v>
      </c>
      <c r="B11" s="514" t="s">
        <v>196</v>
      </c>
      <c r="C11" s="500">
        <v>1500</v>
      </c>
      <c r="D11" s="500">
        <v>1</v>
      </c>
      <c r="E11" s="500">
        <v>2742</v>
      </c>
      <c r="F11" s="794">
        <v>2950</v>
      </c>
      <c r="G11" s="762">
        <f>E11/C11</f>
        <v>1.8280000000000001</v>
      </c>
      <c r="H11" s="1342"/>
      <c r="I11" s="1343"/>
      <c r="J11" s="1343"/>
      <c r="K11" s="1344"/>
      <c r="L11" s="506" t="s">
        <v>52</v>
      </c>
    </row>
    <row r="12" spans="1:12">
      <c r="A12" s="680">
        <v>4</v>
      </c>
      <c r="B12" s="534" t="s">
        <v>185</v>
      </c>
      <c r="C12" s="680">
        <v>5775</v>
      </c>
      <c r="D12" s="680">
        <v>2</v>
      </c>
      <c r="E12" s="680">
        <v>1260</v>
      </c>
      <c r="F12" s="612">
        <v>2950</v>
      </c>
      <c r="G12" s="753">
        <f>E12/C12</f>
        <v>0.21818181818181817</v>
      </c>
      <c r="H12" s="1401"/>
      <c r="I12" s="1401"/>
      <c r="J12" s="1401"/>
      <c r="K12" s="1401"/>
      <c r="L12" s="474" t="s">
        <v>52</v>
      </c>
    </row>
    <row r="13" spans="1:12">
      <c r="A13" s="1389" t="s">
        <v>24</v>
      </c>
      <c r="B13" s="1390"/>
      <c r="C13" s="642" t="s">
        <v>114</v>
      </c>
      <c r="D13" s="642" t="s">
        <v>114</v>
      </c>
      <c r="E13" s="642"/>
      <c r="F13" s="695" t="s">
        <v>114</v>
      </c>
      <c r="G13" s="755" t="s">
        <v>114</v>
      </c>
      <c r="H13" s="1415" t="s">
        <v>114</v>
      </c>
      <c r="I13" s="1416"/>
      <c r="J13" s="1416"/>
      <c r="K13" s="1417"/>
      <c r="L13" s="643" t="s">
        <v>114</v>
      </c>
    </row>
    <row r="14" spans="1:12">
      <c r="A14" s="748">
        <v>5</v>
      </c>
      <c r="B14" s="452" t="s">
        <v>256</v>
      </c>
      <c r="C14" s="708">
        <v>21940</v>
      </c>
      <c r="D14" s="708">
        <v>2</v>
      </c>
      <c r="E14" s="708">
        <v>21598</v>
      </c>
      <c r="F14" s="451">
        <v>4000</v>
      </c>
      <c r="G14" s="753">
        <f t="shared" ref="G14:G15" si="0">E14/C14</f>
        <v>0.98441203281677303</v>
      </c>
      <c r="H14" s="1457" t="s">
        <v>372</v>
      </c>
      <c r="I14" s="1457"/>
      <c r="J14" s="1457"/>
      <c r="K14" s="1457"/>
      <c r="L14" s="706" t="s">
        <v>52</v>
      </c>
    </row>
    <row r="15" spans="1:12">
      <c r="A15" s="451">
        <v>5</v>
      </c>
      <c r="B15" s="452" t="s">
        <v>248</v>
      </c>
      <c r="C15" s="453">
        <v>2325</v>
      </c>
      <c r="D15" s="451">
        <v>1</v>
      </c>
      <c r="E15" s="451"/>
      <c r="F15" s="451">
        <v>4000</v>
      </c>
      <c r="G15" s="753">
        <f t="shared" si="0"/>
        <v>0</v>
      </c>
      <c r="H15" s="1136"/>
      <c r="I15" s="1137"/>
      <c r="J15" s="1137"/>
      <c r="K15" s="1138"/>
      <c r="L15" s="707" t="s">
        <v>52</v>
      </c>
    </row>
  </sheetData>
  <mergeCells count="16">
    <mergeCell ref="A13:B13"/>
    <mergeCell ref="H13:K13"/>
    <mergeCell ref="H14:K14"/>
    <mergeCell ref="H15:K15"/>
    <mergeCell ref="H12:K12"/>
    <mergeCell ref="H11:K11"/>
    <mergeCell ref="H3:K3"/>
    <mergeCell ref="H5:K5"/>
    <mergeCell ref="A6:B6"/>
    <mergeCell ref="H6:K6"/>
    <mergeCell ref="H7:K7"/>
    <mergeCell ref="A8:B8"/>
    <mergeCell ref="H8:K8"/>
    <mergeCell ref="H9:K9"/>
    <mergeCell ref="A10:B10"/>
    <mergeCell ref="H10:K10"/>
  </mergeCell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8B7F5-D446-4674-BED2-739ED2A747F4}">
  <dimension ref="A3:L16"/>
  <sheetViews>
    <sheetView workbookViewId="0">
      <selection activeCell="H7" sqref="H7:K7"/>
    </sheetView>
  </sheetViews>
  <sheetFormatPr defaultRowHeight="15"/>
  <cols>
    <col min="2" max="2" width="46.28515625" style="237" customWidth="1"/>
  </cols>
  <sheetData>
    <row r="3" spans="1:12">
      <c r="A3" s="437" t="s">
        <v>114</v>
      </c>
      <c r="B3" s="719">
        <v>46048</v>
      </c>
      <c r="C3" s="720" t="s">
        <v>1</v>
      </c>
      <c r="D3" s="720" t="s">
        <v>2</v>
      </c>
      <c r="E3" s="720" t="s">
        <v>3</v>
      </c>
      <c r="F3" s="690" t="s">
        <v>4</v>
      </c>
      <c r="G3" s="749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721"/>
      <c r="B4" s="722"/>
      <c r="C4" s="723"/>
      <c r="D4" s="723"/>
      <c r="E4" s="723"/>
      <c r="F4" s="723"/>
      <c r="G4" s="750"/>
      <c r="H4" s="744"/>
      <c r="I4" s="744"/>
      <c r="J4" s="744"/>
      <c r="K4" s="745"/>
      <c r="L4" s="723"/>
    </row>
    <row r="5" spans="1:12">
      <c r="A5" s="792">
        <v>1</v>
      </c>
      <c r="B5" s="478" t="s">
        <v>373</v>
      </c>
      <c r="C5" s="793">
        <v>11325</v>
      </c>
      <c r="D5" s="708">
        <v>3</v>
      </c>
      <c r="E5" s="708">
        <v>36</v>
      </c>
      <c r="F5" s="656">
        <v>3700</v>
      </c>
      <c r="G5" s="753">
        <f t="shared" ref="G5:G12" si="0">E5/C5</f>
        <v>3.1788079470198675E-3</v>
      </c>
      <c r="H5" s="1458"/>
      <c r="I5" s="1458"/>
      <c r="J5" s="1458"/>
      <c r="K5" s="1458"/>
      <c r="L5" s="708" t="s">
        <v>52</v>
      </c>
    </row>
    <row r="6" spans="1:12">
      <c r="A6" s="1389" t="s">
        <v>10</v>
      </c>
      <c r="B6" s="1418"/>
      <c r="C6" s="624" t="s">
        <v>114</v>
      </c>
      <c r="D6" s="624" t="s">
        <v>114</v>
      </c>
      <c r="E6" s="624"/>
      <c r="F6" s="696" t="s">
        <v>114</v>
      </c>
      <c r="G6" s="696" t="s">
        <v>114</v>
      </c>
      <c r="H6" s="696" t="s">
        <v>114</v>
      </c>
      <c r="I6" s="696" t="s">
        <v>114</v>
      </c>
      <c r="J6" s="696" t="s">
        <v>114</v>
      </c>
      <c r="K6" s="696" t="s">
        <v>114</v>
      </c>
      <c r="L6" s="624" t="s">
        <v>114</v>
      </c>
    </row>
    <row r="7" spans="1:12">
      <c r="A7" s="500">
        <v>2</v>
      </c>
      <c r="B7" s="514" t="s">
        <v>202</v>
      </c>
      <c r="C7" s="500">
        <v>14700</v>
      </c>
      <c r="D7" s="500">
        <v>2</v>
      </c>
      <c r="E7" s="500">
        <v>2048</v>
      </c>
      <c r="F7" s="805">
        <v>7800</v>
      </c>
      <c r="G7" s="804">
        <f t="shared" si="0"/>
        <v>0.13931972789115646</v>
      </c>
      <c r="H7" s="1461"/>
      <c r="I7" s="1461"/>
      <c r="J7" s="1461"/>
      <c r="K7" s="1461"/>
      <c r="L7" s="500" t="s">
        <v>52</v>
      </c>
    </row>
    <row r="8" spans="1:12">
      <c r="A8" s="708">
        <v>2</v>
      </c>
      <c r="B8" s="798" t="s">
        <v>191</v>
      </c>
      <c r="C8" s="708">
        <v>30000</v>
      </c>
      <c r="D8" s="708"/>
      <c r="E8" s="708">
        <v>35638</v>
      </c>
      <c r="F8" s="710">
        <v>7800</v>
      </c>
      <c r="G8" s="753">
        <f t="shared" si="0"/>
        <v>1.1879333333333333</v>
      </c>
      <c r="H8" s="1462"/>
      <c r="I8" s="1463"/>
      <c r="J8" s="1463"/>
      <c r="K8" s="1464"/>
      <c r="L8" s="708" t="s">
        <v>52</v>
      </c>
    </row>
    <row r="9" spans="1:12">
      <c r="A9" s="1389" t="s">
        <v>12</v>
      </c>
      <c r="B9" s="1420"/>
      <c r="C9" s="642" t="s">
        <v>114</v>
      </c>
      <c r="D9" s="624" t="s">
        <v>114</v>
      </c>
      <c r="E9" s="624"/>
      <c r="F9" s="696" t="s">
        <v>114</v>
      </c>
      <c r="G9" s="696" t="s">
        <v>114</v>
      </c>
      <c r="H9" s="696" t="s">
        <v>114</v>
      </c>
      <c r="I9" s="696" t="s">
        <v>114</v>
      </c>
      <c r="J9" s="696" t="s">
        <v>114</v>
      </c>
      <c r="K9" s="696" t="s">
        <v>114</v>
      </c>
      <c r="L9" s="624" t="s">
        <v>114</v>
      </c>
    </row>
    <row r="10" spans="1:12">
      <c r="A10" s="500">
        <v>3</v>
      </c>
      <c r="B10" s="496" t="s">
        <v>374</v>
      </c>
      <c r="C10" s="504">
        <v>3000</v>
      </c>
      <c r="D10" s="500">
        <v>1</v>
      </c>
      <c r="E10" s="504">
        <v>3584</v>
      </c>
      <c r="F10" s="803">
        <v>6000</v>
      </c>
      <c r="G10" s="804">
        <f t="shared" si="0"/>
        <v>1.1946666666666668</v>
      </c>
      <c r="H10" s="1460"/>
      <c r="I10" s="1460"/>
      <c r="J10" s="1460"/>
      <c r="K10" s="1460"/>
      <c r="L10" s="500" t="s">
        <v>52</v>
      </c>
    </row>
    <row r="11" spans="1:12">
      <c r="A11" s="680">
        <v>3</v>
      </c>
      <c r="B11" s="452" t="s">
        <v>206</v>
      </c>
      <c r="C11" s="481">
        <v>10000</v>
      </c>
      <c r="D11" s="680">
        <v>1</v>
      </c>
      <c r="E11" s="481">
        <v>9293</v>
      </c>
      <c r="F11" s="612">
        <v>6000</v>
      </c>
      <c r="G11" s="753">
        <f t="shared" si="0"/>
        <v>0.92930000000000001</v>
      </c>
      <c r="H11" s="1380"/>
      <c r="I11" s="1380"/>
      <c r="J11" s="1380"/>
      <c r="K11" s="1380"/>
      <c r="L11" s="708" t="s">
        <v>52</v>
      </c>
    </row>
    <row r="12" spans="1:12">
      <c r="A12" s="1389" t="s">
        <v>19</v>
      </c>
      <c r="B12" s="1390"/>
      <c r="C12" s="642" t="s">
        <v>114</v>
      </c>
      <c r="D12" s="642" t="s">
        <v>114</v>
      </c>
      <c r="E12" s="642"/>
      <c r="F12" s="695" t="s">
        <v>114</v>
      </c>
      <c r="G12" s="695" t="s">
        <v>114</v>
      </c>
      <c r="H12" s="695" t="s">
        <v>114</v>
      </c>
      <c r="I12" s="695" t="s">
        <v>114</v>
      </c>
      <c r="J12" s="695" t="s">
        <v>114</v>
      </c>
      <c r="K12" s="695" t="s">
        <v>114</v>
      </c>
      <c r="L12" s="642" t="s">
        <v>114</v>
      </c>
    </row>
    <row r="13" spans="1:12">
      <c r="A13" s="680">
        <v>4</v>
      </c>
      <c r="B13" s="534" t="s">
        <v>185</v>
      </c>
      <c r="C13" s="680">
        <v>8825</v>
      </c>
      <c r="D13" s="680">
        <v>2</v>
      </c>
      <c r="E13" s="680">
        <v>5353</v>
      </c>
      <c r="F13" s="612">
        <v>2950</v>
      </c>
      <c r="G13" s="753">
        <f>E13/C13</f>
        <v>0.60657223796033999</v>
      </c>
      <c r="H13" s="1401"/>
      <c r="I13" s="1401"/>
      <c r="J13" s="1401"/>
      <c r="K13" s="1401"/>
      <c r="L13" s="680" t="s">
        <v>52</v>
      </c>
    </row>
    <row r="14" spans="1:12">
      <c r="A14" s="1389" t="s">
        <v>24</v>
      </c>
      <c r="B14" s="1390"/>
      <c r="C14" s="642" t="s">
        <v>114</v>
      </c>
      <c r="D14" s="642" t="s">
        <v>114</v>
      </c>
      <c r="E14" s="642"/>
      <c r="F14" s="695" t="s">
        <v>114</v>
      </c>
      <c r="G14" s="755" t="s">
        <v>114</v>
      </c>
      <c r="H14" s="1415" t="s">
        <v>114</v>
      </c>
      <c r="I14" s="1416"/>
      <c r="J14" s="1416"/>
      <c r="K14" s="1417"/>
      <c r="L14" s="642" t="s">
        <v>114</v>
      </c>
    </row>
    <row r="15" spans="1:12">
      <c r="A15" s="451">
        <v>5</v>
      </c>
      <c r="B15" s="452" t="s">
        <v>248</v>
      </c>
      <c r="C15" s="453">
        <v>20900</v>
      </c>
      <c r="D15" s="453">
        <v>3</v>
      </c>
      <c r="E15" s="453">
        <v>21672</v>
      </c>
      <c r="F15" s="520">
        <v>4000</v>
      </c>
      <c r="G15" s="753">
        <f t="shared" ref="G15:G16" si="1">E15/C15</f>
        <v>1.0369377990430622</v>
      </c>
      <c r="H15" s="1128"/>
      <c r="I15" s="1128"/>
      <c r="J15" s="1128"/>
      <c r="K15" s="1128"/>
      <c r="L15" s="799" t="s">
        <v>52</v>
      </c>
    </row>
    <row r="16" spans="1:12">
      <c r="A16" s="451">
        <v>5</v>
      </c>
      <c r="B16" s="452" t="s">
        <v>188</v>
      </c>
      <c r="C16" s="453">
        <v>3350</v>
      </c>
      <c r="D16" s="453">
        <v>2</v>
      </c>
      <c r="E16" s="453">
        <v>703</v>
      </c>
      <c r="F16" s="520">
        <v>4000</v>
      </c>
      <c r="G16" s="753">
        <f t="shared" si="1"/>
        <v>0.20985074626865671</v>
      </c>
      <c r="H16" s="1136"/>
      <c r="I16" s="1137"/>
      <c r="J16" s="1137"/>
      <c r="K16" s="1138"/>
      <c r="L16" s="801" t="s">
        <v>52</v>
      </c>
    </row>
  </sheetData>
  <mergeCells count="14">
    <mergeCell ref="A9:B9"/>
    <mergeCell ref="H3:K3"/>
    <mergeCell ref="H5:K5"/>
    <mergeCell ref="A6:B6"/>
    <mergeCell ref="H7:K7"/>
    <mergeCell ref="H8:K8"/>
    <mergeCell ref="H15:K15"/>
    <mergeCell ref="H10:K10"/>
    <mergeCell ref="H11:K11"/>
    <mergeCell ref="H16:K16"/>
    <mergeCell ref="A12:B12"/>
    <mergeCell ref="H13:K13"/>
    <mergeCell ref="A14:B14"/>
    <mergeCell ref="H14:K14"/>
  </mergeCell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486EE-BF38-4EBA-A98E-B3983FD3D1BA}">
  <dimension ref="A3:M19"/>
  <sheetViews>
    <sheetView workbookViewId="0">
      <selection activeCell="B14" sqref="B14"/>
    </sheetView>
  </sheetViews>
  <sheetFormatPr defaultRowHeight="15"/>
  <cols>
    <col min="2" max="2" width="54" style="237" customWidth="1"/>
  </cols>
  <sheetData>
    <row r="3" spans="1:13">
      <c r="A3" s="437" t="s">
        <v>114</v>
      </c>
      <c r="B3" s="719">
        <v>46050</v>
      </c>
      <c r="C3" s="720" t="s">
        <v>1</v>
      </c>
      <c r="D3" s="720" t="s">
        <v>2</v>
      </c>
      <c r="E3" s="720" t="s">
        <v>3</v>
      </c>
      <c r="F3" s="690" t="s">
        <v>4</v>
      </c>
      <c r="G3" s="749" t="s">
        <v>5</v>
      </c>
      <c r="H3" s="1348" t="s">
        <v>6</v>
      </c>
      <c r="I3" s="1348"/>
      <c r="J3" s="1348"/>
      <c r="K3" s="1349"/>
      <c r="L3" s="587" t="s">
        <v>7</v>
      </c>
    </row>
    <row r="4" spans="1:13">
      <c r="A4" s="721"/>
      <c r="B4" s="722"/>
      <c r="C4" s="723"/>
      <c r="D4" s="723"/>
      <c r="E4" s="723"/>
      <c r="F4" s="723"/>
      <c r="G4" s="750"/>
      <c r="H4" s="744"/>
      <c r="I4" s="744"/>
      <c r="J4" s="744"/>
      <c r="K4" s="745"/>
      <c r="L4" s="723"/>
    </row>
    <row r="5" spans="1:13">
      <c r="A5" s="777">
        <v>1</v>
      </c>
      <c r="B5" s="802" t="s">
        <v>308</v>
      </c>
      <c r="C5" s="728">
        <v>6800</v>
      </c>
      <c r="D5" s="728">
        <v>2</v>
      </c>
      <c r="E5" s="728">
        <v>3131</v>
      </c>
      <c r="F5" s="656">
        <v>3700</v>
      </c>
      <c r="G5" s="753">
        <f>E5/C5</f>
        <v>0.46044117647058824</v>
      </c>
      <c r="H5" s="1424"/>
      <c r="I5" s="1425"/>
      <c r="J5" s="1425"/>
      <c r="K5" s="1426"/>
      <c r="L5" s="728" t="s">
        <v>52</v>
      </c>
    </row>
    <row r="6" spans="1:13">
      <c r="A6" s="1389" t="s">
        <v>10</v>
      </c>
      <c r="B6" s="1418"/>
      <c r="C6" s="624" t="s">
        <v>114</v>
      </c>
      <c r="D6" s="624" t="s">
        <v>114</v>
      </c>
      <c r="E6" s="624"/>
      <c r="F6" s="696" t="s">
        <v>114</v>
      </c>
      <c r="G6" s="696" t="s">
        <v>114</v>
      </c>
      <c r="H6" s="1308" t="s">
        <v>114</v>
      </c>
      <c r="I6" s="1309"/>
      <c r="J6" s="1309"/>
      <c r="K6" s="1310"/>
      <c r="L6" s="624" t="s">
        <v>114</v>
      </c>
    </row>
    <row r="7" spans="1:13">
      <c r="A7" s="732">
        <v>2</v>
      </c>
      <c r="B7" s="798" t="s">
        <v>191</v>
      </c>
      <c r="C7" s="715">
        <v>45850</v>
      </c>
      <c r="D7" s="717">
        <v>3</v>
      </c>
      <c r="E7" s="717">
        <v>51264</v>
      </c>
      <c r="F7" s="710">
        <v>7800</v>
      </c>
      <c r="G7" s="753">
        <f t="shared" ref="G7:G15" si="0">E7/C7</f>
        <v>1.1180806979280262</v>
      </c>
      <c r="H7" s="1427" t="s">
        <v>375</v>
      </c>
      <c r="I7" s="1428"/>
      <c r="J7" s="1428"/>
      <c r="K7" s="1429"/>
      <c r="L7" s="717" t="s">
        <v>52</v>
      </c>
      <c r="M7" t="s">
        <v>376</v>
      </c>
    </row>
    <row r="8" spans="1:13">
      <c r="A8" s="1389" t="s">
        <v>12</v>
      </c>
      <c r="B8" s="1420"/>
      <c r="C8" s="642" t="s">
        <v>114</v>
      </c>
      <c r="D8" s="624" t="s">
        <v>114</v>
      </c>
      <c r="E8" s="624"/>
      <c r="F8" s="696" t="s">
        <v>114</v>
      </c>
      <c r="G8" s="696" t="s">
        <v>114</v>
      </c>
      <c r="H8" s="1468" t="s">
        <v>114</v>
      </c>
      <c r="I8" s="1469"/>
      <c r="J8" s="1469"/>
      <c r="K8" s="1470"/>
      <c r="L8" s="624" t="s">
        <v>114</v>
      </c>
    </row>
    <row r="9" spans="1:13">
      <c r="A9" s="680">
        <v>3</v>
      </c>
      <c r="B9" s="452" t="s">
        <v>206</v>
      </c>
      <c r="C9" s="481">
        <v>13350</v>
      </c>
      <c r="D9" s="680">
        <v>3</v>
      </c>
      <c r="E9" s="481">
        <v>15114</v>
      </c>
      <c r="F9" s="612">
        <v>6000</v>
      </c>
      <c r="G9" s="753">
        <f t="shared" si="0"/>
        <v>1.1321348314606741</v>
      </c>
      <c r="H9" s="1380"/>
      <c r="I9" s="1380"/>
      <c r="J9" s="1380"/>
      <c r="K9" s="1380"/>
      <c r="L9" s="708" t="s">
        <v>52</v>
      </c>
    </row>
    <row r="10" spans="1:13">
      <c r="A10" s="1389" t="s">
        <v>19</v>
      </c>
      <c r="B10" s="1390"/>
      <c r="C10" s="642" t="s">
        <v>114</v>
      </c>
      <c r="D10" s="642" t="s">
        <v>114</v>
      </c>
      <c r="E10" s="642"/>
      <c r="F10" s="695" t="s">
        <v>114</v>
      </c>
      <c r="G10" s="695" t="s">
        <v>114</v>
      </c>
      <c r="H10" s="1308" t="s">
        <v>114</v>
      </c>
      <c r="I10" s="1309"/>
      <c r="J10" s="1309"/>
      <c r="K10" s="1310"/>
      <c r="L10" s="642" t="s">
        <v>114</v>
      </c>
    </row>
    <row r="11" spans="1:13">
      <c r="A11" s="680">
        <v>4</v>
      </c>
      <c r="B11" s="534" t="s">
        <v>185</v>
      </c>
      <c r="C11" s="680">
        <v>8825</v>
      </c>
      <c r="D11" s="680">
        <v>3</v>
      </c>
      <c r="E11" s="680">
        <v>5295</v>
      </c>
      <c r="F11" s="612">
        <v>2950</v>
      </c>
      <c r="G11" s="753">
        <f t="shared" si="0"/>
        <v>0.6</v>
      </c>
      <c r="H11" s="1401"/>
      <c r="I11" s="1401"/>
      <c r="J11" s="1401"/>
      <c r="K11" s="1401"/>
      <c r="L11" s="680" t="s">
        <v>52</v>
      </c>
    </row>
    <row r="12" spans="1:13">
      <c r="A12" s="1389" t="s">
        <v>24</v>
      </c>
      <c r="B12" s="1390"/>
      <c r="C12" s="642" t="s">
        <v>114</v>
      </c>
      <c r="D12" s="642" t="s">
        <v>114</v>
      </c>
      <c r="E12" s="642"/>
      <c r="F12" s="695" t="s">
        <v>114</v>
      </c>
      <c r="G12" s="695" t="s">
        <v>114</v>
      </c>
      <c r="H12" s="1308" t="s">
        <v>114</v>
      </c>
      <c r="I12" s="1309"/>
      <c r="J12" s="1309"/>
      <c r="K12" s="1310"/>
      <c r="L12" s="642" t="s">
        <v>114</v>
      </c>
    </row>
    <row r="13" spans="1:13">
      <c r="A13" s="451">
        <v>5</v>
      </c>
      <c r="B13" s="452" t="s">
        <v>188</v>
      </c>
      <c r="C13" s="453">
        <v>6750</v>
      </c>
      <c r="D13" s="453">
        <v>1</v>
      </c>
      <c r="E13" s="453">
        <v>5813</v>
      </c>
      <c r="F13" s="520">
        <v>4000</v>
      </c>
      <c r="G13" s="753">
        <f t="shared" si="0"/>
        <v>0.86118518518518516</v>
      </c>
      <c r="H13" s="1128"/>
      <c r="I13" s="1128"/>
      <c r="J13" s="1128"/>
      <c r="K13" s="1128"/>
      <c r="L13" s="799" t="s">
        <v>52</v>
      </c>
    </row>
    <row r="14" spans="1:13">
      <c r="A14" s="451">
        <v>5</v>
      </c>
      <c r="B14" s="452" t="s">
        <v>304</v>
      </c>
      <c r="C14" s="451">
        <v>15000</v>
      </c>
      <c r="D14" s="451">
        <v>2</v>
      </c>
      <c r="E14" s="451">
        <v>12312</v>
      </c>
      <c r="F14" s="520">
        <v>4000</v>
      </c>
      <c r="G14" s="753">
        <f t="shared" si="0"/>
        <v>0.82079999999999997</v>
      </c>
      <c r="H14" s="1136"/>
      <c r="I14" s="1137"/>
      <c r="J14" s="1137"/>
      <c r="K14" s="1138"/>
      <c r="L14" s="451" t="s">
        <v>52</v>
      </c>
    </row>
    <row r="15" spans="1:13">
      <c r="A15" s="806">
        <v>5</v>
      </c>
      <c r="B15" s="807" t="s">
        <v>353</v>
      </c>
      <c r="C15" s="806">
        <v>2050</v>
      </c>
      <c r="D15" s="806">
        <v>1</v>
      </c>
      <c r="E15" s="806"/>
      <c r="F15" s="808">
        <v>4000</v>
      </c>
      <c r="G15" s="809">
        <f t="shared" si="0"/>
        <v>0</v>
      </c>
      <c r="H15" s="1465"/>
      <c r="I15" s="1466"/>
      <c r="J15" s="1466"/>
      <c r="K15" s="1467"/>
      <c r="L15" s="806" t="s">
        <v>52</v>
      </c>
    </row>
    <row r="19" spans="11:11">
      <c r="K19" t="s">
        <v>64</v>
      </c>
    </row>
  </sheetData>
  <mergeCells count="16">
    <mergeCell ref="A8:B8"/>
    <mergeCell ref="H8:K8"/>
    <mergeCell ref="H3:K3"/>
    <mergeCell ref="A6:B6"/>
    <mergeCell ref="H6:K6"/>
    <mergeCell ref="H7:K7"/>
    <mergeCell ref="H5:K5"/>
    <mergeCell ref="H13:K13"/>
    <mergeCell ref="H14:K14"/>
    <mergeCell ref="H15:K15"/>
    <mergeCell ref="H9:K9"/>
    <mergeCell ref="A10:B10"/>
    <mergeCell ref="H10:K10"/>
    <mergeCell ref="H11:K11"/>
    <mergeCell ref="A12:B12"/>
    <mergeCell ref="H12:K12"/>
  </mergeCell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02E9E-404D-4FCC-A588-75256C4D5054}">
  <dimension ref="A3:L15"/>
  <sheetViews>
    <sheetView workbookViewId="0">
      <selection activeCell="F15" sqref="F13:F15"/>
    </sheetView>
  </sheetViews>
  <sheetFormatPr defaultRowHeight="15"/>
  <cols>
    <col min="2" max="2" width="46.42578125" style="237" customWidth="1"/>
  </cols>
  <sheetData>
    <row r="3" spans="1:12">
      <c r="A3" s="437" t="s">
        <v>114</v>
      </c>
      <c r="B3" s="719">
        <v>46051</v>
      </c>
      <c r="C3" s="720" t="s">
        <v>1</v>
      </c>
      <c r="D3" s="720" t="s">
        <v>2</v>
      </c>
      <c r="E3" s="720" t="s">
        <v>3</v>
      </c>
      <c r="F3" s="690" t="s">
        <v>4</v>
      </c>
      <c r="G3" s="749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721"/>
      <c r="B4" s="722"/>
      <c r="C4" s="723"/>
      <c r="D4" s="723"/>
      <c r="E4" s="723"/>
      <c r="F4" s="723"/>
      <c r="G4" s="750"/>
      <c r="H4" s="744"/>
      <c r="I4" s="744"/>
      <c r="J4" s="744"/>
      <c r="K4" s="745"/>
      <c r="L4" s="723"/>
    </row>
    <row r="5" spans="1:12">
      <c r="A5" s="736">
        <v>1</v>
      </c>
      <c r="B5" s="802" t="s">
        <v>308</v>
      </c>
      <c r="C5" s="737">
        <v>10300</v>
      </c>
      <c r="D5" s="728">
        <v>2</v>
      </c>
      <c r="E5" s="737">
        <v>6164</v>
      </c>
      <c r="F5" s="656">
        <v>3700</v>
      </c>
      <c r="G5" s="753">
        <f>E5/C5</f>
        <v>0.59844660194174759</v>
      </c>
      <c r="H5" s="1424"/>
      <c r="I5" s="1425"/>
      <c r="J5" s="1425"/>
      <c r="K5" s="1426"/>
      <c r="L5" s="728" t="s">
        <v>52</v>
      </c>
    </row>
    <row r="6" spans="1:12">
      <c r="A6" s="1389" t="s">
        <v>10</v>
      </c>
      <c r="B6" s="1418"/>
      <c r="C6" s="624" t="s">
        <v>114</v>
      </c>
      <c r="D6" s="624" t="s">
        <v>114</v>
      </c>
      <c r="E6" s="624"/>
      <c r="F6" s="696" t="s">
        <v>114</v>
      </c>
      <c r="G6" s="696" t="s">
        <v>114</v>
      </c>
      <c r="H6" s="1308" t="s">
        <v>114</v>
      </c>
      <c r="I6" s="1309"/>
      <c r="J6" s="1309"/>
      <c r="K6" s="1310"/>
      <c r="L6" s="624" t="s">
        <v>114</v>
      </c>
    </row>
    <row r="7" spans="1:12">
      <c r="A7" s="732">
        <v>2</v>
      </c>
      <c r="B7" s="798" t="s">
        <v>192</v>
      </c>
      <c r="C7" s="715">
        <v>45850</v>
      </c>
      <c r="D7" s="717">
        <v>3</v>
      </c>
      <c r="E7" s="717">
        <v>50128</v>
      </c>
      <c r="F7" s="710">
        <v>7800</v>
      </c>
      <c r="G7" s="753">
        <f t="shared" ref="G7:G15" si="0">E7/C7</f>
        <v>1.0933042529989094</v>
      </c>
      <c r="H7" s="1427"/>
      <c r="I7" s="1428"/>
      <c r="J7" s="1428"/>
      <c r="K7" s="1429"/>
      <c r="L7" s="717" t="s">
        <v>52</v>
      </c>
    </row>
    <row r="8" spans="1:12">
      <c r="A8" s="1389" t="s">
        <v>12</v>
      </c>
      <c r="B8" s="1420"/>
      <c r="C8" s="642" t="s">
        <v>114</v>
      </c>
      <c r="D8" s="624" t="s">
        <v>114</v>
      </c>
      <c r="E8" s="624"/>
      <c r="F8" s="696" t="s">
        <v>114</v>
      </c>
      <c r="G8" s="696" t="s">
        <v>114</v>
      </c>
      <c r="H8" s="1468" t="s">
        <v>114</v>
      </c>
      <c r="I8" s="1469"/>
      <c r="J8" s="1469"/>
      <c r="K8" s="1470"/>
      <c r="L8" s="624" t="s">
        <v>114</v>
      </c>
    </row>
    <row r="9" spans="1:12">
      <c r="A9" s="680">
        <v>3</v>
      </c>
      <c r="B9" s="452" t="s">
        <v>206</v>
      </c>
      <c r="C9" s="481">
        <v>13350</v>
      </c>
      <c r="D9" s="680">
        <v>3</v>
      </c>
      <c r="E9" s="481">
        <v>19523</v>
      </c>
      <c r="F9" s="612">
        <v>6000</v>
      </c>
      <c r="G9" s="753">
        <f t="shared" si="0"/>
        <v>1.4623970037453184</v>
      </c>
      <c r="H9" s="1380"/>
      <c r="I9" s="1380"/>
      <c r="J9" s="1380"/>
      <c r="K9" s="1380"/>
      <c r="L9" s="708" t="s">
        <v>52</v>
      </c>
    </row>
    <row r="10" spans="1:12">
      <c r="A10" s="1389" t="s">
        <v>19</v>
      </c>
      <c r="B10" s="1390"/>
      <c r="C10" s="642" t="s">
        <v>114</v>
      </c>
      <c r="D10" s="642" t="s">
        <v>114</v>
      </c>
      <c r="E10" s="642"/>
      <c r="F10" s="695" t="s">
        <v>114</v>
      </c>
      <c r="G10" s="695" t="s">
        <v>114</v>
      </c>
      <c r="H10" s="1308" t="s">
        <v>114</v>
      </c>
      <c r="I10" s="1309"/>
      <c r="J10" s="1309"/>
      <c r="K10" s="1310"/>
      <c r="L10" s="642" t="s">
        <v>114</v>
      </c>
    </row>
    <row r="11" spans="1:12">
      <c r="A11" s="680">
        <v>4</v>
      </c>
      <c r="B11" s="534" t="s">
        <v>185</v>
      </c>
      <c r="C11" s="680">
        <v>8825</v>
      </c>
      <c r="D11" s="680">
        <v>3</v>
      </c>
      <c r="E11" s="680">
        <v>9189</v>
      </c>
      <c r="F11" s="612">
        <v>2950</v>
      </c>
      <c r="G11" s="753">
        <f t="shared" si="0"/>
        <v>1.0412464589235126</v>
      </c>
      <c r="H11" s="1401"/>
      <c r="I11" s="1401"/>
      <c r="J11" s="1401"/>
      <c r="K11" s="1401"/>
      <c r="L11" s="680" t="s">
        <v>52</v>
      </c>
    </row>
    <row r="12" spans="1:12">
      <c r="A12" s="1389" t="s">
        <v>24</v>
      </c>
      <c r="B12" s="1390"/>
      <c r="C12" s="642" t="s">
        <v>114</v>
      </c>
      <c r="D12" s="642" t="s">
        <v>114</v>
      </c>
      <c r="E12" s="642"/>
      <c r="F12" s="695" t="s">
        <v>114</v>
      </c>
      <c r="G12" s="695" t="s">
        <v>114</v>
      </c>
      <c r="H12" s="1411" t="s">
        <v>114</v>
      </c>
      <c r="I12" s="1412"/>
      <c r="J12" s="1412"/>
      <c r="K12" s="1413"/>
      <c r="L12" s="642" t="s">
        <v>114</v>
      </c>
    </row>
    <row r="13" spans="1:12">
      <c r="A13" s="714">
        <v>5</v>
      </c>
      <c r="B13" s="452" t="s">
        <v>304</v>
      </c>
      <c r="C13" s="715">
        <v>325</v>
      </c>
      <c r="D13" s="715">
        <v>1</v>
      </c>
      <c r="E13" s="715">
        <v>1860</v>
      </c>
      <c r="F13" s="520">
        <v>5833</v>
      </c>
      <c r="G13" s="753">
        <f t="shared" si="0"/>
        <v>5.7230769230769232</v>
      </c>
      <c r="H13" s="1462"/>
      <c r="I13" s="1463"/>
      <c r="J13" s="1463"/>
      <c r="K13" s="1464"/>
      <c r="L13" s="715" t="s">
        <v>52</v>
      </c>
    </row>
    <row r="14" spans="1:12">
      <c r="A14" s="451">
        <v>5</v>
      </c>
      <c r="B14" s="452" t="s">
        <v>353</v>
      </c>
      <c r="C14" s="453">
        <v>9700</v>
      </c>
      <c r="D14" s="453">
        <v>1</v>
      </c>
      <c r="E14" s="453">
        <v>6768</v>
      </c>
      <c r="F14" s="520">
        <v>5833</v>
      </c>
      <c r="G14" s="753">
        <f t="shared" si="0"/>
        <v>0.69773195876288663</v>
      </c>
      <c r="H14" s="1128" t="s">
        <v>377</v>
      </c>
      <c r="I14" s="1128"/>
      <c r="J14" s="1128"/>
      <c r="K14" s="1128"/>
      <c r="L14" s="451" t="s">
        <v>52</v>
      </c>
    </row>
    <row r="15" spans="1:12">
      <c r="A15" s="451">
        <v>5</v>
      </c>
      <c r="B15" s="452" t="s">
        <v>350</v>
      </c>
      <c r="C15" s="453">
        <v>6475</v>
      </c>
      <c r="D15" s="453">
        <v>2</v>
      </c>
      <c r="E15" s="453"/>
      <c r="F15" s="520">
        <v>5833</v>
      </c>
      <c r="G15" s="753">
        <f t="shared" si="0"/>
        <v>0</v>
      </c>
      <c r="H15" s="1136"/>
      <c r="I15" s="1137"/>
      <c r="J15" s="1137"/>
      <c r="K15" s="1138"/>
      <c r="L15" s="451" t="s">
        <v>52</v>
      </c>
    </row>
  </sheetData>
  <mergeCells count="16">
    <mergeCell ref="A8:B8"/>
    <mergeCell ref="H8:K8"/>
    <mergeCell ref="H3:K3"/>
    <mergeCell ref="H5:K5"/>
    <mergeCell ref="A6:B6"/>
    <mergeCell ref="H6:K6"/>
    <mergeCell ref="H7:K7"/>
    <mergeCell ref="H15:K15"/>
    <mergeCell ref="H14:K14"/>
    <mergeCell ref="H9:K9"/>
    <mergeCell ref="A10:B10"/>
    <mergeCell ref="H10:K10"/>
    <mergeCell ref="H11:K11"/>
    <mergeCell ref="A12:B12"/>
    <mergeCell ref="H12:K12"/>
    <mergeCell ref="H13:K13"/>
  </mergeCell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44245-34A8-43F2-8870-1EB3BEAAEB93}">
  <dimension ref="A3:L18"/>
  <sheetViews>
    <sheetView workbookViewId="0">
      <selection activeCell="H10" sqref="H10:K10"/>
    </sheetView>
  </sheetViews>
  <sheetFormatPr defaultRowHeight="15"/>
  <cols>
    <col min="2" max="2" width="49.140625" style="237" customWidth="1"/>
  </cols>
  <sheetData>
    <row r="3" spans="1:12">
      <c r="A3" s="437" t="s">
        <v>114</v>
      </c>
      <c r="B3" s="719">
        <v>46052</v>
      </c>
      <c r="C3" s="720" t="s">
        <v>1</v>
      </c>
      <c r="D3" s="720" t="s">
        <v>2</v>
      </c>
      <c r="E3" s="720" t="s">
        <v>3</v>
      </c>
      <c r="F3" s="690" t="s">
        <v>4</v>
      </c>
      <c r="G3" s="749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721"/>
      <c r="B4" s="722"/>
      <c r="C4" s="723"/>
      <c r="D4" s="723"/>
      <c r="E4" s="723"/>
      <c r="F4" s="723"/>
      <c r="G4" s="750"/>
      <c r="H4" s="744"/>
      <c r="I4" s="744"/>
      <c r="J4" s="744"/>
      <c r="K4" s="745"/>
      <c r="L4" s="723"/>
    </row>
    <row r="5" spans="1:12">
      <c r="A5" s="736">
        <v>1</v>
      </c>
      <c r="B5" s="802" t="s">
        <v>308</v>
      </c>
      <c r="C5" s="737">
        <v>10300</v>
      </c>
      <c r="D5" s="728">
        <v>2</v>
      </c>
      <c r="E5" s="737">
        <v>1883</v>
      </c>
      <c r="F5" s="656">
        <v>3700</v>
      </c>
      <c r="G5" s="753">
        <f>E5/C5</f>
        <v>0.18281553398058253</v>
      </c>
      <c r="H5" s="1424"/>
      <c r="I5" s="1425"/>
      <c r="J5" s="1425"/>
      <c r="K5" s="1426"/>
      <c r="L5" s="728" t="s">
        <v>52</v>
      </c>
    </row>
    <row r="6" spans="1:12">
      <c r="A6" s="1389" t="s">
        <v>10</v>
      </c>
      <c r="B6" s="1418"/>
      <c r="C6" s="624" t="s">
        <v>114</v>
      </c>
      <c r="D6" s="624" t="s">
        <v>114</v>
      </c>
      <c r="E6" s="624"/>
      <c r="F6" s="696" t="s">
        <v>114</v>
      </c>
      <c r="G6" s="696" t="s">
        <v>114</v>
      </c>
      <c r="H6" s="1308" t="s">
        <v>114</v>
      </c>
      <c r="I6" s="1309"/>
      <c r="J6" s="1309"/>
      <c r="K6" s="1310"/>
      <c r="L6" s="624" t="s">
        <v>114</v>
      </c>
    </row>
    <row r="7" spans="1:12">
      <c r="A7" s="732">
        <v>2</v>
      </c>
      <c r="B7" s="798" t="s">
        <v>192</v>
      </c>
      <c r="C7" s="715">
        <v>45850</v>
      </c>
      <c r="D7" s="717">
        <v>3</v>
      </c>
      <c r="E7" s="717">
        <v>51029</v>
      </c>
      <c r="F7" s="710">
        <v>7800</v>
      </c>
      <c r="G7" s="753">
        <f t="shared" ref="G7:G18" si="0">E7/C7</f>
        <v>1.1129552889858234</v>
      </c>
      <c r="H7" s="1427"/>
      <c r="I7" s="1428"/>
      <c r="J7" s="1428"/>
      <c r="K7" s="1429"/>
      <c r="L7" s="717" t="s">
        <v>52</v>
      </c>
    </row>
    <row r="8" spans="1:12">
      <c r="A8" s="1389" t="s">
        <v>12</v>
      </c>
      <c r="B8" s="1420"/>
      <c r="C8" s="642" t="s">
        <v>114</v>
      </c>
      <c r="D8" s="624" t="s">
        <v>114</v>
      </c>
      <c r="E8" s="624"/>
      <c r="F8" s="696" t="s">
        <v>114</v>
      </c>
      <c r="G8" s="696" t="s">
        <v>114</v>
      </c>
      <c r="H8" s="1415" t="s">
        <v>114</v>
      </c>
      <c r="I8" s="1416"/>
      <c r="J8" s="1416"/>
      <c r="K8" s="1417"/>
      <c r="L8" s="624" t="s">
        <v>114</v>
      </c>
    </row>
    <row r="9" spans="1:12">
      <c r="A9" s="500">
        <v>3</v>
      </c>
      <c r="B9" s="496" t="s">
        <v>206</v>
      </c>
      <c r="C9" s="504">
        <v>6850</v>
      </c>
      <c r="D9" s="500">
        <v>1</v>
      </c>
      <c r="E9" s="504">
        <v>8892</v>
      </c>
      <c r="F9" s="794">
        <v>6000</v>
      </c>
      <c r="G9" s="762">
        <f t="shared" si="0"/>
        <v>1.2981021897810219</v>
      </c>
      <c r="H9" s="1262"/>
      <c r="I9" s="1262"/>
      <c r="J9" s="1262"/>
      <c r="K9" s="1262"/>
      <c r="L9" s="500" t="s">
        <v>52</v>
      </c>
    </row>
    <row r="10" spans="1:12">
      <c r="A10" s="680">
        <v>3</v>
      </c>
      <c r="B10" s="452" t="s">
        <v>175</v>
      </c>
      <c r="C10" s="481">
        <v>12500</v>
      </c>
      <c r="D10" s="680">
        <v>2</v>
      </c>
      <c r="E10" s="481">
        <v>14131</v>
      </c>
      <c r="F10" s="612">
        <v>6000</v>
      </c>
      <c r="G10" s="753">
        <f t="shared" si="0"/>
        <v>1.1304799999999999</v>
      </c>
      <c r="H10" s="1380"/>
      <c r="I10" s="1380"/>
      <c r="J10" s="1380"/>
      <c r="K10" s="1380"/>
      <c r="L10" s="708" t="s">
        <v>52</v>
      </c>
    </row>
    <row r="11" spans="1:12">
      <c r="A11" s="680">
        <v>3</v>
      </c>
      <c r="B11" s="452" t="s">
        <v>256</v>
      </c>
      <c r="C11" s="481"/>
      <c r="D11" s="680"/>
      <c r="E11" s="481">
        <v>2626</v>
      </c>
      <c r="F11" s="612"/>
      <c r="G11" s="753"/>
      <c r="H11" s="1380"/>
      <c r="I11" s="1380"/>
      <c r="J11" s="1380"/>
      <c r="K11" s="1380"/>
      <c r="L11" s="708"/>
    </row>
    <row r="12" spans="1:12">
      <c r="A12" s="1389" t="s">
        <v>19</v>
      </c>
      <c r="B12" s="1390"/>
      <c r="C12" s="642" t="s">
        <v>114</v>
      </c>
      <c r="D12" s="642" t="s">
        <v>114</v>
      </c>
      <c r="E12" s="642"/>
      <c r="F12" s="695" t="s">
        <v>114</v>
      </c>
      <c r="G12" s="695" t="s">
        <v>114</v>
      </c>
      <c r="H12" s="1468" t="s">
        <v>114</v>
      </c>
      <c r="I12" s="1469"/>
      <c r="J12" s="1469"/>
      <c r="K12" s="1470"/>
      <c r="L12" s="642" t="s">
        <v>114</v>
      </c>
    </row>
    <row r="13" spans="1:12">
      <c r="A13" s="500">
        <v>4</v>
      </c>
      <c r="B13" s="514" t="s">
        <v>185</v>
      </c>
      <c r="C13" s="500">
        <v>2450</v>
      </c>
      <c r="D13" s="500">
        <v>3</v>
      </c>
      <c r="E13" s="500">
        <v>3635</v>
      </c>
      <c r="F13" s="794">
        <v>2950</v>
      </c>
      <c r="G13" s="762">
        <f t="shared" si="0"/>
        <v>1.4836734693877551</v>
      </c>
      <c r="H13" s="1455"/>
      <c r="I13" s="1455"/>
      <c r="J13" s="1455"/>
      <c r="K13" s="1455"/>
      <c r="L13" s="500" t="s">
        <v>52</v>
      </c>
    </row>
    <row r="14" spans="1:12">
      <c r="A14" s="645">
        <v>4</v>
      </c>
      <c r="B14" s="697" t="s">
        <v>202</v>
      </c>
      <c r="C14" s="598">
        <v>6175</v>
      </c>
      <c r="D14" s="598">
        <v>2</v>
      </c>
      <c r="E14" s="598">
        <v>1636</v>
      </c>
      <c r="F14" s="612">
        <v>2950</v>
      </c>
      <c r="G14" s="753">
        <f t="shared" si="0"/>
        <v>0.26493927125506073</v>
      </c>
      <c r="H14" s="1368"/>
      <c r="I14" s="1369"/>
      <c r="J14" s="1369"/>
      <c r="K14" s="1019"/>
      <c r="L14" s="598" t="s">
        <v>52</v>
      </c>
    </row>
    <row r="15" spans="1:12">
      <c r="A15" s="1389" t="s">
        <v>24</v>
      </c>
      <c r="B15" s="1390"/>
      <c r="C15" s="642" t="s">
        <v>114</v>
      </c>
      <c r="D15" s="642" t="s">
        <v>114</v>
      </c>
      <c r="E15" s="642"/>
      <c r="F15" s="695" t="s">
        <v>114</v>
      </c>
      <c r="G15" s="695" t="s">
        <v>114</v>
      </c>
      <c r="H15" s="1411" t="s">
        <v>114</v>
      </c>
      <c r="I15" s="1412"/>
      <c r="J15" s="1412"/>
      <c r="K15" s="1413"/>
      <c r="L15" s="642" t="s">
        <v>114</v>
      </c>
    </row>
    <row r="16" spans="1:12">
      <c r="A16" s="810">
        <v>5</v>
      </c>
      <c r="B16" s="460" t="s">
        <v>353</v>
      </c>
      <c r="C16" s="811">
        <v>2000</v>
      </c>
      <c r="D16" s="461">
        <v>1</v>
      </c>
      <c r="E16" s="811">
        <v>2733</v>
      </c>
      <c r="F16" s="581">
        <v>5833</v>
      </c>
      <c r="G16" s="804">
        <f>E16/C16</f>
        <v>1.3665</v>
      </c>
      <c r="H16" s="1471" t="s">
        <v>378</v>
      </c>
      <c r="I16" s="1472"/>
      <c r="J16" s="1472"/>
      <c r="K16" s="1473"/>
      <c r="L16" s="811" t="s">
        <v>52</v>
      </c>
    </row>
    <row r="17" spans="1:12">
      <c r="A17" s="451">
        <v>5</v>
      </c>
      <c r="B17" s="452" t="s">
        <v>350</v>
      </c>
      <c r="C17" s="453">
        <v>11000</v>
      </c>
      <c r="D17" s="453">
        <v>1</v>
      </c>
      <c r="E17" s="453">
        <v>10972</v>
      </c>
      <c r="F17" s="520">
        <v>5833</v>
      </c>
      <c r="G17" s="753">
        <f t="shared" si="0"/>
        <v>0.99745454545454548</v>
      </c>
      <c r="H17" s="1128"/>
      <c r="I17" s="1128"/>
      <c r="J17" s="1128"/>
      <c r="K17" s="1128"/>
      <c r="L17" s="451" t="s">
        <v>52</v>
      </c>
    </row>
    <row r="18" spans="1:12">
      <c r="A18" s="451">
        <v>5</v>
      </c>
      <c r="B18" s="452" t="s">
        <v>379</v>
      </c>
      <c r="C18" s="451">
        <v>3000</v>
      </c>
      <c r="D18" s="451">
        <v>1</v>
      </c>
      <c r="E18" s="451"/>
      <c r="F18" s="520">
        <v>5833</v>
      </c>
      <c r="G18" s="753">
        <f t="shared" si="0"/>
        <v>0</v>
      </c>
      <c r="H18" s="1136"/>
      <c r="I18" s="1137"/>
      <c r="J18" s="1137"/>
      <c r="K18" s="1138"/>
      <c r="L18" s="451" t="s">
        <v>52</v>
      </c>
    </row>
  </sheetData>
  <mergeCells count="19">
    <mergeCell ref="A8:B8"/>
    <mergeCell ref="H8:K8"/>
    <mergeCell ref="H16:K16"/>
    <mergeCell ref="H3:K3"/>
    <mergeCell ref="H5:K5"/>
    <mergeCell ref="A6:B6"/>
    <mergeCell ref="H6:K6"/>
    <mergeCell ref="H7:K7"/>
    <mergeCell ref="A12:B12"/>
    <mergeCell ref="H12:K12"/>
    <mergeCell ref="H13:K13"/>
    <mergeCell ref="A15:B15"/>
    <mergeCell ref="H15:K15"/>
    <mergeCell ref="H18:K18"/>
    <mergeCell ref="H17:K17"/>
    <mergeCell ref="H14:J14"/>
    <mergeCell ref="H9:K9"/>
    <mergeCell ref="H10:K10"/>
    <mergeCell ref="H11:K11"/>
  </mergeCell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20C8E-864E-48A0-B5BF-D3C9EC82F4B2}">
  <dimension ref="A3:L17"/>
  <sheetViews>
    <sheetView workbookViewId="0">
      <selection activeCell="M21" sqref="M21"/>
    </sheetView>
  </sheetViews>
  <sheetFormatPr defaultRowHeight="15"/>
  <cols>
    <col min="2" max="2" width="55.5703125" customWidth="1"/>
  </cols>
  <sheetData>
    <row r="3" spans="1:12">
      <c r="A3" s="437" t="s">
        <v>114</v>
      </c>
      <c r="B3" s="719">
        <v>46053</v>
      </c>
      <c r="C3" s="720" t="s">
        <v>1</v>
      </c>
      <c r="D3" s="720" t="s">
        <v>2</v>
      </c>
      <c r="E3" s="720" t="s">
        <v>3</v>
      </c>
      <c r="F3" s="690" t="s">
        <v>4</v>
      </c>
      <c r="G3" s="749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721"/>
      <c r="B4" s="722"/>
      <c r="C4" s="723"/>
      <c r="D4" s="723"/>
      <c r="E4" s="723"/>
      <c r="F4" s="723"/>
      <c r="G4" s="750"/>
      <c r="H4" s="744"/>
      <c r="I4" s="744"/>
      <c r="J4" s="744"/>
      <c r="K4" s="745"/>
      <c r="L4" s="723"/>
    </row>
    <row r="5" spans="1:12">
      <c r="A5" s="736">
        <v>1</v>
      </c>
      <c r="B5" s="802" t="s">
        <v>308</v>
      </c>
      <c r="C5" s="737">
        <v>6850</v>
      </c>
      <c r="D5" s="728">
        <v>2</v>
      </c>
      <c r="E5" s="737"/>
      <c r="F5" s="656">
        <v>3700</v>
      </c>
      <c r="G5" s="753">
        <f>E5/C5</f>
        <v>0</v>
      </c>
      <c r="H5" s="1424"/>
      <c r="I5" s="1425"/>
      <c r="J5" s="1425"/>
      <c r="K5" s="1426"/>
      <c r="L5" s="728" t="s">
        <v>52</v>
      </c>
    </row>
    <row r="6" spans="1:12">
      <c r="A6" s="1389" t="s">
        <v>10</v>
      </c>
      <c r="B6" s="1418"/>
      <c r="C6" s="624" t="s">
        <v>114</v>
      </c>
      <c r="D6" s="624" t="s">
        <v>114</v>
      </c>
      <c r="E6" s="624"/>
      <c r="F6" s="696" t="s">
        <v>114</v>
      </c>
      <c r="G6" s="696" t="s">
        <v>114</v>
      </c>
      <c r="H6" s="1308" t="s">
        <v>114</v>
      </c>
      <c r="I6" s="1309"/>
      <c r="J6" s="1309"/>
      <c r="K6" s="1310"/>
      <c r="L6" s="624" t="s">
        <v>114</v>
      </c>
    </row>
    <row r="7" spans="1:12">
      <c r="A7" s="732">
        <v>2</v>
      </c>
      <c r="B7" s="798" t="s">
        <v>192</v>
      </c>
      <c r="C7" s="715">
        <v>30575</v>
      </c>
      <c r="D7" s="717">
        <v>3</v>
      </c>
      <c r="E7" s="717"/>
      <c r="F7" s="710">
        <v>7800</v>
      </c>
      <c r="G7" s="753">
        <f t="shared" ref="G7:G11" si="0">E7/C7</f>
        <v>0</v>
      </c>
      <c r="H7" s="1427"/>
      <c r="I7" s="1428"/>
      <c r="J7" s="1428"/>
      <c r="K7" s="1429"/>
      <c r="L7" s="717" t="s">
        <v>52</v>
      </c>
    </row>
    <row r="8" spans="1:12">
      <c r="A8" s="1389" t="s">
        <v>12</v>
      </c>
      <c r="B8" s="1420"/>
      <c r="C8" s="642" t="s">
        <v>114</v>
      </c>
      <c r="D8" s="624" t="s">
        <v>114</v>
      </c>
      <c r="E8" s="624"/>
      <c r="F8" s="696" t="s">
        <v>114</v>
      </c>
      <c r="G8" s="696" t="s">
        <v>114</v>
      </c>
      <c r="H8" s="1415" t="s">
        <v>114</v>
      </c>
      <c r="I8" s="1416"/>
      <c r="J8" s="1416"/>
      <c r="K8" s="1417"/>
      <c r="L8" s="624" t="s">
        <v>114</v>
      </c>
    </row>
    <row r="9" spans="1:12">
      <c r="A9" s="680">
        <v>3</v>
      </c>
      <c r="B9" s="452" t="s">
        <v>256</v>
      </c>
      <c r="C9" s="481">
        <v>17800</v>
      </c>
      <c r="D9" s="680">
        <v>2</v>
      </c>
      <c r="E9" s="481"/>
      <c r="F9" s="612">
        <v>6000</v>
      </c>
      <c r="G9" s="753"/>
      <c r="H9" s="1380"/>
      <c r="I9" s="1380"/>
      <c r="J9" s="1380"/>
      <c r="K9" s="1380"/>
      <c r="L9" s="708" t="s">
        <v>52</v>
      </c>
    </row>
    <row r="10" spans="1:12">
      <c r="A10" s="1294" t="s">
        <v>19</v>
      </c>
      <c r="B10" s="1294"/>
      <c r="C10" s="681" t="s">
        <v>114</v>
      </c>
      <c r="D10" s="681" t="s">
        <v>114</v>
      </c>
      <c r="E10" s="681"/>
      <c r="F10" s="693" t="s">
        <v>114</v>
      </c>
      <c r="G10" s="693" t="s">
        <v>114</v>
      </c>
      <c r="H10" s="1474" t="s">
        <v>114</v>
      </c>
      <c r="I10" s="1474"/>
      <c r="J10" s="1474"/>
      <c r="K10" s="1474"/>
      <c r="L10" s="681" t="s">
        <v>114</v>
      </c>
    </row>
    <row r="11" spans="1:12">
      <c r="A11" s="680">
        <v>4</v>
      </c>
      <c r="B11" s="534" t="s">
        <v>202</v>
      </c>
      <c r="C11" s="680">
        <v>5875</v>
      </c>
      <c r="D11" s="680">
        <v>2</v>
      </c>
      <c r="E11" s="680"/>
      <c r="F11" s="612">
        <v>2950</v>
      </c>
      <c r="G11" s="753">
        <f t="shared" si="0"/>
        <v>0</v>
      </c>
      <c r="H11" s="1368"/>
      <c r="I11" s="1369"/>
      <c r="J11" s="1369"/>
      <c r="K11" s="1370"/>
      <c r="L11" s="680" t="s">
        <v>52</v>
      </c>
    </row>
    <row r="12" spans="1:12">
      <c r="A12" s="1294" t="s">
        <v>24</v>
      </c>
      <c r="B12" s="1294"/>
      <c r="C12" s="681" t="s">
        <v>114</v>
      </c>
      <c r="D12" s="681" t="s">
        <v>114</v>
      </c>
      <c r="E12" s="681"/>
      <c r="F12" s="693" t="s">
        <v>114</v>
      </c>
      <c r="G12" s="693" t="s">
        <v>114</v>
      </c>
      <c r="H12" s="1474" t="s">
        <v>114</v>
      </c>
      <c r="I12" s="1474"/>
      <c r="J12" s="1474"/>
      <c r="K12" s="1474"/>
      <c r="L12" s="681" t="s">
        <v>114</v>
      </c>
    </row>
    <row r="13" spans="1:12">
      <c r="A13" s="748">
        <v>5</v>
      </c>
      <c r="B13" s="748" t="s">
        <v>379</v>
      </c>
      <c r="C13" s="708">
        <v>2500</v>
      </c>
      <c r="D13" s="708">
        <v>1</v>
      </c>
      <c r="E13" s="708"/>
      <c r="F13" s="813">
        <v>5833</v>
      </c>
      <c r="G13" s="752">
        <f>E13/C13</f>
        <v>0</v>
      </c>
      <c r="H13" s="1462"/>
      <c r="I13" s="1463"/>
      <c r="J13" s="1463"/>
      <c r="K13" s="1464"/>
      <c r="L13" s="708" t="s">
        <v>52</v>
      </c>
    </row>
    <row r="14" spans="1:12" s="814" customFormat="1">
      <c r="A14" s="748">
        <v>5</v>
      </c>
      <c r="B14" s="812" t="s">
        <v>233</v>
      </c>
      <c r="C14" s="708">
        <v>6000</v>
      </c>
      <c r="D14" s="799">
        <v>1</v>
      </c>
      <c r="E14" s="708"/>
      <c r="F14" s="813">
        <v>5833</v>
      </c>
      <c r="G14" s="752">
        <f>E14/C14</f>
        <v>0</v>
      </c>
      <c r="H14" s="1419" t="s">
        <v>380</v>
      </c>
      <c r="I14" s="1419"/>
      <c r="J14" s="1419"/>
      <c r="K14" s="1419"/>
      <c r="L14" s="708" t="s">
        <v>52</v>
      </c>
    </row>
    <row r="17" spans="4:4">
      <c r="D17" s="815"/>
    </row>
  </sheetData>
  <mergeCells count="15">
    <mergeCell ref="A12:B12"/>
    <mergeCell ref="H12:K12"/>
    <mergeCell ref="H14:K14"/>
    <mergeCell ref="H9:K9"/>
    <mergeCell ref="A10:B10"/>
    <mergeCell ref="H10:K10"/>
    <mergeCell ref="H11:K11"/>
    <mergeCell ref="H13:K13"/>
    <mergeCell ref="A8:B8"/>
    <mergeCell ref="H8:K8"/>
    <mergeCell ref="H3:K3"/>
    <mergeCell ref="H5:K5"/>
    <mergeCell ref="A6:B6"/>
    <mergeCell ref="H6:K6"/>
    <mergeCell ref="H7:K7"/>
  </mergeCell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F8109-00AE-435E-B00B-299B25E9C117}">
  <dimension ref="A3:M15"/>
  <sheetViews>
    <sheetView workbookViewId="0">
      <selection activeCell="A3" sqref="A3:M15"/>
    </sheetView>
  </sheetViews>
  <sheetFormatPr defaultRowHeight="15"/>
  <cols>
    <col min="2" max="2" width="48.42578125" style="237" customWidth="1"/>
    <col min="11" max="11" width="35.28515625" customWidth="1"/>
  </cols>
  <sheetData>
    <row r="3" spans="1:13">
      <c r="A3" s="437" t="s">
        <v>114</v>
      </c>
      <c r="B3" s="719">
        <v>46054</v>
      </c>
      <c r="C3" s="720" t="s">
        <v>1</v>
      </c>
      <c r="D3" s="720" t="s">
        <v>2</v>
      </c>
      <c r="E3" s="720" t="s">
        <v>3</v>
      </c>
      <c r="F3" s="690" t="s">
        <v>4</v>
      </c>
      <c r="G3" s="749" t="s">
        <v>5</v>
      </c>
      <c r="H3" s="1348" t="s">
        <v>6</v>
      </c>
      <c r="I3" s="1348"/>
      <c r="J3" s="1348"/>
      <c r="K3" s="1349"/>
      <c r="L3" s="587" t="s">
        <v>7</v>
      </c>
    </row>
    <row r="4" spans="1:13">
      <c r="A4" s="721"/>
      <c r="B4" s="722"/>
      <c r="C4" s="723"/>
      <c r="D4" s="723"/>
      <c r="E4" s="723"/>
      <c r="F4" s="723"/>
      <c r="G4" s="750"/>
      <c r="H4" s="817"/>
      <c r="I4" s="817"/>
      <c r="J4" s="817"/>
      <c r="K4" s="818"/>
      <c r="L4" s="723"/>
    </row>
    <row r="5" spans="1:13">
      <c r="A5" s="680">
        <v>1</v>
      </c>
      <c r="B5" s="534" t="s">
        <v>308</v>
      </c>
      <c r="C5" s="680">
        <v>3425</v>
      </c>
      <c r="D5" s="474">
        <v>1</v>
      </c>
      <c r="E5" s="680">
        <v>1969</v>
      </c>
      <c r="F5" s="656">
        <v>3700</v>
      </c>
      <c r="G5" s="753">
        <f>E5/C5</f>
        <v>0.57489051094890509</v>
      </c>
      <c r="H5" s="1477" t="s">
        <v>381</v>
      </c>
      <c r="I5" s="1477"/>
      <c r="J5" s="1477"/>
      <c r="K5" s="1477"/>
      <c r="L5" s="474" t="s">
        <v>52</v>
      </c>
    </row>
    <row r="6" spans="1:13">
      <c r="A6" s="680">
        <v>1</v>
      </c>
      <c r="B6" s="534" t="s">
        <v>308</v>
      </c>
      <c r="C6" s="680">
        <v>3400</v>
      </c>
      <c r="D6" s="474">
        <v>1</v>
      </c>
      <c r="E6" s="680"/>
      <c r="F6" s="656">
        <v>3700</v>
      </c>
      <c r="G6" s="753">
        <f>E6/C6</f>
        <v>0</v>
      </c>
      <c r="H6" s="1477" t="s">
        <v>316</v>
      </c>
      <c r="I6" s="1477"/>
      <c r="J6" s="1477"/>
      <c r="K6" s="1477"/>
      <c r="L6" s="474" t="s">
        <v>52</v>
      </c>
    </row>
    <row r="7" spans="1:13">
      <c r="A7" s="1294" t="s">
        <v>10</v>
      </c>
      <c r="B7" s="1294"/>
      <c r="C7" s="681" t="s">
        <v>114</v>
      </c>
      <c r="D7" s="681" t="s">
        <v>114</v>
      </c>
      <c r="E7" s="681"/>
      <c r="F7" s="693" t="s">
        <v>114</v>
      </c>
      <c r="G7" s="693" t="s">
        <v>114</v>
      </c>
      <c r="H7" s="1474" t="s">
        <v>114</v>
      </c>
      <c r="I7" s="1474"/>
      <c r="J7" s="1474"/>
      <c r="K7" s="1474"/>
      <c r="L7" s="681" t="s">
        <v>114</v>
      </c>
    </row>
    <row r="8" spans="1:13">
      <c r="A8" s="680">
        <v>2</v>
      </c>
      <c r="B8" s="534" t="s">
        <v>192</v>
      </c>
      <c r="C8" s="680">
        <v>15275</v>
      </c>
      <c r="D8" s="680">
        <v>1</v>
      </c>
      <c r="E8" s="680">
        <v>16303</v>
      </c>
      <c r="F8" s="656">
        <v>7800</v>
      </c>
      <c r="G8" s="753">
        <f>E8/C8</f>
        <v>1.0672995090016366</v>
      </c>
      <c r="H8" s="1401" t="s">
        <v>381</v>
      </c>
      <c r="I8" s="1401"/>
      <c r="J8" s="1401"/>
      <c r="K8" s="1401"/>
      <c r="L8" s="680" t="s">
        <v>52</v>
      </c>
    </row>
    <row r="9" spans="1:13">
      <c r="A9" s="680">
        <v>2</v>
      </c>
      <c r="B9" s="534" t="s">
        <v>191</v>
      </c>
      <c r="C9" s="680">
        <v>15275</v>
      </c>
      <c r="D9" s="680">
        <v>1</v>
      </c>
      <c r="E9" s="680">
        <v>11328</v>
      </c>
      <c r="F9" s="656">
        <v>7800</v>
      </c>
      <c r="G9" s="753">
        <f>E9/C9</f>
        <v>0.74160392798690666</v>
      </c>
      <c r="H9" s="1401"/>
      <c r="I9" s="1401"/>
      <c r="J9" s="1401"/>
      <c r="K9" s="1401"/>
      <c r="L9" s="680" t="s">
        <v>52</v>
      </c>
    </row>
    <row r="10" spans="1:13">
      <c r="A10" s="1389" t="s">
        <v>12</v>
      </c>
      <c r="B10" s="1390"/>
      <c r="C10" s="642" t="s">
        <v>114</v>
      </c>
      <c r="D10" s="624" t="s">
        <v>114</v>
      </c>
      <c r="E10" s="624"/>
      <c r="F10" s="696" t="s">
        <v>114</v>
      </c>
      <c r="G10" s="696" t="s">
        <v>114</v>
      </c>
      <c r="H10" s="1415" t="s">
        <v>114</v>
      </c>
      <c r="I10" s="1476"/>
      <c r="J10" s="1476"/>
      <c r="K10" s="1417"/>
      <c r="L10" s="624" t="s">
        <v>114</v>
      </c>
    </row>
    <row r="11" spans="1:13">
      <c r="A11" s="819">
        <v>3</v>
      </c>
      <c r="B11" s="452" t="s">
        <v>256</v>
      </c>
      <c r="C11" s="821">
        <v>8900</v>
      </c>
      <c r="D11" s="822">
        <v>2</v>
      </c>
      <c r="E11" s="821">
        <v>7367</v>
      </c>
      <c r="F11" s="821">
        <v>6000</v>
      </c>
      <c r="G11" s="823">
        <f>E11/C11</f>
        <v>0.82775280898876402</v>
      </c>
      <c r="H11" s="1475"/>
      <c r="I11" s="1475"/>
      <c r="J11" s="1475"/>
      <c r="K11" s="1475"/>
      <c r="L11" s="738" t="s">
        <v>52</v>
      </c>
      <c r="M11" s="816"/>
    </row>
    <row r="12" spans="1:13">
      <c r="A12" s="1294" t="s">
        <v>19</v>
      </c>
      <c r="B12" s="1294"/>
      <c r="C12" s="681" t="s">
        <v>114</v>
      </c>
      <c r="D12" s="681" t="s">
        <v>114</v>
      </c>
      <c r="E12" s="681"/>
      <c r="F12" s="693" t="s">
        <v>114</v>
      </c>
      <c r="G12" s="693" t="s">
        <v>114</v>
      </c>
      <c r="H12" s="1474" t="s">
        <v>114</v>
      </c>
      <c r="I12" s="1474"/>
      <c r="J12" s="1474"/>
      <c r="K12" s="1474"/>
      <c r="L12" s="681" t="s">
        <v>114</v>
      </c>
    </row>
    <row r="13" spans="1:13">
      <c r="A13" s="680">
        <v>4</v>
      </c>
      <c r="B13" s="534" t="s">
        <v>202</v>
      </c>
      <c r="C13" s="680">
        <v>2925</v>
      </c>
      <c r="D13" s="680">
        <v>2</v>
      </c>
      <c r="E13" s="680">
        <v>686</v>
      </c>
      <c r="F13" s="612">
        <v>2950</v>
      </c>
      <c r="G13" s="753">
        <f>E13/C13</f>
        <v>0.23452991452991453</v>
      </c>
      <c r="H13" s="1368"/>
      <c r="I13" s="1369"/>
      <c r="J13" s="1369"/>
      <c r="K13" s="1370"/>
      <c r="L13" s="680" t="s">
        <v>52</v>
      </c>
    </row>
    <row r="14" spans="1:13">
      <c r="A14" s="1294" t="s">
        <v>24</v>
      </c>
      <c r="B14" s="1294"/>
      <c r="C14" s="681" t="s">
        <v>114</v>
      </c>
      <c r="D14" s="681" t="s">
        <v>114</v>
      </c>
      <c r="E14" s="681"/>
      <c r="F14" s="693" t="s">
        <v>114</v>
      </c>
      <c r="G14" s="693" t="s">
        <v>114</v>
      </c>
      <c r="H14" s="1474" t="s">
        <v>114</v>
      </c>
      <c r="I14" s="1474"/>
      <c r="J14" s="1474"/>
      <c r="K14" s="1474"/>
      <c r="L14" s="681" t="s">
        <v>114</v>
      </c>
    </row>
    <row r="15" spans="1:13">
      <c r="A15" s="680">
        <v>5</v>
      </c>
      <c r="B15" s="534" t="s">
        <v>324</v>
      </c>
      <c r="C15" s="680">
        <v>5833</v>
      </c>
      <c r="D15" s="680">
        <v>1</v>
      </c>
      <c r="E15" s="680"/>
      <c r="F15" s="520">
        <v>5833</v>
      </c>
      <c r="G15" s="753">
        <f>E15/C15</f>
        <v>0</v>
      </c>
      <c r="H15" s="1368" t="s">
        <v>382</v>
      </c>
      <c r="I15" s="1369"/>
      <c r="J15" s="1369"/>
      <c r="K15" s="1370"/>
      <c r="L15" s="680" t="s">
        <v>52</v>
      </c>
    </row>
  </sheetData>
  <mergeCells count="16">
    <mergeCell ref="A10:B10"/>
    <mergeCell ref="H10:K10"/>
    <mergeCell ref="H6:K6"/>
    <mergeCell ref="H9:K9"/>
    <mergeCell ref="H3:K3"/>
    <mergeCell ref="H5:K5"/>
    <mergeCell ref="A7:B7"/>
    <mergeCell ref="H7:K7"/>
    <mergeCell ref="H8:K8"/>
    <mergeCell ref="H15:K15"/>
    <mergeCell ref="H11:K11"/>
    <mergeCell ref="A12:B12"/>
    <mergeCell ref="H12:K12"/>
    <mergeCell ref="H13:K13"/>
    <mergeCell ref="A14:B14"/>
    <mergeCell ref="H14:K14"/>
  </mergeCell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EA55E-E053-4582-842A-A34B842D9DF5}">
  <dimension ref="A3:P19"/>
  <sheetViews>
    <sheetView workbookViewId="0">
      <selection activeCell="D13" sqref="D13"/>
    </sheetView>
  </sheetViews>
  <sheetFormatPr defaultRowHeight="15"/>
  <cols>
    <col min="2" max="2" width="57.42578125" style="237" customWidth="1"/>
    <col min="11" max="11" width="7.28515625" customWidth="1"/>
  </cols>
  <sheetData>
    <row r="3" spans="1:13">
      <c r="A3" s="437" t="s">
        <v>114</v>
      </c>
      <c r="B3" s="719">
        <v>46055</v>
      </c>
      <c r="C3" s="720" t="s">
        <v>1</v>
      </c>
      <c r="D3" s="720" t="s">
        <v>2</v>
      </c>
      <c r="E3" s="720" t="s">
        <v>3</v>
      </c>
      <c r="F3" s="690" t="s">
        <v>4</v>
      </c>
      <c r="G3" s="749" t="s">
        <v>5</v>
      </c>
      <c r="H3" s="1348" t="s">
        <v>6</v>
      </c>
      <c r="I3" s="1348"/>
      <c r="J3" s="1348"/>
      <c r="K3" s="1349"/>
      <c r="L3" s="587" t="s">
        <v>7</v>
      </c>
    </row>
    <row r="4" spans="1:13">
      <c r="A4" s="721"/>
      <c r="B4" s="722"/>
      <c r="C4" s="723"/>
      <c r="D4" s="723"/>
      <c r="E4" s="723"/>
      <c r="F4" s="723"/>
      <c r="G4" s="750"/>
      <c r="H4" s="817"/>
      <c r="I4" s="817"/>
      <c r="J4" s="817"/>
      <c r="K4" s="818"/>
      <c r="L4" s="723"/>
    </row>
    <row r="5" spans="1:13">
      <c r="A5" s="827">
        <v>1</v>
      </c>
      <c r="B5" s="580" t="s">
        <v>308</v>
      </c>
      <c r="C5" s="827">
        <v>10300</v>
      </c>
      <c r="D5" s="828">
        <v>1</v>
      </c>
      <c r="E5" s="827">
        <v>2903</v>
      </c>
      <c r="F5" s="805">
        <v>3700</v>
      </c>
      <c r="G5" s="804">
        <f>E5/C5</f>
        <v>0.28184466019417476</v>
      </c>
      <c r="H5" s="1478" t="s">
        <v>383</v>
      </c>
      <c r="I5" s="1478"/>
      <c r="J5" s="1478"/>
      <c r="K5" s="1478"/>
      <c r="L5" s="828" t="s">
        <v>52</v>
      </c>
    </row>
    <row r="6" spans="1:13">
      <c r="A6" s="680">
        <v>1</v>
      </c>
      <c r="B6" s="534" t="s">
        <v>265</v>
      </c>
      <c r="C6" s="680">
        <v>3500</v>
      </c>
      <c r="D6" s="474">
        <v>1</v>
      </c>
      <c r="E6" s="680">
        <v>4602</v>
      </c>
      <c r="F6" s="656">
        <v>3700</v>
      </c>
      <c r="G6" s="823">
        <f>E6/C6</f>
        <v>1.3148571428571429</v>
      </c>
      <c r="H6" s="1449" t="s">
        <v>384</v>
      </c>
      <c r="I6" s="1450"/>
      <c r="J6" s="1450"/>
      <c r="K6" s="1451"/>
      <c r="L6" s="706" t="s">
        <v>52</v>
      </c>
    </row>
    <row r="7" spans="1:13">
      <c r="A7" s="1294" t="s">
        <v>10</v>
      </c>
      <c r="B7" s="1294"/>
      <c r="C7" s="681" t="s">
        <v>114</v>
      </c>
      <c r="D7" s="681" t="s">
        <v>114</v>
      </c>
      <c r="E7" s="681"/>
      <c r="F7" s="693" t="s">
        <v>114</v>
      </c>
      <c r="G7" s="693" t="s">
        <v>114</v>
      </c>
      <c r="H7" s="1474" t="s">
        <v>114</v>
      </c>
      <c r="I7" s="1474"/>
      <c r="J7" s="1474"/>
      <c r="K7" s="1474"/>
      <c r="L7" s="681" t="s">
        <v>114</v>
      </c>
    </row>
    <row r="8" spans="1:13">
      <c r="A8" s="680">
        <v>2</v>
      </c>
      <c r="B8" s="534" t="s">
        <v>191</v>
      </c>
      <c r="C8" s="680">
        <v>45850</v>
      </c>
      <c r="D8" s="680">
        <v>3</v>
      </c>
      <c r="E8" s="680">
        <v>58873</v>
      </c>
      <c r="F8" s="656">
        <v>7800</v>
      </c>
      <c r="G8" s="753">
        <f>E8/C8</f>
        <v>1.2840348964013086</v>
      </c>
      <c r="H8" s="1401"/>
      <c r="I8" s="1401"/>
      <c r="J8" s="1401"/>
      <c r="K8" s="1401"/>
      <c r="L8" s="680" t="s">
        <v>52</v>
      </c>
    </row>
    <row r="9" spans="1:13">
      <c r="A9" s="1389" t="s">
        <v>12</v>
      </c>
      <c r="B9" s="1390"/>
      <c r="C9" s="642" t="s">
        <v>114</v>
      </c>
      <c r="D9" s="624" t="s">
        <v>114</v>
      </c>
      <c r="E9" s="624"/>
      <c r="F9" s="696" t="s">
        <v>114</v>
      </c>
      <c r="G9" s="696" t="s">
        <v>114</v>
      </c>
      <c r="H9" s="1415" t="s">
        <v>114</v>
      </c>
      <c r="I9" s="1476"/>
      <c r="J9" s="1476"/>
      <c r="K9" s="1417"/>
      <c r="L9" s="624" t="s">
        <v>114</v>
      </c>
    </row>
    <row r="10" spans="1:13">
      <c r="A10" s="825">
        <v>3</v>
      </c>
      <c r="B10" s="460" t="s">
        <v>256</v>
      </c>
      <c r="C10" s="826">
        <v>2250</v>
      </c>
      <c r="D10" s="827">
        <v>1</v>
      </c>
      <c r="E10" s="826">
        <v>6447</v>
      </c>
      <c r="F10" s="826">
        <v>6000</v>
      </c>
      <c r="G10" s="804">
        <f>E10/C10</f>
        <v>2.8653333333333335</v>
      </c>
      <c r="H10" s="1488"/>
      <c r="I10" s="1488"/>
      <c r="J10" s="1488"/>
      <c r="K10" s="1488"/>
      <c r="L10" s="825" t="s">
        <v>52</v>
      </c>
      <c r="M10" s="816"/>
    </row>
    <row r="11" spans="1:13">
      <c r="A11" s="825">
        <v>3</v>
      </c>
      <c r="B11" s="460" t="s">
        <v>233</v>
      </c>
      <c r="C11" s="826">
        <v>9100</v>
      </c>
      <c r="D11" s="827">
        <v>1</v>
      </c>
      <c r="E11" s="826">
        <v>9251</v>
      </c>
      <c r="F11" s="826">
        <v>6000</v>
      </c>
      <c r="G11" s="804">
        <f>E11/C11</f>
        <v>1.0165934065934066</v>
      </c>
      <c r="H11" s="1482" t="s">
        <v>385</v>
      </c>
      <c r="I11" s="1483"/>
      <c r="J11" s="1483"/>
      <c r="K11" s="1484"/>
      <c r="L11" s="825" t="s">
        <v>52</v>
      </c>
      <c r="M11" s="816"/>
    </row>
    <row r="12" spans="1:13">
      <c r="A12" s="825">
        <v>3</v>
      </c>
      <c r="B12" s="460" t="s">
        <v>188</v>
      </c>
      <c r="C12" s="826">
        <v>8600</v>
      </c>
      <c r="D12" s="827">
        <v>1</v>
      </c>
      <c r="E12" s="826">
        <v>3064</v>
      </c>
      <c r="F12" s="826">
        <v>6000</v>
      </c>
      <c r="G12" s="804">
        <f>E12/C12</f>
        <v>0.35627906976744184</v>
      </c>
      <c r="H12" s="1479"/>
      <c r="I12" s="1480"/>
      <c r="J12" s="1480"/>
      <c r="K12" s="1481"/>
      <c r="L12" s="825" t="s">
        <v>52</v>
      </c>
      <c r="M12" s="816"/>
    </row>
    <row r="13" spans="1:13">
      <c r="A13" s="819">
        <v>3</v>
      </c>
      <c r="B13" s="452" t="s">
        <v>329</v>
      </c>
      <c r="C13" s="821">
        <v>5350</v>
      </c>
      <c r="D13" s="822">
        <v>1</v>
      </c>
      <c r="E13" s="821">
        <v>8751</v>
      </c>
      <c r="F13" s="821">
        <v>6000</v>
      </c>
      <c r="G13" s="823">
        <f>E13/C13</f>
        <v>1.6357009345794393</v>
      </c>
      <c r="H13" s="1485"/>
      <c r="I13" s="1486"/>
      <c r="J13" s="1486"/>
      <c r="K13" s="1487"/>
      <c r="L13" s="819" t="s">
        <v>52</v>
      </c>
      <c r="M13" s="816"/>
    </row>
    <row r="14" spans="1:13">
      <c r="A14" s="819">
        <v>3</v>
      </c>
      <c r="B14" s="452" t="s">
        <v>175</v>
      </c>
      <c r="C14" s="821">
        <v>500</v>
      </c>
      <c r="D14" s="822"/>
      <c r="E14" s="821">
        <v>242</v>
      </c>
      <c r="F14" s="821">
        <v>6000</v>
      </c>
      <c r="G14" s="823">
        <f>E14/C14</f>
        <v>0.48399999999999999</v>
      </c>
      <c r="H14" s="1025"/>
      <c r="I14" s="1026"/>
      <c r="J14" s="1026"/>
      <c r="K14" s="1027"/>
      <c r="L14" s="819"/>
      <c r="M14" s="816"/>
    </row>
    <row r="15" spans="1:13">
      <c r="A15" s="1294" t="s">
        <v>19</v>
      </c>
      <c r="B15" s="1294"/>
      <c r="C15" s="681" t="s">
        <v>114</v>
      </c>
      <c r="D15" s="681" t="s">
        <v>114</v>
      </c>
      <c r="E15" s="681"/>
      <c r="F15" s="693" t="s">
        <v>114</v>
      </c>
      <c r="G15" s="693" t="s">
        <v>114</v>
      </c>
      <c r="H15" s="1474" t="s">
        <v>114</v>
      </c>
      <c r="I15" s="1474"/>
      <c r="J15" s="1474"/>
      <c r="K15" s="1474"/>
      <c r="L15" s="681" t="s">
        <v>114</v>
      </c>
    </row>
    <row r="16" spans="1:13">
      <c r="A16" s="680">
        <v>4</v>
      </c>
      <c r="B16" s="534" t="s">
        <v>202</v>
      </c>
      <c r="C16" s="680">
        <v>8825</v>
      </c>
      <c r="D16" s="680">
        <v>2</v>
      </c>
      <c r="E16" s="680">
        <v>2795</v>
      </c>
      <c r="F16" s="612">
        <v>2950</v>
      </c>
      <c r="G16" s="753">
        <f>E16/C16</f>
        <v>0.31671388101983</v>
      </c>
      <c r="H16" s="1368"/>
      <c r="I16" s="1369"/>
      <c r="J16" s="1369"/>
      <c r="K16" s="1370"/>
      <c r="L16" s="680" t="s">
        <v>52</v>
      </c>
    </row>
    <row r="17" spans="1:16">
      <c r="A17" s="1289" t="s">
        <v>24</v>
      </c>
      <c r="B17" s="1289"/>
      <c r="C17" s="682" t="s">
        <v>114</v>
      </c>
      <c r="D17" s="682" t="s">
        <v>114</v>
      </c>
      <c r="E17" s="682"/>
      <c r="F17" s="694" t="s">
        <v>114</v>
      </c>
      <c r="G17" s="694" t="s">
        <v>114</v>
      </c>
      <c r="H17" s="1489" t="s">
        <v>114</v>
      </c>
      <c r="I17" s="1489"/>
      <c r="J17" s="1489"/>
      <c r="K17" s="1489"/>
      <c r="L17" s="682" t="s">
        <v>114</v>
      </c>
    </row>
    <row r="18" spans="1:16">
      <c r="A18" s="680">
        <v>5</v>
      </c>
      <c r="B18" s="534" t="s">
        <v>324</v>
      </c>
      <c r="C18" s="680">
        <v>11700</v>
      </c>
      <c r="D18" s="680">
        <v>1</v>
      </c>
      <c r="E18" s="680">
        <v>11592</v>
      </c>
      <c r="F18" s="520">
        <v>5833</v>
      </c>
      <c r="G18" s="753">
        <f>E18/C18</f>
        <v>0.99076923076923074</v>
      </c>
      <c r="H18" s="1401"/>
      <c r="I18" s="1401"/>
      <c r="J18" s="1401"/>
      <c r="K18" s="1401"/>
      <c r="L18" s="680" t="s">
        <v>52</v>
      </c>
    </row>
    <row r="19" spans="1:16">
      <c r="A19" s="451">
        <v>5</v>
      </c>
      <c r="B19" s="452" t="s">
        <v>386</v>
      </c>
      <c r="C19" s="451">
        <v>5800</v>
      </c>
      <c r="D19" s="451">
        <v>1</v>
      </c>
      <c r="E19" s="451"/>
      <c r="F19" s="520">
        <v>5833</v>
      </c>
      <c r="G19" s="753">
        <f>E19/C19</f>
        <v>0</v>
      </c>
      <c r="H19" s="1136"/>
      <c r="I19" s="1137"/>
      <c r="J19" s="1137"/>
      <c r="K19" s="1138"/>
      <c r="L19" s="824" t="s">
        <v>52</v>
      </c>
      <c r="P19" t="s">
        <v>387</v>
      </c>
    </row>
  </sheetData>
  <mergeCells count="19">
    <mergeCell ref="H19:K19"/>
    <mergeCell ref="H16:K16"/>
    <mergeCell ref="A17:B17"/>
    <mergeCell ref="H17:K17"/>
    <mergeCell ref="H18:K18"/>
    <mergeCell ref="A15:B15"/>
    <mergeCell ref="H15:K15"/>
    <mergeCell ref="H3:K3"/>
    <mergeCell ref="H5:K5"/>
    <mergeCell ref="A7:B7"/>
    <mergeCell ref="H7:K7"/>
    <mergeCell ref="H12:K12"/>
    <mergeCell ref="H11:K11"/>
    <mergeCell ref="H13:K13"/>
    <mergeCell ref="H8:K8"/>
    <mergeCell ref="A9:B9"/>
    <mergeCell ref="H9:K9"/>
    <mergeCell ref="H10:K10"/>
    <mergeCell ref="H6:K6"/>
  </mergeCell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9621D-1067-4FAA-A269-76A069ABC143}">
  <dimension ref="A3:M21"/>
  <sheetViews>
    <sheetView workbookViewId="0">
      <selection activeCell="L11" sqref="L11"/>
    </sheetView>
  </sheetViews>
  <sheetFormatPr defaultRowHeight="15"/>
  <cols>
    <col min="2" max="2" width="54.28515625" customWidth="1"/>
  </cols>
  <sheetData>
    <row r="3" spans="1:13">
      <c r="A3" s="437" t="s">
        <v>114</v>
      </c>
      <c r="B3" s="719">
        <v>46055</v>
      </c>
      <c r="C3" s="720" t="s">
        <v>1</v>
      </c>
      <c r="D3" s="720" t="s">
        <v>2</v>
      </c>
      <c r="E3" s="720" t="s">
        <v>3</v>
      </c>
      <c r="F3" s="690" t="s">
        <v>4</v>
      </c>
      <c r="G3" s="749" t="s">
        <v>5</v>
      </c>
      <c r="H3" s="1348" t="s">
        <v>6</v>
      </c>
      <c r="I3" s="1348"/>
      <c r="J3" s="1348"/>
      <c r="K3" s="1349"/>
      <c r="L3" s="587" t="s">
        <v>7</v>
      </c>
    </row>
    <row r="4" spans="1:13">
      <c r="A4" s="721"/>
      <c r="B4" s="722"/>
      <c r="C4" s="723"/>
      <c r="D4" s="723"/>
      <c r="E4" s="723"/>
      <c r="F4" s="723"/>
      <c r="G4" s="750"/>
      <c r="H4" s="817"/>
      <c r="I4" s="817"/>
      <c r="J4" s="817"/>
      <c r="K4" s="818"/>
      <c r="L4" s="723"/>
    </row>
    <row r="5" spans="1:13">
      <c r="A5" s="500">
        <v>1</v>
      </c>
      <c r="B5" s="514" t="s">
        <v>336</v>
      </c>
      <c r="C5" s="500">
        <v>390</v>
      </c>
      <c r="D5" s="506">
        <v>1</v>
      </c>
      <c r="E5" s="500">
        <v>455</v>
      </c>
      <c r="F5" s="829">
        <v>3700</v>
      </c>
      <c r="G5" s="762">
        <f>E5/C5</f>
        <v>1.1666666666666667</v>
      </c>
      <c r="H5" s="1490"/>
      <c r="I5" s="1490"/>
      <c r="J5" s="1490"/>
      <c r="K5" s="1490"/>
      <c r="L5" s="506" t="s">
        <v>52</v>
      </c>
    </row>
    <row r="6" spans="1:13">
      <c r="A6" s="680">
        <v>1</v>
      </c>
      <c r="B6" s="534" t="s">
        <v>221</v>
      </c>
      <c r="C6" s="680">
        <v>6900</v>
      </c>
      <c r="D6" s="474">
        <v>2</v>
      </c>
      <c r="E6" s="680">
        <v>617</v>
      </c>
      <c r="F6" s="656">
        <v>3700</v>
      </c>
      <c r="G6" s="753">
        <f>E6/C6</f>
        <v>8.9420289855072457E-2</v>
      </c>
      <c r="H6" s="1449"/>
      <c r="I6" s="1450"/>
      <c r="J6" s="1450"/>
      <c r="K6" s="1451"/>
      <c r="L6" s="706" t="s">
        <v>52</v>
      </c>
    </row>
    <row r="7" spans="1:13">
      <c r="A7" s="1294" t="s">
        <v>10</v>
      </c>
      <c r="B7" s="1294"/>
      <c r="C7" s="681" t="s">
        <v>114</v>
      </c>
      <c r="D7" s="681" t="s">
        <v>114</v>
      </c>
      <c r="E7" s="681"/>
      <c r="F7" s="693" t="s">
        <v>114</v>
      </c>
      <c r="G7" s="693" t="s">
        <v>114</v>
      </c>
      <c r="H7" s="1474" t="s">
        <v>114</v>
      </c>
      <c r="I7" s="1474"/>
      <c r="J7" s="1474"/>
      <c r="K7" s="1474"/>
      <c r="L7" s="681" t="s">
        <v>114</v>
      </c>
    </row>
    <row r="8" spans="1:13">
      <c r="A8" s="680">
        <v>2</v>
      </c>
      <c r="B8" s="534" t="s">
        <v>191</v>
      </c>
      <c r="C8" s="680">
        <v>45850</v>
      </c>
      <c r="D8" s="680">
        <v>3</v>
      </c>
      <c r="E8" s="680">
        <v>60991</v>
      </c>
      <c r="F8" s="656">
        <v>7800</v>
      </c>
      <c r="G8" s="753">
        <f>E8/C8</f>
        <v>1.3302290076335879</v>
      </c>
      <c r="H8" s="1401" t="s">
        <v>388</v>
      </c>
      <c r="I8" s="1401"/>
      <c r="J8" s="1401"/>
      <c r="K8" s="1401"/>
      <c r="L8" s="680" t="s">
        <v>52</v>
      </c>
    </row>
    <row r="9" spans="1:13">
      <c r="A9" s="1389" t="s">
        <v>12</v>
      </c>
      <c r="B9" s="1390"/>
      <c r="C9" s="642" t="s">
        <v>114</v>
      </c>
      <c r="D9" s="624" t="s">
        <v>114</v>
      </c>
      <c r="E9" s="624"/>
      <c r="F9" s="696" t="s">
        <v>114</v>
      </c>
      <c r="G9" s="696" t="s">
        <v>114</v>
      </c>
      <c r="H9" s="1415" t="s">
        <v>114</v>
      </c>
      <c r="I9" s="1476"/>
      <c r="J9" s="1476"/>
      <c r="K9" s="1417"/>
      <c r="L9" s="624" t="s">
        <v>114</v>
      </c>
    </row>
    <row r="10" spans="1:13">
      <c r="A10" s="701">
        <v>3</v>
      </c>
      <c r="B10" s="830" t="s">
        <v>175</v>
      </c>
      <c r="C10" s="831">
        <v>14075</v>
      </c>
      <c r="D10" s="701">
        <v>2</v>
      </c>
      <c r="E10" s="831">
        <v>9417</v>
      </c>
      <c r="F10" s="831">
        <v>6000</v>
      </c>
      <c r="G10" s="832">
        <f>E10/C10</f>
        <v>0.66905861456483129</v>
      </c>
      <c r="H10" s="1491"/>
      <c r="I10" s="1492"/>
      <c r="J10" s="1492"/>
      <c r="K10" s="1493"/>
      <c r="L10" s="701" t="s">
        <v>52</v>
      </c>
      <c r="M10" s="816"/>
    </row>
    <row r="11" spans="1:13">
      <c r="A11" s="822">
        <v>3</v>
      </c>
      <c r="B11" s="452" t="s">
        <v>353</v>
      </c>
      <c r="C11" s="821">
        <v>13000</v>
      </c>
      <c r="D11" s="822">
        <v>1</v>
      </c>
      <c r="E11" s="821">
        <v>10608</v>
      </c>
      <c r="F11" s="821">
        <v>6000</v>
      </c>
      <c r="G11" s="823">
        <f>E11/C11</f>
        <v>0.81599999999999995</v>
      </c>
      <c r="H11" s="1485"/>
      <c r="I11" s="1486"/>
      <c r="J11" s="1486"/>
      <c r="K11" s="1487"/>
      <c r="L11" s="708" t="s">
        <v>52</v>
      </c>
      <c r="M11" s="816"/>
    </row>
    <row r="12" spans="1:13">
      <c r="A12" s="1294" t="s">
        <v>19</v>
      </c>
      <c r="B12" s="1294"/>
      <c r="C12" s="681" t="s">
        <v>114</v>
      </c>
      <c r="D12" s="681" t="s">
        <v>114</v>
      </c>
      <c r="E12" s="681"/>
      <c r="F12" s="693" t="s">
        <v>114</v>
      </c>
      <c r="G12" s="693" t="s">
        <v>114</v>
      </c>
      <c r="H12" s="1474" t="s">
        <v>114</v>
      </c>
      <c r="I12" s="1474"/>
      <c r="J12" s="1474"/>
      <c r="K12" s="1474"/>
      <c r="L12" s="681" t="s">
        <v>114</v>
      </c>
    </row>
    <row r="13" spans="1:13">
      <c r="A13" s="680">
        <v>4</v>
      </c>
      <c r="B13" s="534" t="s">
        <v>202</v>
      </c>
      <c r="C13" s="680">
        <v>8825</v>
      </c>
      <c r="D13" s="680">
        <v>3</v>
      </c>
      <c r="E13" s="680">
        <v>4412</v>
      </c>
      <c r="F13" s="612">
        <v>2950</v>
      </c>
      <c r="G13" s="753">
        <f>E13/C13</f>
        <v>0.49994334277620395</v>
      </c>
      <c r="H13" s="1368"/>
      <c r="I13" s="1369"/>
      <c r="J13" s="1369"/>
      <c r="K13" s="1370"/>
      <c r="L13" s="680" t="s">
        <v>52</v>
      </c>
    </row>
    <row r="14" spans="1:13">
      <c r="A14" s="1289" t="s">
        <v>24</v>
      </c>
      <c r="B14" s="1289"/>
      <c r="C14" s="682" t="s">
        <v>114</v>
      </c>
      <c r="D14" s="682" t="s">
        <v>114</v>
      </c>
      <c r="E14" s="682"/>
      <c r="F14" s="694" t="s">
        <v>114</v>
      </c>
      <c r="G14" s="694" t="s">
        <v>114</v>
      </c>
      <c r="H14" s="1489" t="s">
        <v>114</v>
      </c>
      <c r="I14" s="1489"/>
      <c r="J14" s="1489"/>
      <c r="K14" s="1489"/>
      <c r="L14" s="682" t="s">
        <v>114</v>
      </c>
    </row>
    <row r="15" spans="1:13">
      <c r="A15" s="451">
        <v>5</v>
      </c>
      <c r="B15" s="452" t="s">
        <v>386</v>
      </c>
      <c r="C15" s="451">
        <v>17500</v>
      </c>
      <c r="D15" s="451">
        <v>3</v>
      </c>
      <c r="E15" s="451">
        <v>17573</v>
      </c>
      <c r="F15" s="520">
        <v>5833</v>
      </c>
      <c r="G15" s="753">
        <f>E15/C15</f>
        <v>1.0041714285714285</v>
      </c>
      <c r="H15" s="1136"/>
      <c r="I15" s="1137"/>
      <c r="J15" s="1137"/>
      <c r="K15" s="1138"/>
      <c r="L15" s="824" t="s">
        <v>52</v>
      </c>
    </row>
    <row r="21" spans="9:9">
      <c r="I21" s="816"/>
    </row>
  </sheetData>
  <mergeCells count="16">
    <mergeCell ref="H15:K15"/>
    <mergeCell ref="A12:B12"/>
    <mergeCell ref="H12:K12"/>
    <mergeCell ref="H13:K13"/>
    <mergeCell ref="A14:B14"/>
    <mergeCell ref="H14:K14"/>
    <mergeCell ref="A9:B9"/>
    <mergeCell ref="H9:K9"/>
    <mergeCell ref="H10:K10"/>
    <mergeCell ref="H11:K11"/>
    <mergeCell ref="H8:K8"/>
    <mergeCell ref="H3:K3"/>
    <mergeCell ref="H5:K5"/>
    <mergeCell ref="H6:K6"/>
    <mergeCell ref="A7:B7"/>
    <mergeCell ref="H7:K7"/>
  </mergeCell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4542B-DA7C-4639-BE44-69DDF6AC2A83}">
  <dimension ref="A3:M18"/>
  <sheetViews>
    <sheetView workbookViewId="0">
      <selection activeCell="H8" sqref="H8:K8"/>
    </sheetView>
  </sheetViews>
  <sheetFormatPr defaultRowHeight="15"/>
  <cols>
    <col min="2" max="2" width="54.7109375" style="237" customWidth="1"/>
  </cols>
  <sheetData>
    <row r="3" spans="1:13">
      <c r="A3" s="437" t="s">
        <v>114</v>
      </c>
      <c r="B3" s="719">
        <v>46057</v>
      </c>
      <c r="C3" s="720" t="s">
        <v>1</v>
      </c>
      <c r="D3" s="720" t="s">
        <v>2</v>
      </c>
      <c r="E3" s="720" t="s">
        <v>3</v>
      </c>
      <c r="F3" s="690" t="s">
        <v>4</v>
      </c>
      <c r="G3" s="749" t="s">
        <v>5</v>
      </c>
      <c r="H3" s="1348" t="s">
        <v>6</v>
      </c>
      <c r="I3" s="1348"/>
      <c r="J3" s="1348"/>
      <c r="K3" s="1349"/>
      <c r="L3" s="587" t="s">
        <v>7</v>
      </c>
    </row>
    <row r="4" spans="1:13">
      <c r="A4" s="721"/>
      <c r="B4" s="722"/>
      <c r="C4" s="723"/>
      <c r="D4" s="723"/>
      <c r="E4" s="723"/>
      <c r="F4" s="723"/>
      <c r="G4" s="750"/>
      <c r="H4" s="817"/>
      <c r="I4" s="817"/>
      <c r="J4" s="817"/>
      <c r="K4" s="818"/>
      <c r="L4" s="723"/>
    </row>
    <row r="5" spans="1:13">
      <c r="A5" s="680">
        <v>1</v>
      </c>
      <c r="B5" s="534" t="s">
        <v>221</v>
      </c>
      <c r="C5" s="680">
        <v>10725</v>
      </c>
      <c r="D5" s="680">
        <v>2</v>
      </c>
      <c r="E5" s="680">
        <v>3307</v>
      </c>
      <c r="F5" s="656">
        <v>3700</v>
      </c>
      <c r="G5" s="753">
        <f>E5/C5</f>
        <v>0.30834498834498836</v>
      </c>
      <c r="H5" s="1449"/>
      <c r="I5" s="1450"/>
      <c r="J5" s="1450"/>
      <c r="K5" s="1451"/>
      <c r="L5" s="706" t="s">
        <v>52</v>
      </c>
    </row>
    <row r="6" spans="1:13">
      <c r="A6" s="680">
        <v>1</v>
      </c>
      <c r="B6" s="534" t="s">
        <v>389</v>
      </c>
      <c r="C6" s="680">
        <v>350</v>
      </c>
      <c r="D6" s="680">
        <v>2</v>
      </c>
      <c r="E6" s="680"/>
      <c r="F6" s="656">
        <v>3700</v>
      </c>
      <c r="G6" s="753">
        <f>E6/C6</f>
        <v>0</v>
      </c>
      <c r="H6" s="1449"/>
      <c r="I6" s="1450"/>
      <c r="J6" s="1450"/>
      <c r="K6" s="1451"/>
      <c r="L6" s="706" t="s">
        <v>52</v>
      </c>
    </row>
    <row r="7" spans="1:13">
      <c r="A7" s="1294" t="s">
        <v>10</v>
      </c>
      <c r="B7" s="1294"/>
      <c r="C7" s="681" t="s">
        <v>114</v>
      </c>
      <c r="D7" s="681" t="s">
        <v>114</v>
      </c>
      <c r="E7" s="681"/>
      <c r="F7" s="693" t="s">
        <v>114</v>
      </c>
      <c r="G7" s="693" t="s">
        <v>114</v>
      </c>
      <c r="H7" s="1474" t="s">
        <v>114</v>
      </c>
      <c r="I7" s="1474"/>
      <c r="J7" s="1474"/>
      <c r="K7" s="1474"/>
      <c r="L7" s="681" t="s">
        <v>114</v>
      </c>
    </row>
    <row r="8" spans="1:13">
      <c r="A8" s="680">
        <v>2</v>
      </c>
      <c r="B8" s="534" t="s">
        <v>227</v>
      </c>
      <c r="C8" s="680">
        <v>54000</v>
      </c>
      <c r="D8" s="680">
        <v>3</v>
      </c>
      <c r="E8" s="680">
        <v>29828</v>
      </c>
      <c r="F8" s="656">
        <v>7800</v>
      </c>
      <c r="G8" s="753">
        <f>E8/C8</f>
        <v>0.5523703703703704</v>
      </c>
      <c r="H8" s="1401" t="s">
        <v>388</v>
      </c>
      <c r="I8" s="1401"/>
      <c r="J8" s="1401"/>
      <c r="K8" s="1401"/>
      <c r="L8" s="680" t="s">
        <v>52</v>
      </c>
    </row>
    <row r="9" spans="1:13">
      <c r="A9" s="1389" t="s">
        <v>12</v>
      </c>
      <c r="B9" s="1390"/>
      <c r="C9" s="642" t="s">
        <v>114</v>
      </c>
      <c r="D9" s="624" t="s">
        <v>114</v>
      </c>
      <c r="E9" s="624"/>
      <c r="F9" s="696" t="s">
        <v>114</v>
      </c>
      <c r="G9" s="696" t="s">
        <v>114</v>
      </c>
      <c r="H9" s="1415" t="s">
        <v>114</v>
      </c>
      <c r="I9" s="1476"/>
      <c r="J9" s="1476"/>
      <c r="K9" s="1417"/>
      <c r="L9" s="624" t="s">
        <v>114</v>
      </c>
    </row>
    <row r="10" spans="1:13">
      <c r="A10" s="500">
        <v>3</v>
      </c>
      <c r="B10" s="496" t="s">
        <v>175</v>
      </c>
      <c r="C10" s="504">
        <v>6700</v>
      </c>
      <c r="D10" s="500">
        <v>2</v>
      </c>
      <c r="E10" s="504">
        <v>7292</v>
      </c>
      <c r="F10" s="504">
        <v>6000</v>
      </c>
      <c r="G10" s="762">
        <f>E10/C10</f>
        <v>1.0883582089552239</v>
      </c>
      <c r="H10" s="1495"/>
      <c r="I10" s="1496"/>
      <c r="J10" s="1496"/>
      <c r="K10" s="1497"/>
      <c r="L10" s="500" t="s">
        <v>52</v>
      </c>
      <c r="M10" s="816"/>
    </row>
    <row r="11" spans="1:13">
      <c r="A11" s="822">
        <v>3</v>
      </c>
      <c r="B11" s="560" t="s">
        <v>353</v>
      </c>
      <c r="C11" s="821">
        <v>11950</v>
      </c>
      <c r="D11" s="822">
        <v>1</v>
      </c>
      <c r="E11" s="821">
        <v>10821</v>
      </c>
      <c r="F11" s="821">
        <v>6000</v>
      </c>
      <c r="G11" s="823">
        <f>E11/C11</f>
        <v>0.90552301255230128</v>
      </c>
      <c r="H11" s="1485"/>
      <c r="I11" s="1486"/>
      <c r="J11" s="1486"/>
      <c r="K11" s="1487"/>
      <c r="L11" s="738" t="s">
        <v>52</v>
      </c>
    </row>
    <row r="12" spans="1:13">
      <c r="A12" s="822">
        <v>3</v>
      </c>
      <c r="B12" s="560" t="s">
        <v>201</v>
      </c>
      <c r="C12" s="821">
        <v>3000</v>
      </c>
      <c r="D12" s="822">
        <v>1</v>
      </c>
      <c r="E12" s="820"/>
      <c r="F12" s="821">
        <v>6000</v>
      </c>
      <c r="G12" s="823">
        <f>E12/C12</f>
        <v>0</v>
      </c>
      <c r="H12" s="1025"/>
      <c r="I12" s="1026"/>
      <c r="J12" s="1026"/>
      <c r="K12" s="1027"/>
      <c r="L12" s="738" t="s">
        <v>52</v>
      </c>
    </row>
    <row r="13" spans="1:13">
      <c r="A13" s="1294" t="s">
        <v>19</v>
      </c>
      <c r="B13" s="1294"/>
      <c r="C13" s="681" t="s">
        <v>114</v>
      </c>
      <c r="D13" s="681" t="s">
        <v>114</v>
      </c>
      <c r="E13" s="681"/>
      <c r="F13" s="693" t="s">
        <v>114</v>
      </c>
      <c r="G13" s="693" t="s">
        <v>114</v>
      </c>
      <c r="H13" s="1474" t="s">
        <v>114</v>
      </c>
      <c r="I13" s="1474"/>
      <c r="J13" s="1474"/>
      <c r="K13" s="1474"/>
      <c r="L13" s="681" t="s">
        <v>114</v>
      </c>
    </row>
    <row r="14" spans="1:13">
      <c r="A14" s="680">
        <v>4</v>
      </c>
      <c r="B14" s="534" t="s">
        <v>202</v>
      </c>
      <c r="C14" s="680">
        <v>8825</v>
      </c>
      <c r="D14" s="680">
        <v>3</v>
      </c>
      <c r="E14" s="680">
        <v>11600</v>
      </c>
      <c r="F14" s="612">
        <v>2950</v>
      </c>
      <c r="G14" s="753">
        <f>E14/C14</f>
        <v>1.3144475920679888</v>
      </c>
      <c r="H14" s="1368"/>
      <c r="I14" s="1369"/>
      <c r="J14" s="1369"/>
      <c r="K14" s="1370"/>
      <c r="L14" s="680" t="s">
        <v>52</v>
      </c>
    </row>
    <row r="15" spans="1:13">
      <c r="A15" s="1289" t="s">
        <v>24</v>
      </c>
      <c r="B15" s="1289"/>
      <c r="C15" s="682" t="s">
        <v>114</v>
      </c>
      <c r="D15" s="682" t="s">
        <v>114</v>
      </c>
      <c r="E15" s="682"/>
      <c r="F15" s="694" t="s">
        <v>114</v>
      </c>
      <c r="G15" s="694" t="s">
        <v>114</v>
      </c>
      <c r="H15" s="1489" t="s">
        <v>114</v>
      </c>
      <c r="I15" s="1489"/>
      <c r="J15" s="1489"/>
      <c r="K15" s="1489"/>
      <c r="L15" s="682" t="s">
        <v>114</v>
      </c>
    </row>
    <row r="16" spans="1:13">
      <c r="A16" s="833">
        <v>5</v>
      </c>
      <c r="B16" s="834" t="s">
        <v>386</v>
      </c>
      <c r="C16" s="833">
        <v>3825</v>
      </c>
      <c r="D16" s="833">
        <v>3</v>
      </c>
      <c r="E16" s="833">
        <v>4080</v>
      </c>
      <c r="F16" s="835">
        <v>5833</v>
      </c>
      <c r="G16" s="784">
        <f>E16/C16</f>
        <v>1.0666666666666667</v>
      </c>
      <c r="H16" s="1494"/>
      <c r="I16" s="1494"/>
      <c r="J16" s="1494"/>
      <c r="K16" s="1494"/>
      <c r="L16" s="836" t="s">
        <v>52</v>
      </c>
    </row>
    <row r="17" spans="1:12">
      <c r="A17" s="453">
        <v>5</v>
      </c>
      <c r="B17" s="560" t="s">
        <v>233</v>
      </c>
      <c r="C17" s="453">
        <v>12500</v>
      </c>
      <c r="D17" s="453">
        <v>1</v>
      </c>
      <c r="E17" s="453">
        <v>13417</v>
      </c>
      <c r="F17" s="520">
        <v>5833</v>
      </c>
      <c r="G17" s="753">
        <f>E17/C17</f>
        <v>1.0733600000000001</v>
      </c>
      <c r="H17" s="1128"/>
      <c r="I17" s="1128"/>
      <c r="J17" s="1128"/>
      <c r="K17" s="1128"/>
      <c r="L17" s="451" t="s">
        <v>52</v>
      </c>
    </row>
    <row r="18" spans="1:12">
      <c r="A18" s="453">
        <v>5</v>
      </c>
      <c r="B18" s="560" t="s">
        <v>254</v>
      </c>
      <c r="C18" s="453">
        <v>1200</v>
      </c>
      <c r="D18" s="451"/>
      <c r="E18" s="451">
        <v>1365</v>
      </c>
      <c r="F18" s="520">
        <v>5833</v>
      </c>
      <c r="G18" s="753">
        <f>E18/C18</f>
        <v>1.1375</v>
      </c>
      <c r="H18" s="1136"/>
      <c r="I18" s="1137"/>
      <c r="J18" s="1137"/>
      <c r="K18" s="1138"/>
      <c r="L18" s="451" t="s">
        <v>52</v>
      </c>
    </row>
  </sheetData>
  <mergeCells count="18">
    <mergeCell ref="A7:B7"/>
    <mergeCell ref="H7:K7"/>
    <mergeCell ref="H8:K8"/>
    <mergeCell ref="H6:K6"/>
    <mergeCell ref="H17:K17"/>
    <mergeCell ref="A9:B9"/>
    <mergeCell ref="H9:K9"/>
    <mergeCell ref="H11:K11"/>
    <mergeCell ref="A13:B13"/>
    <mergeCell ref="H13:K13"/>
    <mergeCell ref="H14:K14"/>
    <mergeCell ref="A15:B15"/>
    <mergeCell ref="H15:K15"/>
    <mergeCell ref="H16:K16"/>
    <mergeCell ref="H10:K10"/>
    <mergeCell ref="H18:K18"/>
    <mergeCell ref="H3:K3"/>
    <mergeCell ref="H5:K5"/>
  </mergeCell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F18A5-43EB-410D-9853-C8C2F1C557E9}">
  <dimension ref="A3:L17"/>
  <sheetViews>
    <sheetView workbookViewId="0">
      <selection activeCell="D24" sqref="D24"/>
    </sheetView>
  </sheetViews>
  <sheetFormatPr defaultRowHeight="15"/>
  <cols>
    <col min="2" max="2" width="55.7109375" style="237" customWidth="1"/>
  </cols>
  <sheetData>
    <row r="3" spans="1:12">
      <c r="A3" s="437" t="s">
        <v>114</v>
      </c>
      <c r="B3" s="719">
        <v>46058</v>
      </c>
      <c r="C3" s="720" t="s">
        <v>1</v>
      </c>
      <c r="D3" s="720" t="s">
        <v>2</v>
      </c>
      <c r="E3" s="720" t="s">
        <v>3</v>
      </c>
      <c r="F3" s="690" t="s">
        <v>4</v>
      </c>
      <c r="G3" s="749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721"/>
      <c r="B4" s="722"/>
      <c r="C4" s="723"/>
      <c r="D4" s="723"/>
      <c r="E4" s="723"/>
      <c r="F4" s="723"/>
      <c r="G4" s="750"/>
      <c r="H4" s="817"/>
      <c r="I4" s="817"/>
      <c r="J4" s="817"/>
      <c r="K4" s="818"/>
      <c r="L4" s="723"/>
    </row>
    <row r="5" spans="1:12">
      <c r="A5" s="777">
        <v>1</v>
      </c>
      <c r="B5" s="534" t="s">
        <v>221</v>
      </c>
      <c r="C5" s="728">
        <v>7300</v>
      </c>
      <c r="D5" s="728">
        <v>2</v>
      </c>
      <c r="E5" s="728">
        <v>7467</v>
      </c>
      <c r="F5" s="656">
        <v>3700</v>
      </c>
      <c r="G5" s="753">
        <f>E5/C5</f>
        <v>1.0228767123287672</v>
      </c>
      <c r="H5" s="1424"/>
      <c r="I5" s="1425"/>
      <c r="J5" s="1425"/>
      <c r="K5" s="1426"/>
      <c r="L5" s="728" t="s">
        <v>52</v>
      </c>
    </row>
    <row r="6" spans="1:12">
      <c r="A6" s="680">
        <v>1</v>
      </c>
      <c r="B6" s="534" t="s">
        <v>389</v>
      </c>
      <c r="C6" s="680">
        <v>8600</v>
      </c>
      <c r="D6" s="474">
        <v>2</v>
      </c>
      <c r="E6" s="680">
        <v>336</v>
      </c>
      <c r="F6" s="656">
        <v>3700</v>
      </c>
      <c r="G6" s="753">
        <f>E6/C6</f>
        <v>3.9069767441860463E-2</v>
      </c>
      <c r="H6" s="1449"/>
      <c r="I6" s="1450"/>
      <c r="J6" s="1450"/>
      <c r="K6" s="1451"/>
      <c r="L6" s="706" t="s">
        <v>52</v>
      </c>
    </row>
    <row r="7" spans="1:12">
      <c r="A7" s="1294" t="s">
        <v>10</v>
      </c>
      <c r="B7" s="1294"/>
      <c r="C7" s="681" t="s">
        <v>114</v>
      </c>
      <c r="D7" s="681" t="s">
        <v>114</v>
      </c>
      <c r="E7" s="681"/>
      <c r="F7" s="693" t="s">
        <v>114</v>
      </c>
      <c r="G7" s="693" t="s">
        <v>114</v>
      </c>
      <c r="H7" s="1474" t="s">
        <v>114</v>
      </c>
      <c r="I7" s="1474"/>
      <c r="J7" s="1474"/>
      <c r="K7" s="1474"/>
      <c r="L7" s="681" t="s">
        <v>114</v>
      </c>
    </row>
    <row r="8" spans="1:12">
      <c r="A8" s="680">
        <v>2</v>
      </c>
      <c r="B8" s="534" t="s">
        <v>227</v>
      </c>
      <c r="C8" s="680">
        <v>70575</v>
      </c>
      <c r="D8" s="680">
        <v>3</v>
      </c>
      <c r="E8" s="680">
        <v>38280</v>
      </c>
      <c r="F8" s="656">
        <v>7800</v>
      </c>
      <c r="G8" s="753">
        <f>E8/C8</f>
        <v>0.54240170031880974</v>
      </c>
      <c r="H8" s="1401"/>
      <c r="I8" s="1401"/>
      <c r="J8" s="1401"/>
      <c r="K8" s="1401"/>
      <c r="L8" s="680" t="s">
        <v>52</v>
      </c>
    </row>
    <row r="9" spans="1:12">
      <c r="A9" s="1389" t="s">
        <v>12</v>
      </c>
      <c r="B9" s="1390"/>
      <c r="C9" s="642" t="s">
        <v>114</v>
      </c>
      <c r="D9" s="624" t="s">
        <v>114</v>
      </c>
      <c r="E9" s="624"/>
      <c r="F9" s="696" t="s">
        <v>114</v>
      </c>
      <c r="G9" s="696" t="s">
        <v>114</v>
      </c>
      <c r="H9" s="1415" t="s">
        <v>114</v>
      </c>
      <c r="I9" s="1476"/>
      <c r="J9" s="1476"/>
      <c r="K9" s="1417"/>
      <c r="L9" s="624" t="s">
        <v>114</v>
      </c>
    </row>
    <row r="10" spans="1:12">
      <c r="A10" s="822">
        <v>3</v>
      </c>
      <c r="B10" s="560" t="s">
        <v>201</v>
      </c>
      <c r="C10" s="821">
        <v>13350</v>
      </c>
      <c r="D10" s="822">
        <v>3</v>
      </c>
      <c r="E10" s="821">
        <v>11677</v>
      </c>
      <c r="F10" s="821">
        <v>6000</v>
      </c>
      <c r="G10" s="823">
        <f>E10/C10</f>
        <v>0.87468164794007486</v>
      </c>
      <c r="H10" s="1025"/>
      <c r="I10" s="1026"/>
      <c r="J10" s="1026"/>
      <c r="K10" s="1027"/>
      <c r="L10" s="708" t="s">
        <v>52</v>
      </c>
    </row>
    <row r="11" spans="1:12">
      <c r="A11" s="1294" t="s">
        <v>19</v>
      </c>
      <c r="B11" s="1294"/>
      <c r="C11" s="681" t="s">
        <v>114</v>
      </c>
      <c r="D11" s="681" t="s">
        <v>114</v>
      </c>
      <c r="E11" s="681"/>
      <c r="F11" s="693" t="s">
        <v>114</v>
      </c>
      <c r="G11" s="693" t="s">
        <v>114</v>
      </c>
      <c r="H11" s="1474" t="s">
        <v>114</v>
      </c>
      <c r="I11" s="1474"/>
      <c r="J11" s="1474"/>
      <c r="K11" s="1474"/>
      <c r="L11" s="681" t="s">
        <v>114</v>
      </c>
    </row>
    <row r="12" spans="1:12">
      <c r="A12" s="500">
        <v>4</v>
      </c>
      <c r="B12" s="514" t="s">
        <v>202</v>
      </c>
      <c r="C12" s="500">
        <v>400</v>
      </c>
      <c r="D12" s="500">
        <v>3</v>
      </c>
      <c r="E12" s="500">
        <v>286</v>
      </c>
      <c r="F12" s="794">
        <v>2950</v>
      </c>
      <c r="G12" s="762">
        <f>E12/C12</f>
        <v>0.71499999999999997</v>
      </c>
      <c r="H12" s="1342"/>
      <c r="I12" s="1343"/>
      <c r="J12" s="1343"/>
      <c r="K12" s="1344"/>
      <c r="L12" s="500" t="s">
        <v>52</v>
      </c>
    </row>
    <row r="13" spans="1:12">
      <c r="A13" s="437">
        <v>4</v>
      </c>
      <c r="B13" s="536" t="s">
        <v>185</v>
      </c>
      <c r="C13" s="437">
        <v>8225</v>
      </c>
      <c r="D13" s="437">
        <v>2</v>
      </c>
      <c r="E13" s="437">
        <v>9732</v>
      </c>
      <c r="F13" s="612">
        <v>2950</v>
      </c>
      <c r="G13" s="753">
        <f>E13/C13</f>
        <v>1.1832218844984803</v>
      </c>
      <c r="H13" s="1368"/>
      <c r="I13" s="1369"/>
      <c r="J13" s="1369"/>
      <c r="K13" s="1370"/>
      <c r="L13" s="437" t="s">
        <v>52</v>
      </c>
    </row>
    <row r="14" spans="1:12">
      <c r="A14" s="1289" t="s">
        <v>24</v>
      </c>
      <c r="B14" s="1289"/>
      <c r="C14" s="682" t="s">
        <v>114</v>
      </c>
      <c r="D14" s="682" t="s">
        <v>114</v>
      </c>
      <c r="E14" s="682"/>
      <c r="F14" s="694" t="s">
        <v>114</v>
      </c>
      <c r="G14" s="694" t="s">
        <v>114</v>
      </c>
      <c r="H14" s="1489" t="s">
        <v>114</v>
      </c>
      <c r="I14" s="1489"/>
      <c r="J14" s="1489"/>
      <c r="K14" s="1489"/>
      <c r="L14" s="682" t="s">
        <v>114</v>
      </c>
    </row>
    <row r="15" spans="1:12">
      <c r="A15" s="454">
        <v>5</v>
      </c>
      <c r="B15" s="455" t="s">
        <v>254</v>
      </c>
      <c r="C15" s="454">
        <v>11450</v>
      </c>
      <c r="D15" s="454">
        <v>2</v>
      </c>
      <c r="E15" s="454">
        <v>12281</v>
      </c>
      <c r="F15" s="537">
        <v>5833</v>
      </c>
      <c r="G15" s="765">
        <f>E15/C15</f>
        <v>1.0725764192139737</v>
      </c>
      <c r="H15" s="1498"/>
      <c r="I15" s="1498"/>
      <c r="J15" s="1498"/>
      <c r="K15" s="1498"/>
      <c r="L15" s="454" t="s">
        <v>52</v>
      </c>
    </row>
    <row r="16" spans="1:12">
      <c r="A16" s="451">
        <v>5</v>
      </c>
      <c r="B16" s="452" t="s">
        <v>304</v>
      </c>
      <c r="C16" s="451">
        <v>3700</v>
      </c>
      <c r="D16" s="451">
        <v>1</v>
      </c>
      <c r="E16" s="451">
        <v>3516</v>
      </c>
      <c r="F16" s="520">
        <v>5833</v>
      </c>
      <c r="G16" s="753">
        <f>E16/C16</f>
        <v>0.95027027027027022</v>
      </c>
      <c r="H16" s="1128"/>
      <c r="I16" s="1128"/>
      <c r="J16" s="1128"/>
      <c r="K16" s="1128"/>
      <c r="L16" s="451" t="s">
        <v>52</v>
      </c>
    </row>
    <row r="17" spans="1:12">
      <c r="A17" s="451">
        <v>5</v>
      </c>
      <c r="B17" s="452" t="s">
        <v>350</v>
      </c>
      <c r="C17" s="451">
        <v>1350</v>
      </c>
      <c r="D17" s="451">
        <v>1</v>
      </c>
      <c r="E17" s="451">
        <v>123</v>
      </c>
      <c r="F17" s="520">
        <v>5833</v>
      </c>
      <c r="G17" s="753">
        <f>E17/C17</f>
        <v>9.1111111111111115E-2</v>
      </c>
      <c r="H17" s="1136"/>
      <c r="I17" s="1137"/>
      <c r="J17" s="1137"/>
      <c r="K17" s="1138"/>
      <c r="L17" s="824" t="s">
        <v>52</v>
      </c>
    </row>
  </sheetData>
  <mergeCells count="17">
    <mergeCell ref="H17:K17"/>
    <mergeCell ref="A9:B9"/>
    <mergeCell ref="H9:K9"/>
    <mergeCell ref="A11:B11"/>
    <mergeCell ref="H11:K11"/>
    <mergeCell ref="H16:K16"/>
    <mergeCell ref="H12:K12"/>
    <mergeCell ref="A14:B14"/>
    <mergeCell ref="H14:K14"/>
    <mergeCell ref="H15:K15"/>
    <mergeCell ref="H13:K13"/>
    <mergeCell ref="H3:K3"/>
    <mergeCell ref="H6:K6"/>
    <mergeCell ref="A7:B7"/>
    <mergeCell ref="H7:K7"/>
    <mergeCell ref="H8:K8"/>
    <mergeCell ref="H5:K5"/>
  </mergeCell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FB028-834A-44F7-A513-CD278E2E5EE1}">
  <dimension ref="A3:L17"/>
  <sheetViews>
    <sheetView workbookViewId="0">
      <selection activeCell="E14" sqref="E14"/>
    </sheetView>
  </sheetViews>
  <sheetFormatPr defaultRowHeight="15"/>
  <cols>
    <col min="2" max="2" width="53.42578125" customWidth="1"/>
  </cols>
  <sheetData>
    <row r="3" spans="1:12">
      <c r="A3" s="437" t="s">
        <v>114</v>
      </c>
      <c r="B3" s="719">
        <v>46059</v>
      </c>
      <c r="C3" s="720" t="s">
        <v>1</v>
      </c>
      <c r="D3" s="720" t="s">
        <v>2</v>
      </c>
      <c r="E3" s="720" t="s">
        <v>3</v>
      </c>
      <c r="F3" s="690" t="s">
        <v>4</v>
      </c>
      <c r="G3" s="749" t="s">
        <v>5</v>
      </c>
      <c r="H3" s="1348" t="s">
        <v>6</v>
      </c>
      <c r="I3" s="1348"/>
      <c r="J3" s="1348"/>
      <c r="K3" s="1349"/>
      <c r="L3" s="587" t="s">
        <v>7</v>
      </c>
    </row>
    <row r="4" spans="1:12">
      <c r="A4" s="721"/>
      <c r="B4" s="722"/>
      <c r="C4" s="723"/>
      <c r="D4" s="723"/>
      <c r="E4" s="723"/>
      <c r="F4" s="723"/>
      <c r="G4" s="750"/>
      <c r="H4" s="817"/>
      <c r="I4" s="817"/>
      <c r="J4" s="817"/>
      <c r="K4" s="818"/>
      <c r="L4" s="723"/>
    </row>
    <row r="5" spans="1:12">
      <c r="A5" s="777">
        <v>1</v>
      </c>
      <c r="B5" s="534" t="s">
        <v>389</v>
      </c>
      <c r="C5" s="737">
        <v>5000</v>
      </c>
      <c r="D5" s="737">
        <v>2</v>
      </c>
      <c r="E5" s="737">
        <v>4193</v>
      </c>
      <c r="F5" s="656">
        <v>3700</v>
      </c>
      <c r="G5" s="753">
        <f>E5/C5</f>
        <v>0.83860000000000001</v>
      </c>
      <c r="H5" s="1424"/>
      <c r="I5" s="1425"/>
      <c r="J5" s="1425"/>
      <c r="K5" s="1426"/>
      <c r="L5" s="837" t="s">
        <v>52</v>
      </c>
    </row>
    <row r="6" spans="1:12">
      <c r="A6" s="680">
        <v>1</v>
      </c>
      <c r="B6" s="534" t="s">
        <v>214</v>
      </c>
      <c r="C6" s="680">
        <v>2000</v>
      </c>
      <c r="D6" s="680">
        <v>1</v>
      </c>
      <c r="E6" s="680"/>
      <c r="F6" s="656">
        <v>3700</v>
      </c>
      <c r="G6" s="753">
        <f>E6/C6</f>
        <v>0</v>
      </c>
      <c r="H6" s="1449"/>
      <c r="I6" s="1450"/>
      <c r="J6" s="1450"/>
      <c r="K6" s="1451"/>
      <c r="L6" s="706" t="s">
        <v>52</v>
      </c>
    </row>
    <row r="7" spans="1:12">
      <c r="A7" s="680">
        <v>1</v>
      </c>
      <c r="B7" s="534" t="s">
        <v>230</v>
      </c>
      <c r="C7" s="680">
        <v>3000</v>
      </c>
      <c r="D7" s="680">
        <v>1</v>
      </c>
      <c r="E7" s="680"/>
      <c r="F7" s="656">
        <v>3700</v>
      </c>
      <c r="G7" s="753">
        <f>E7/C7</f>
        <v>0</v>
      </c>
      <c r="H7" s="1449"/>
      <c r="I7" s="1450"/>
      <c r="J7" s="1450"/>
      <c r="K7" s="1451"/>
      <c r="L7" s="706" t="s">
        <v>52</v>
      </c>
    </row>
    <row r="8" spans="1:12">
      <c r="A8" s="1294" t="s">
        <v>10</v>
      </c>
      <c r="B8" s="1294"/>
      <c r="C8" s="681" t="s">
        <v>114</v>
      </c>
      <c r="D8" s="681" t="s">
        <v>114</v>
      </c>
      <c r="E8" s="681"/>
      <c r="F8" s="693" t="s">
        <v>114</v>
      </c>
      <c r="G8" s="693" t="s">
        <v>114</v>
      </c>
      <c r="H8" s="1474" t="s">
        <v>114</v>
      </c>
      <c r="I8" s="1474"/>
      <c r="J8" s="1474"/>
      <c r="K8" s="1474"/>
      <c r="L8" s="681" t="s">
        <v>114</v>
      </c>
    </row>
    <row r="9" spans="1:12">
      <c r="A9" s="680">
        <v>2</v>
      </c>
      <c r="B9" s="534" t="s">
        <v>227</v>
      </c>
      <c r="C9" s="680">
        <v>70575</v>
      </c>
      <c r="D9" s="680">
        <v>2</v>
      </c>
      <c r="E9" s="680">
        <v>55322</v>
      </c>
      <c r="F9" s="656">
        <v>7800</v>
      </c>
      <c r="G9" s="753">
        <f>E9/C9</f>
        <v>0.78387530995394972</v>
      </c>
      <c r="H9" s="1401"/>
      <c r="I9" s="1401"/>
      <c r="J9" s="1401"/>
      <c r="K9" s="1401"/>
      <c r="L9" s="680" t="s">
        <v>52</v>
      </c>
    </row>
    <row r="10" spans="1:12">
      <c r="A10" s="1389" t="s">
        <v>12</v>
      </c>
      <c r="B10" s="1390"/>
      <c r="C10" s="642" t="s">
        <v>114</v>
      </c>
      <c r="D10" s="624" t="s">
        <v>114</v>
      </c>
      <c r="E10" s="624"/>
      <c r="F10" s="696" t="s">
        <v>114</v>
      </c>
      <c r="G10" s="696" t="s">
        <v>114</v>
      </c>
      <c r="H10" s="1415" t="s">
        <v>114</v>
      </c>
      <c r="I10" s="1476"/>
      <c r="J10" s="1476"/>
      <c r="K10" s="1417"/>
      <c r="L10" s="624" t="s">
        <v>114</v>
      </c>
    </row>
    <row r="11" spans="1:12">
      <c r="A11" s="822">
        <v>3</v>
      </c>
      <c r="B11" s="560" t="s">
        <v>201</v>
      </c>
      <c r="C11" s="821">
        <v>11200</v>
      </c>
      <c r="D11" s="822">
        <v>2</v>
      </c>
      <c r="E11" s="821">
        <v>11290</v>
      </c>
      <c r="F11" s="821">
        <v>6000</v>
      </c>
      <c r="G11" s="823">
        <f>E11/C11</f>
        <v>1.0080357142857144</v>
      </c>
      <c r="H11" s="1025"/>
      <c r="I11" s="1026"/>
      <c r="J11" s="1026"/>
      <c r="K11" s="1027"/>
      <c r="L11" s="738" t="s">
        <v>52</v>
      </c>
    </row>
    <row r="12" spans="1:12">
      <c r="A12" s="822">
        <v>3</v>
      </c>
      <c r="B12" s="560" t="s">
        <v>222</v>
      </c>
      <c r="C12" s="821">
        <v>1850</v>
      </c>
      <c r="D12" s="822">
        <v>1</v>
      </c>
      <c r="E12" s="820"/>
      <c r="F12" s="821">
        <v>6000</v>
      </c>
      <c r="G12" s="823">
        <f>E12/C12</f>
        <v>0</v>
      </c>
      <c r="H12" s="1025"/>
      <c r="I12" s="1026"/>
      <c r="J12" s="1026"/>
      <c r="K12" s="1027"/>
      <c r="L12" s="738" t="s">
        <v>52</v>
      </c>
    </row>
    <row r="13" spans="1:12">
      <c r="A13" s="1294" t="s">
        <v>19</v>
      </c>
      <c r="B13" s="1294"/>
      <c r="C13" s="681" t="s">
        <v>114</v>
      </c>
      <c r="D13" s="681" t="s">
        <v>114</v>
      </c>
      <c r="E13" s="681"/>
      <c r="F13" s="693" t="s">
        <v>114</v>
      </c>
      <c r="G13" s="693" t="s">
        <v>114</v>
      </c>
      <c r="H13" s="1474" t="s">
        <v>114</v>
      </c>
      <c r="I13" s="1474"/>
      <c r="J13" s="1474"/>
      <c r="K13" s="1474"/>
      <c r="L13" s="681" t="s">
        <v>114</v>
      </c>
    </row>
    <row r="14" spans="1:12">
      <c r="A14" s="437">
        <v>4</v>
      </c>
      <c r="B14" s="536" t="s">
        <v>185</v>
      </c>
      <c r="C14" s="437">
        <v>8825</v>
      </c>
      <c r="D14" s="437">
        <v>2</v>
      </c>
      <c r="E14" s="437">
        <v>3673</v>
      </c>
      <c r="F14" s="612">
        <v>2950</v>
      </c>
      <c r="G14" s="753">
        <f>E14/C14</f>
        <v>0.41620396600566573</v>
      </c>
      <c r="H14" s="1368"/>
      <c r="I14" s="1369"/>
      <c r="J14" s="1369"/>
      <c r="K14" s="1370"/>
      <c r="L14" s="437" t="s">
        <v>52</v>
      </c>
    </row>
    <row r="15" spans="1:12">
      <c r="A15" s="1289" t="s">
        <v>24</v>
      </c>
      <c r="B15" s="1289"/>
      <c r="C15" s="682" t="s">
        <v>114</v>
      </c>
      <c r="D15" s="682" t="s">
        <v>114</v>
      </c>
      <c r="E15" s="682"/>
      <c r="F15" s="694" t="s">
        <v>114</v>
      </c>
      <c r="G15" s="694" t="s">
        <v>114</v>
      </c>
      <c r="H15" s="1489" t="s">
        <v>114</v>
      </c>
      <c r="I15" s="1489"/>
      <c r="J15" s="1489"/>
      <c r="K15" s="1489"/>
      <c r="L15" s="682" t="s">
        <v>114</v>
      </c>
    </row>
    <row r="16" spans="1:12">
      <c r="A16" s="833">
        <v>5</v>
      </c>
      <c r="B16" s="834" t="s">
        <v>350</v>
      </c>
      <c r="C16" s="833">
        <v>5975</v>
      </c>
      <c r="D16" s="833">
        <v>1</v>
      </c>
      <c r="E16" s="833">
        <v>6602</v>
      </c>
      <c r="F16" s="835">
        <v>5833</v>
      </c>
      <c r="G16" s="784">
        <f>E16/C16</f>
        <v>1.1049372384937239</v>
      </c>
      <c r="H16" s="1494"/>
      <c r="I16" s="1494"/>
      <c r="J16" s="1494"/>
      <c r="K16" s="1494"/>
      <c r="L16" s="836" t="s">
        <v>52</v>
      </c>
    </row>
    <row r="17" spans="1:12">
      <c r="A17" s="453">
        <v>5</v>
      </c>
      <c r="B17" s="560" t="s">
        <v>390</v>
      </c>
      <c r="C17" s="453">
        <v>12600</v>
      </c>
      <c r="D17" s="453">
        <v>2</v>
      </c>
      <c r="E17" s="453">
        <v>6990</v>
      </c>
      <c r="F17" s="520">
        <v>5833</v>
      </c>
      <c r="G17" s="753">
        <f>E17/C17</f>
        <v>0.55476190476190479</v>
      </c>
      <c r="H17" s="1128"/>
      <c r="I17" s="1128"/>
      <c r="J17" s="1128"/>
      <c r="K17" s="1128"/>
      <c r="L17" s="451" t="s">
        <v>52</v>
      </c>
    </row>
  </sheetData>
  <mergeCells count="16">
    <mergeCell ref="A15:B15"/>
    <mergeCell ref="H15:K15"/>
    <mergeCell ref="H16:K16"/>
    <mergeCell ref="H17:K17"/>
    <mergeCell ref="H7:K7"/>
    <mergeCell ref="A10:B10"/>
    <mergeCell ref="H10:K10"/>
    <mergeCell ref="A13:B13"/>
    <mergeCell ref="H13:K13"/>
    <mergeCell ref="H14:K14"/>
    <mergeCell ref="H9:K9"/>
    <mergeCell ref="H3:K3"/>
    <mergeCell ref="H5:K5"/>
    <mergeCell ref="H6:K6"/>
    <mergeCell ref="A8:B8"/>
    <mergeCell ref="H8:K8"/>
  </mergeCell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BF2B5-EB33-41BD-8639-6E8BEDCB73B6}">
  <dimension ref="A3:M14"/>
  <sheetViews>
    <sheetView workbookViewId="0">
      <selection activeCell="P14" sqref="O14:P18"/>
    </sheetView>
  </sheetViews>
  <sheetFormatPr defaultRowHeight="15"/>
  <cols>
    <col min="2" max="2" width="48.85546875" customWidth="1"/>
  </cols>
  <sheetData>
    <row r="3" spans="1:13">
      <c r="A3" s="838" t="s">
        <v>114</v>
      </c>
      <c r="B3" s="839">
        <v>46060</v>
      </c>
      <c r="C3" s="840" t="s">
        <v>1</v>
      </c>
      <c r="D3" s="840" t="s">
        <v>2</v>
      </c>
      <c r="E3" s="840" t="s">
        <v>3</v>
      </c>
      <c r="F3" s="841" t="s">
        <v>4</v>
      </c>
      <c r="G3" s="841" t="s">
        <v>5</v>
      </c>
      <c r="H3" s="1501" t="s">
        <v>6</v>
      </c>
      <c r="I3" s="1501"/>
      <c r="J3" s="1501"/>
      <c r="K3" s="1501"/>
      <c r="L3" s="842" t="s">
        <v>7</v>
      </c>
      <c r="M3" s="843"/>
    </row>
    <row r="4" spans="1:13">
      <c r="A4" s="844" t="s">
        <v>114</v>
      </c>
      <c r="B4" s="845" t="s">
        <v>114</v>
      </c>
      <c r="C4" s="846" t="s">
        <v>114</v>
      </c>
      <c r="D4" s="846" t="s">
        <v>114</v>
      </c>
      <c r="E4" s="846" t="s">
        <v>114</v>
      </c>
      <c r="F4" s="847" t="s">
        <v>114</v>
      </c>
      <c r="G4" s="847" t="s">
        <v>114</v>
      </c>
      <c r="H4" s="848" t="s">
        <v>114</v>
      </c>
      <c r="I4" s="848" t="s">
        <v>114</v>
      </c>
      <c r="J4" s="848" t="s">
        <v>114</v>
      </c>
      <c r="K4" s="849" t="s">
        <v>114</v>
      </c>
      <c r="L4" s="847" t="s">
        <v>114</v>
      </c>
      <c r="M4" s="843"/>
    </row>
    <row r="5" spans="1:13">
      <c r="A5" s="748">
        <v>1</v>
      </c>
      <c r="B5" s="850" t="s">
        <v>389</v>
      </c>
      <c r="C5" s="850">
        <v>7500</v>
      </c>
      <c r="D5" s="850">
        <v>2</v>
      </c>
      <c r="E5" s="850" t="s">
        <v>114</v>
      </c>
      <c r="F5" s="882">
        <v>3700</v>
      </c>
      <c r="G5" s="851">
        <v>0</v>
      </c>
      <c r="H5" s="1502" t="s">
        <v>114</v>
      </c>
      <c r="I5" s="1502"/>
      <c r="J5" s="1502"/>
      <c r="K5" s="1503"/>
      <c r="L5" s="841" t="s">
        <v>52</v>
      </c>
      <c r="M5" s="843"/>
    </row>
    <row r="6" spans="1:13">
      <c r="A6" s="1350" t="s">
        <v>10</v>
      </c>
      <c r="B6" s="1351"/>
      <c r="C6" s="1016" t="s">
        <v>114</v>
      </c>
      <c r="D6" s="1016" t="s">
        <v>114</v>
      </c>
      <c r="E6" s="1016" t="s">
        <v>114</v>
      </c>
      <c r="F6" s="1017" t="s">
        <v>114</v>
      </c>
      <c r="G6" s="1017" t="s">
        <v>114</v>
      </c>
      <c r="H6" s="1355" t="s">
        <v>114</v>
      </c>
      <c r="I6" s="1355"/>
      <c r="J6" s="1355"/>
      <c r="K6" s="1356"/>
      <c r="L6" s="1016" t="s">
        <v>114</v>
      </c>
      <c r="M6" s="843"/>
    </row>
    <row r="7" spans="1:13">
      <c r="A7" s="874">
        <v>2</v>
      </c>
      <c r="B7" s="534" t="s">
        <v>227</v>
      </c>
      <c r="C7" s="852">
        <v>67400</v>
      </c>
      <c r="D7" s="852">
        <v>1</v>
      </c>
      <c r="E7" s="852">
        <v>8731</v>
      </c>
      <c r="F7" s="853">
        <v>7800</v>
      </c>
      <c r="G7" s="854">
        <v>0</v>
      </c>
      <c r="H7" s="1462"/>
      <c r="I7" s="1463"/>
      <c r="J7" s="1463"/>
      <c r="K7" s="1464"/>
      <c r="L7" s="852" t="s">
        <v>52</v>
      </c>
      <c r="M7" s="843"/>
    </row>
    <row r="8" spans="1:13">
      <c r="A8" s="1350" t="s">
        <v>12</v>
      </c>
      <c r="B8" s="1351"/>
      <c r="C8" s="1020" t="s">
        <v>114</v>
      </c>
      <c r="D8" s="1020" t="s">
        <v>114</v>
      </c>
      <c r="E8" s="1020" t="s">
        <v>114</v>
      </c>
      <c r="F8" s="1018" t="s">
        <v>114</v>
      </c>
      <c r="G8" s="1018" t="s">
        <v>114</v>
      </c>
      <c r="H8" s="1355" t="s">
        <v>114</v>
      </c>
      <c r="I8" s="1355"/>
      <c r="J8" s="1355"/>
      <c r="K8" s="1355"/>
      <c r="L8" s="1020" t="s">
        <v>114</v>
      </c>
      <c r="M8" s="843"/>
    </row>
    <row r="9" spans="1:13">
      <c r="A9" s="855">
        <v>3</v>
      </c>
      <c r="B9" s="856" t="s">
        <v>222</v>
      </c>
      <c r="C9" s="858">
        <v>8925</v>
      </c>
      <c r="D9" s="857">
        <v>2</v>
      </c>
      <c r="E9" s="857" t="s">
        <v>114</v>
      </c>
      <c r="F9" s="879">
        <v>6000</v>
      </c>
      <c r="G9" s="859">
        <v>0</v>
      </c>
      <c r="H9" s="860" t="s">
        <v>114</v>
      </c>
      <c r="I9" s="860" t="s">
        <v>114</v>
      </c>
      <c r="J9" s="860" t="s">
        <v>114</v>
      </c>
      <c r="K9" s="861" t="s">
        <v>114</v>
      </c>
      <c r="L9" s="862" t="s">
        <v>52</v>
      </c>
      <c r="M9" s="843"/>
    </row>
    <row r="10" spans="1:13">
      <c r="A10" s="1350" t="s">
        <v>19</v>
      </c>
      <c r="B10" s="1351"/>
      <c r="C10" s="1016" t="s">
        <v>114</v>
      </c>
      <c r="D10" s="1016" t="s">
        <v>114</v>
      </c>
      <c r="E10" s="1016" t="s">
        <v>114</v>
      </c>
      <c r="F10" s="1017" t="s">
        <v>114</v>
      </c>
      <c r="G10" s="1017" t="s">
        <v>114</v>
      </c>
      <c r="H10" s="1355" t="s">
        <v>114</v>
      </c>
      <c r="I10" s="1355"/>
      <c r="J10" s="1355"/>
      <c r="K10" s="1356"/>
      <c r="L10" s="1016" t="s">
        <v>114</v>
      </c>
      <c r="M10" s="843"/>
    </row>
    <row r="11" spans="1:13">
      <c r="A11" s="863">
        <v>4</v>
      </c>
      <c r="B11" s="729" t="s">
        <v>185</v>
      </c>
      <c r="C11" s="729">
        <v>6550</v>
      </c>
      <c r="D11" s="729">
        <v>2</v>
      </c>
      <c r="E11" s="729" t="s">
        <v>114</v>
      </c>
      <c r="F11" s="864">
        <v>2950</v>
      </c>
      <c r="G11" s="865">
        <v>0</v>
      </c>
      <c r="H11" s="1504" t="s">
        <v>114</v>
      </c>
      <c r="I11" s="1504"/>
      <c r="J11" s="1504"/>
      <c r="K11" s="1505"/>
      <c r="L11" s="729" t="s">
        <v>52</v>
      </c>
      <c r="M11" s="843"/>
    </row>
    <row r="12" spans="1:13">
      <c r="A12" s="1506" t="s">
        <v>24</v>
      </c>
      <c r="B12" s="1507"/>
      <c r="C12" s="1031" t="s">
        <v>114</v>
      </c>
      <c r="D12" s="1031" t="s">
        <v>114</v>
      </c>
      <c r="E12" s="1031" t="s">
        <v>114</v>
      </c>
      <c r="F12" s="1032" t="s">
        <v>114</v>
      </c>
      <c r="G12" s="1032" t="s">
        <v>114</v>
      </c>
      <c r="H12" s="1508" t="s">
        <v>114</v>
      </c>
      <c r="I12" s="1508"/>
      <c r="J12" s="1508"/>
      <c r="K12" s="1509"/>
      <c r="L12" s="1031" t="s">
        <v>114</v>
      </c>
      <c r="M12" s="843"/>
    </row>
    <row r="13" spans="1:13">
      <c r="A13" s="875">
        <v>5</v>
      </c>
      <c r="B13" s="876" t="s">
        <v>390</v>
      </c>
      <c r="C13" s="876">
        <v>5600</v>
      </c>
      <c r="D13" s="876">
        <v>1</v>
      </c>
      <c r="E13" s="876"/>
      <c r="F13" s="867">
        <v>5833</v>
      </c>
      <c r="G13" s="868">
        <v>0</v>
      </c>
      <c r="H13" s="1510" t="s">
        <v>391</v>
      </c>
      <c r="I13" s="1511"/>
      <c r="J13" s="1511"/>
      <c r="K13" s="1512"/>
      <c r="L13" s="876" t="s">
        <v>52</v>
      </c>
      <c r="M13" s="843"/>
    </row>
    <row r="14" spans="1:13">
      <c r="A14" s="877">
        <v>5</v>
      </c>
      <c r="B14" s="878" t="s">
        <v>267</v>
      </c>
      <c r="C14" s="878">
        <v>8000</v>
      </c>
      <c r="D14" s="878">
        <v>2</v>
      </c>
      <c r="E14" s="866" t="s">
        <v>114</v>
      </c>
      <c r="F14" s="867">
        <v>5833</v>
      </c>
      <c r="G14" s="868">
        <v>0</v>
      </c>
      <c r="H14" s="1499" t="s">
        <v>114</v>
      </c>
      <c r="I14" s="1499"/>
      <c r="J14" s="1499"/>
      <c r="K14" s="1500"/>
      <c r="L14" s="878" t="s">
        <v>52</v>
      </c>
      <c r="M14" s="843"/>
    </row>
  </sheetData>
  <mergeCells count="14">
    <mergeCell ref="H14:K14"/>
    <mergeCell ref="H3:K3"/>
    <mergeCell ref="H5:K5"/>
    <mergeCell ref="A6:B6"/>
    <mergeCell ref="H6:K6"/>
    <mergeCell ref="A8:B8"/>
    <mergeCell ref="H8:K8"/>
    <mergeCell ref="A10:B10"/>
    <mergeCell ref="H10:K10"/>
    <mergeCell ref="H11:K11"/>
    <mergeCell ref="A12:B12"/>
    <mergeCell ref="H12:K12"/>
    <mergeCell ref="H7:K7"/>
    <mergeCell ref="H13:K13"/>
  </mergeCell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73CCD-DB03-4787-BD0D-23986E451AE7}">
  <dimension ref="A3:M18"/>
  <sheetViews>
    <sheetView workbookViewId="0">
      <selection activeCell="G20" sqref="G20"/>
    </sheetView>
  </sheetViews>
  <sheetFormatPr defaultRowHeight="15"/>
  <cols>
    <col min="2" max="2" width="48" style="237" customWidth="1"/>
    <col min="7" max="7" width="13" customWidth="1"/>
    <col min="8" max="8" width="9.140625" style="896"/>
    <col min="9" max="10" width="9.140625" style="897"/>
    <col min="11" max="11" width="9.140625" style="896"/>
  </cols>
  <sheetData>
    <row r="3" spans="1:13">
      <c r="A3" s="838" t="s">
        <v>114</v>
      </c>
      <c r="B3" s="719">
        <v>46061</v>
      </c>
      <c r="C3" s="840" t="s">
        <v>1</v>
      </c>
      <c r="D3" s="840" t="s">
        <v>2</v>
      </c>
      <c r="E3" s="840" t="s">
        <v>3</v>
      </c>
      <c r="F3" s="841" t="s">
        <v>4</v>
      </c>
      <c r="G3" s="841" t="s">
        <v>5</v>
      </c>
      <c r="H3" s="1519" t="s">
        <v>6</v>
      </c>
      <c r="I3" s="1519"/>
      <c r="J3" s="1519"/>
      <c r="K3" s="1519"/>
      <c r="L3" s="842" t="s">
        <v>7</v>
      </c>
      <c r="M3" s="843"/>
    </row>
    <row r="4" spans="1:13">
      <c r="A4" s="844" t="s">
        <v>114</v>
      </c>
      <c r="B4" s="869" t="s">
        <v>114</v>
      </c>
      <c r="C4" s="846" t="s">
        <v>114</v>
      </c>
      <c r="D4" s="846" t="s">
        <v>114</v>
      </c>
      <c r="E4" s="846" t="s">
        <v>114</v>
      </c>
      <c r="F4" s="847" t="s">
        <v>114</v>
      </c>
      <c r="G4" s="847" t="s">
        <v>114</v>
      </c>
      <c r="H4" s="889" t="s">
        <v>114</v>
      </c>
      <c r="I4" s="890" t="s">
        <v>114</v>
      </c>
      <c r="J4" s="890" t="s">
        <v>114</v>
      </c>
      <c r="K4" s="891" t="s">
        <v>114</v>
      </c>
      <c r="L4" s="847" t="s">
        <v>114</v>
      </c>
      <c r="M4" s="843"/>
    </row>
    <row r="5" spans="1:13">
      <c r="A5" s="748">
        <v>1</v>
      </c>
      <c r="B5" s="870" t="s">
        <v>214</v>
      </c>
      <c r="C5" s="850">
        <v>2000</v>
      </c>
      <c r="D5" s="841">
        <v>1</v>
      </c>
      <c r="E5" s="850">
        <v>1983</v>
      </c>
      <c r="F5" s="882">
        <v>3700</v>
      </c>
      <c r="G5" s="851">
        <v>0</v>
      </c>
      <c r="H5" s="1520" t="s">
        <v>381</v>
      </c>
      <c r="I5" s="1520"/>
      <c r="J5" s="1520"/>
      <c r="K5" s="1521"/>
      <c r="L5" s="841" t="s">
        <v>52</v>
      </c>
      <c r="M5" s="843"/>
    </row>
    <row r="6" spans="1:13">
      <c r="A6" s="880">
        <v>1</v>
      </c>
      <c r="B6" s="870" t="s">
        <v>230</v>
      </c>
      <c r="C6" s="852">
        <v>1500</v>
      </c>
      <c r="D6" s="881">
        <v>1</v>
      </c>
      <c r="E6" s="852">
        <v>492</v>
      </c>
      <c r="F6" s="882">
        <v>3700</v>
      </c>
      <c r="G6" s="851">
        <v>0</v>
      </c>
      <c r="H6" s="1522" t="s">
        <v>381</v>
      </c>
      <c r="I6" s="1520"/>
      <c r="J6" s="1520"/>
      <c r="K6" s="1521"/>
      <c r="L6" s="881" t="s">
        <v>52</v>
      </c>
      <c r="M6" s="843"/>
    </row>
    <row r="7" spans="1:13">
      <c r="A7" s="880">
        <v>1</v>
      </c>
      <c r="B7" s="870" t="s">
        <v>230</v>
      </c>
      <c r="C7" s="852">
        <v>3700</v>
      </c>
      <c r="D7" s="881">
        <v>1</v>
      </c>
      <c r="E7" s="852">
        <v>1024</v>
      </c>
      <c r="F7" s="882">
        <v>3700</v>
      </c>
      <c r="G7" s="851">
        <v>0</v>
      </c>
      <c r="H7" s="1522" t="s">
        <v>344</v>
      </c>
      <c r="I7" s="1520"/>
      <c r="J7" s="1520"/>
      <c r="K7" s="1521"/>
      <c r="L7" s="881" t="s">
        <v>52</v>
      </c>
      <c r="M7" s="843"/>
    </row>
    <row r="8" spans="1:13">
      <c r="A8" s="1350" t="s">
        <v>10</v>
      </c>
      <c r="B8" s="1351"/>
      <c r="C8" s="1016" t="s">
        <v>114</v>
      </c>
      <c r="D8" s="1016" t="s">
        <v>114</v>
      </c>
      <c r="E8" s="1016" t="s">
        <v>114</v>
      </c>
      <c r="F8" s="1017" t="s">
        <v>114</v>
      </c>
      <c r="G8" s="1017" t="s">
        <v>114</v>
      </c>
      <c r="H8" s="1033" t="s">
        <v>114</v>
      </c>
      <c r="I8" s="892"/>
      <c r="J8" s="892"/>
      <c r="K8" s="1034"/>
      <c r="L8" s="1016" t="s">
        <v>114</v>
      </c>
      <c r="M8" s="843"/>
    </row>
    <row r="9" spans="1:13">
      <c r="A9" s="874">
        <v>2</v>
      </c>
      <c r="B9" s="871" t="s">
        <v>216</v>
      </c>
      <c r="C9" s="852">
        <v>20300</v>
      </c>
      <c r="D9" s="852">
        <v>1</v>
      </c>
      <c r="E9" s="900">
        <v>22979</v>
      </c>
      <c r="F9" s="853">
        <v>7800</v>
      </c>
      <c r="G9" s="854">
        <v>0</v>
      </c>
      <c r="H9" s="1516" t="s">
        <v>381</v>
      </c>
      <c r="I9" s="1517"/>
      <c r="J9" s="1517"/>
      <c r="K9" s="1524"/>
      <c r="L9" s="852" t="s">
        <v>52</v>
      </c>
      <c r="M9" s="843"/>
    </row>
    <row r="10" spans="1:13">
      <c r="A10" s="874">
        <v>2</v>
      </c>
      <c r="B10" s="871" t="s">
        <v>192</v>
      </c>
      <c r="C10" s="729">
        <v>10000</v>
      </c>
      <c r="D10" s="729">
        <v>1</v>
      </c>
      <c r="E10" s="729">
        <v>8662</v>
      </c>
      <c r="F10" s="883">
        <v>7800</v>
      </c>
      <c r="G10" s="854">
        <v>0</v>
      </c>
      <c r="H10" s="1516" t="s">
        <v>344</v>
      </c>
      <c r="I10" s="1517"/>
      <c r="J10" s="1517"/>
      <c r="K10" s="1517"/>
      <c r="L10" s="729" t="s">
        <v>52</v>
      </c>
      <c r="M10" s="843"/>
    </row>
    <row r="11" spans="1:13">
      <c r="A11" s="1350" t="s">
        <v>12</v>
      </c>
      <c r="B11" s="1351"/>
      <c r="C11" s="1020" t="s">
        <v>114</v>
      </c>
      <c r="D11" s="1020" t="s">
        <v>114</v>
      </c>
      <c r="E11" s="1020" t="s">
        <v>114</v>
      </c>
      <c r="F11" s="1018" t="s">
        <v>114</v>
      </c>
      <c r="G11" s="1018" t="s">
        <v>114</v>
      </c>
      <c r="H11" s="1523" t="s">
        <v>114</v>
      </c>
      <c r="I11" s="1523"/>
      <c r="J11" s="1523"/>
      <c r="K11" s="1523"/>
      <c r="L11" s="1020" t="s">
        <v>114</v>
      </c>
      <c r="M11" s="843"/>
    </row>
    <row r="12" spans="1:13">
      <c r="A12" s="874">
        <v>3</v>
      </c>
      <c r="B12" s="872" t="s">
        <v>222</v>
      </c>
      <c r="C12" s="729">
        <v>2225</v>
      </c>
      <c r="D12" s="729">
        <v>1</v>
      </c>
      <c r="E12" s="729">
        <v>914</v>
      </c>
      <c r="F12" s="858">
        <v>6000</v>
      </c>
      <c r="G12" s="859">
        <v>0</v>
      </c>
      <c r="H12" s="1516"/>
      <c r="I12" s="1517"/>
      <c r="J12" s="1517"/>
      <c r="K12" s="1517"/>
      <c r="L12" s="729" t="s">
        <v>52</v>
      </c>
      <c r="M12" s="843"/>
    </row>
    <row r="13" spans="1:13">
      <c r="A13" s="855">
        <v>3</v>
      </c>
      <c r="B13" s="872" t="s">
        <v>222</v>
      </c>
      <c r="C13" s="857">
        <v>4450</v>
      </c>
      <c r="D13" s="857">
        <v>3</v>
      </c>
      <c r="E13" s="857">
        <v>2574</v>
      </c>
      <c r="F13" s="858">
        <v>6000</v>
      </c>
      <c r="G13" s="859">
        <v>0</v>
      </c>
      <c r="H13" s="893" t="s">
        <v>114</v>
      </c>
      <c r="I13" s="894" t="s">
        <v>114</v>
      </c>
      <c r="J13" s="894" t="s">
        <v>114</v>
      </c>
      <c r="K13" s="895" t="s">
        <v>114</v>
      </c>
      <c r="L13" s="862" t="s">
        <v>52</v>
      </c>
      <c r="M13" s="843"/>
    </row>
    <row r="14" spans="1:13">
      <c r="A14" s="1350" t="s">
        <v>19</v>
      </c>
      <c r="B14" s="1351"/>
      <c r="C14" s="1016" t="s">
        <v>114</v>
      </c>
      <c r="D14" s="1016" t="s">
        <v>114</v>
      </c>
      <c r="E14" s="1016" t="s">
        <v>114</v>
      </c>
      <c r="F14" s="1017" t="s">
        <v>114</v>
      </c>
      <c r="G14" s="1017" t="s">
        <v>114</v>
      </c>
      <c r="H14" s="1523" t="s">
        <v>114</v>
      </c>
      <c r="I14" s="1523"/>
      <c r="J14" s="1523"/>
      <c r="K14" s="1525"/>
      <c r="L14" s="1016" t="s">
        <v>114</v>
      </c>
      <c r="M14" s="843"/>
    </row>
    <row r="15" spans="1:13">
      <c r="A15" s="863">
        <v>4</v>
      </c>
      <c r="B15" s="873" t="s">
        <v>185</v>
      </c>
      <c r="C15" s="729">
        <v>2925</v>
      </c>
      <c r="D15" s="729">
        <v>2</v>
      </c>
      <c r="E15" s="729">
        <v>128</v>
      </c>
      <c r="F15" s="864">
        <v>2950</v>
      </c>
      <c r="G15" s="865">
        <v>0</v>
      </c>
      <c r="H15" s="1526" t="s">
        <v>114</v>
      </c>
      <c r="I15" s="1526"/>
      <c r="J15" s="1526"/>
      <c r="K15" s="1527"/>
      <c r="L15" s="729" t="s">
        <v>52</v>
      </c>
      <c r="M15" s="843"/>
    </row>
    <row r="16" spans="1:13">
      <c r="A16" s="1528" t="s">
        <v>24</v>
      </c>
      <c r="B16" s="1529"/>
      <c r="C16" s="1035" t="s">
        <v>114</v>
      </c>
      <c r="D16" s="1035" t="s">
        <v>114</v>
      </c>
      <c r="E16" s="1035" t="s">
        <v>114</v>
      </c>
      <c r="F16" s="888" t="s">
        <v>114</v>
      </c>
      <c r="G16" s="888" t="s">
        <v>114</v>
      </c>
      <c r="H16" s="1530" t="s">
        <v>114</v>
      </c>
      <c r="I16" s="1530"/>
      <c r="J16" s="1530"/>
      <c r="K16" s="1531"/>
      <c r="L16" s="1035" t="s">
        <v>114</v>
      </c>
      <c r="M16" s="843"/>
    </row>
    <row r="17" spans="1:13">
      <c r="A17" s="884">
        <v>5</v>
      </c>
      <c r="B17" s="885" t="s">
        <v>390</v>
      </c>
      <c r="C17" s="884">
        <v>4725</v>
      </c>
      <c r="D17" s="884">
        <v>2</v>
      </c>
      <c r="E17" s="884" t="s">
        <v>114</v>
      </c>
      <c r="F17" s="886">
        <v>5833</v>
      </c>
      <c r="G17" s="887">
        <v>0</v>
      </c>
      <c r="H17" s="1518" t="s">
        <v>320</v>
      </c>
      <c r="I17" s="1518"/>
      <c r="J17" s="1518"/>
      <c r="K17" s="1518"/>
      <c r="L17" s="884" t="s">
        <v>52</v>
      </c>
      <c r="M17" s="843"/>
    </row>
    <row r="18" spans="1:13">
      <c r="A18" s="451">
        <v>5</v>
      </c>
      <c r="B18" s="452" t="s">
        <v>267</v>
      </c>
      <c r="C18" s="451">
        <v>750</v>
      </c>
      <c r="D18" s="451">
        <v>1</v>
      </c>
      <c r="E18" s="451"/>
      <c r="F18" s="886">
        <v>5833</v>
      </c>
      <c r="G18" s="887">
        <v>0</v>
      </c>
      <c r="H18" s="1513"/>
      <c r="I18" s="1514"/>
      <c r="J18" s="1514"/>
      <c r="K18" s="1515"/>
      <c r="L18" s="451" t="s">
        <v>52</v>
      </c>
    </row>
  </sheetData>
  <mergeCells count="17">
    <mergeCell ref="A14:B14"/>
    <mergeCell ref="H14:K14"/>
    <mergeCell ref="H15:K15"/>
    <mergeCell ref="A16:B16"/>
    <mergeCell ref="H16:K16"/>
    <mergeCell ref="A8:B8"/>
    <mergeCell ref="H7:K7"/>
    <mergeCell ref="A11:B11"/>
    <mergeCell ref="H11:K11"/>
    <mergeCell ref="H9:K9"/>
    <mergeCell ref="H10:K10"/>
    <mergeCell ref="H18:K18"/>
    <mergeCell ref="H12:K12"/>
    <mergeCell ref="H17:K17"/>
    <mergeCell ref="H3:K3"/>
    <mergeCell ref="H5:K5"/>
    <mergeCell ref="H6:K6"/>
  </mergeCell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CAF15-EA70-457D-8916-E45A99AB5F18}">
  <dimension ref="A3:P16"/>
  <sheetViews>
    <sheetView workbookViewId="0">
      <selection activeCell="H21" sqref="G19:H21"/>
    </sheetView>
  </sheetViews>
  <sheetFormatPr defaultRowHeight="15"/>
  <cols>
    <col min="2" max="2" width="48.85546875" customWidth="1"/>
    <col min="5" max="5" width="12.5703125" customWidth="1"/>
  </cols>
  <sheetData>
    <row r="3" spans="1:16">
      <c r="A3" s="838" t="s">
        <v>114</v>
      </c>
      <c r="B3" s="719">
        <v>46062</v>
      </c>
      <c r="C3" s="840" t="s">
        <v>1</v>
      </c>
      <c r="D3" s="840" t="s">
        <v>2</v>
      </c>
      <c r="E3" s="840" t="s">
        <v>3</v>
      </c>
      <c r="F3" s="841" t="s">
        <v>4</v>
      </c>
      <c r="G3" s="841" t="s">
        <v>5</v>
      </c>
      <c r="H3" s="1519" t="s">
        <v>6</v>
      </c>
      <c r="I3" s="1519"/>
      <c r="J3" s="1519"/>
      <c r="K3" s="1519"/>
      <c r="L3" s="842" t="s">
        <v>7</v>
      </c>
      <c r="M3" s="843"/>
    </row>
    <row r="4" spans="1:16">
      <c r="A4" s="844" t="s">
        <v>114</v>
      </c>
      <c r="B4" s="869" t="s">
        <v>114</v>
      </c>
      <c r="C4" s="846" t="s">
        <v>114</v>
      </c>
      <c r="D4" s="846" t="s">
        <v>114</v>
      </c>
      <c r="E4" s="846" t="s">
        <v>114</v>
      </c>
      <c r="F4" s="847" t="s">
        <v>114</v>
      </c>
      <c r="G4" s="847" t="s">
        <v>114</v>
      </c>
      <c r="H4" s="889" t="s">
        <v>114</v>
      </c>
      <c r="I4" s="890" t="s">
        <v>114</v>
      </c>
      <c r="J4" s="890" t="s">
        <v>114</v>
      </c>
      <c r="K4" s="891" t="s">
        <v>114</v>
      </c>
      <c r="L4" s="847" t="s">
        <v>114</v>
      </c>
      <c r="M4" s="843"/>
    </row>
    <row r="5" spans="1:16">
      <c r="A5" s="880">
        <v>1</v>
      </c>
      <c r="B5" s="870" t="s">
        <v>230</v>
      </c>
      <c r="C5" s="852">
        <v>6500</v>
      </c>
      <c r="D5" s="881">
        <v>1</v>
      </c>
      <c r="E5" s="852">
        <v>6644</v>
      </c>
      <c r="F5" s="882">
        <v>3700</v>
      </c>
      <c r="G5" s="851">
        <v>0</v>
      </c>
      <c r="H5" s="1522"/>
      <c r="I5" s="1520"/>
      <c r="J5" s="1520"/>
      <c r="K5" s="1521"/>
      <c r="L5" s="881" t="s">
        <v>52</v>
      </c>
      <c r="M5" s="843"/>
    </row>
    <row r="6" spans="1:16">
      <c r="A6" s="880">
        <v>1</v>
      </c>
      <c r="B6" s="870" t="s">
        <v>240</v>
      </c>
      <c r="C6" s="852">
        <v>6350</v>
      </c>
      <c r="D6" s="881">
        <v>2</v>
      </c>
      <c r="E6" s="852">
        <v>1031</v>
      </c>
      <c r="F6" s="882">
        <v>3700</v>
      </c>
      <c r="G6" s="851">
        <v>0</v>
      </c>
      <c r="H6" s="1522"/>
      <c r="I6" s="1520"/>
      <c r="J6" s="1520"/>
      <c r="K6" s="1521"/>
      <c r="L6" s="881" t="s">
        <v>52</v>
      </c>
      <c r="M6" s="843"/>
    </row>
    <row r="7" spans="1:16">
      <c r="A7" s="1350" t="s">
        <v>10</v>
      </c>
      <c r="B7" s="1351"/>
      <c r="C7" s="1016" t="s">
        <v>114</v>
      </c>
      <c r="D7" s="1016" t="s">
        <v>114</v>
      </c>
      <c r="E7" s="1016" t="s">
        <v>114</v>
      </c>
      <c r="F7" s="1017" t="s">
        <v>114</v>
      </c>
      <c r="G7" s="1017" t="s">
        <v>114</v>
      </c>
      <c r="H7" s="1033" t="s">
        <v>114</v>
      </c>
      <c r="I7" s="892"/>
      <c r="J7" s="892"/>
      <c r="K7" s="1034"/>
      <c r="L7" s="1016" t="s">
        <v>114</v>
      </c>
      <c r="M7" s="843"/>
    </row>
    <row r="8" spans="1:16">
      <c r="A8" s="874">
        <v>2</v>
      </c>
      <c r="B8" s="871" t="s">
        <v>192</v>
      </c>
      <c r="C8" s="729">
        <v>45875</v>
      </c>
      <c r="D8" s="729">
        <v>3</v>
      </c>
      <c r="E8" s="729">
        <v>56181</v>
      </c>
      <c r="F8" s="883">
        <v>7800</v>
      </c>
      <c r="G8" s="854">
        <v>0</v>
      </c>
      <c r="H8" s="1516"/>
      <c r="I8" s="1517"/>
      <c r="J8" s="1517"/>
      <c r="K8" s="1517"/>
      <c r="L8" s="729" t="s">
        <v>52</v>
      </c>
      <c r="M8" s="843"/>
    </row>
    <row r="9" spans="1:16">
      <c r="A9" s="1350" t="s">
        <v>12</v>
      </c>
      <c r="B9" s="1351"/>
      <c r="C9" s="1020" t="s">
        <v>114</v>
      </c>
      <c r="D9" s="1020" t="s">
        <v>114</v>
      </c>
      <c r="E9" s="1020" t="s">
        <v>114</v>
      </c>
      <c r="F9" s="1018" t="s">
        <v>114</v>
      </c>
      <c r="G9" s="1018" t="s">
        <v>114</v>
      </c>
      <c r="H9" s="1523" t="s">
        <v>114</v>
      </c>
      <c r="I9" s="1523"/>
      <c r="J9" s="1523"/>
      <c r="K9" s="1523"/>
      <c r="L9" s="1020" t="s">
        <v>114</v>
      </c>
      <c r="M9" s="843"/>
    </row>
    <row r="10" spans="1:16">
      <c r="A10" s="855">
        <v>3</v>
      </c>
      <c r="B10" s="872" t="s">
        <v>222</v>
      </c>
      <c r="C10" s="857">
        <v>13350</v>
      </c>
      <c r="D10" s="857">
        <v>3</v>
      </c>
      <c r="E10" s="857">
        <v>12129</v>
      </c>
      <c r="F10" s="858">
        <v>6000</v>
      </c>
      <c r="G10" s="859">
        <v>0</v>
      </c>
      <c r="H10" s="893" t="s">
        <v>114</v>
      </c>
      <c r="I10" s="894" t="s">
        <v>114</v>
      </c>
      <c r="J10" s="894" t="s">
        <v>114</v>
      </c>
      <c r="K10" s="895" t="s">
        <v>114</v>
      </c>
      <c r="L10" s="862" t="s">
        <v>52</v>
      </c>
      <c r="M10" s="843"/>
    </row>
    <row r="11" spans="1:16">
      <c r="A11" s="1373" t="s">
        <v>19</v>
      </c>
      <c r="B11" s="1374"/>
      <c r="C11" s="1020" t="s">
        <v>114</v>
      </c>
      <c r="D11" s="1020" t="s">
        <v>114</v>
      </c>
      <c r="E11" s="1020" t="s">
        <v>114</v>
      </c>
      <c r="F11" s="1018" t="s">
        <v>114</v>
      </c>
      <c r="G11" s="1018" t="s">
        <v>114</v>
      </c>
      <c r="H11" s="1536" t="s">
        <v>114</v>
      </c>
      <c r="I11" s="1536"/>
      <c r="J11" s="1536"/>
      <c r="K11" s="1537"/>
      <c r="L11" s="1020" t="s">
        <v>114</v>
      </c>
      <c r="M11" s="843"/>
      <c r="P11" s="814"/>
    </row>
    <row r="12" spans="1:16">
      <c r="A12" s="901">
        <v>4</v>
      </c>
      <c r="B12" s="902" t="s">
        <v>185</v>
      </c>
      <c r="C12" s="729">
        <v>2775</v>
      </c>
      <c r="D12" s="729">
        <v>1</v>
      </c>
      <c r="E12" s="729">
        <v>3417</v>
      </c>
      <c r="F12" s="612">
        <v>2950</v>
      </c>
      <c r="G12" s="887">
        <v>0</v>
      </c>
      <c r="H12" s="1540"/>
      <c r="I12" s="1541"/>
      <c r="J12" s="1541"/>
      <c r="K12" s="1542"/>
      <c r="L12" s="729" t="s">
        <v>52</v>
      </c>
      <c r="M12" s="843"/>
    </row>
    <row r="13" spans="1:16">
      <c r="A13" s="748">
        <v>4</v>
      </c>
      <c r="B13" s="798" t="s">
        <v>186</v>
      </c>
      <c r="C13" s="748">
        <v>5850</v>
      </c>
      <c r="D13" s="748">
        <v>2</v>
      </c>
      <c r="E13" s="748">
        <v>1942</v>
      </c>
      <c r="F13" s="898">
        <v>2950</v>
      </c>
      <c r="G13" s="887">
        <v>0</v>
      </c>
      <c r="H13" s="1538" t="s">
        <v>392</v>
      </c>
      <c r="I13" s="1538"/>
      <c r="J13" s="1538"/>
      <c r="K13" s="1538"/>
      <c r="L13" s="748" t="s">
        <v>52</v>
      </c>
      <c r="M13" s="843"/>
    </row>
    <row r="14" spans="1:16">
      <c r="A14" s="1532" t="s">
        <v>24</v>
      </c>
      <c r="B14" s="1533"/>
      <c r="C14" s="1036" t="s">
        <v>114</v>
      </c>
      <c r="D14" s="1036" t="s">
        <v>114</v>
      </c>
      <c r="E14" s="1036" t="s">
        <v>114</v>
      </c>
      <c r="F14" s="899" t="s">
        <v>114</v>
      </c>
      <c r="G14" s="899" t="s">
        <v>114</v>
      </c>
      <c r="H14" s="1534" t="s">
        <v>114</v>
      </c>
      <c r="I14" s="1534"/>
      <c r="J14" s="1534"/>
      <c r="K14" s="1535"/>
      <c r="L14" s="1036" t="s">
        <v>114</v>
      </c>
      <c r="M14" s="843"/>
    </row>
    <row r="15" spans="1:16">
      <c r="A15" s="907">
        <v>5</v>
      </c>
      <c r="B15" s="908" t="s">
        <v>390</v>
      </c>
      <c r="C15" s="907">
        <v>4725</v>
      </c>
      <c r="D15" s="907">
        <v>1</v>
      </c>
      <c r="E15" s="907">
        <v>4908</v>
      </c>
      <c r="F15" s="909">
        <v>5833</v>
      </c>
      <c r="G15" s="910">
        <v>0</v>
      </c>
      <c r="H15" s="1539"/>
      <c r="I15" s="1539"/>
      <c r="J15" s="1539"/>
      <c r="K15" s="1539"/>
      <c r="L15" s="907" t="s">
        <v>52</v>
      </c>
      <c r="M15" s="843"/>
    </row>
    <row r="16" spans="1:16">
      <c r="A16" s="451">
        <v>5</v>
      </c>
      <c r="B16" s="452" t="s">
        <v>267</v>
      </c>
      <c r="C16" s="451">
        <v>15775</v>
      </c>
      <c r="D16" s="451">
        <v>3</v>
      </c>
      <c r="E16" s="451">
        <v>14932</v>
      </c>
      <c r="F16" s="886">
        <v>5833</v>
      </c>
      <c r="G16" s="887">
        <v>0</v>
      </c>
      <c r="H16" s="1513"/>
      <c r="I16" s="1514"/>
      <c r="J16" s="1514"/>
      <c r="K16" s="1515"/>
      <c r="L16" s="451" t="s">
        <v>52</v>
      </c>
    </row>
  </sheetData>
  <mergeCells count="15">
    <mergeCell ref="H3:K3"/>
    <mergeCell ref="H5:K5"/>
    <mergeCell ref="H6:K6"/>
    <mergeCell ref="A7:B7"/>
    <mergeCell ref="H8:K8"/>
    <mergeCell ref="A14:B14"/>
    <mergeCell ref="H14:K14"/>
    <mergeCell ref="H16:K16"/>
    <mergeCell ref="A9:B9"/>
    <mergeCell ref="H9:K9"/>
    <mergeCell ref="A11:B11"/>
    <mergeCell ref="H11:K11"/>
    <mergeCell ref="H13:K13"/>
    <mergeCell ref="H15:K15"/>
    <mergeCell ref="H12:K12"/>
  </mergeCell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5CAE8-0D86-43E7-9AA3-DE9E3BFC9536}">
  <dimension ref="A3:M15"/>
  <sheetViews>
    <sheetView workbookViewId="0">
      <selection activeCell="B5" sqref="B5"/>
    </sheetView>
  </sheetViews>
  <sheetFormatPr defaultRowHeight="15"/>
  <cols>
    <col min="2" max="2" width="45.140625" style="237" customWidth="1"/>
  </cols>
  <sheetData>
    <row r="3" spans="1:13">
      <c r="A3" s="838" t="s">
        <v>114</v>
      </c>
      <c r="B3" s="719">
        <v>46063</v>
      </c>
      <c r="C3" s="840" t="s">
        <v>1</v>
      </c>
      <c r="D3" s="840" t="s">
        <v>2</v>
      </c>
      <c r="E3" s="840" t="s">
        <v>3</v>
      </c>
      <c r="F3" s="841" t="s">
        <v>4</v>
      </c>
      <c r="G3" s="841" t="s">
        <v>5</v>
      </c>
      <c r="H3" s="1519" t="s">
        <v>6</v>
      </c>
      <c r="I3" s="1519"/>
      <c r="J3" s="1519"/>
      <c r="K3" s="1519"/>
      <c r="L3" s="842" t="s">
        <v>7</v>
      </c>
      <c r="M3" s="843"/>
    </row>
    <row r="4" spans="1:13">
      <c r="A4" s="844" t="s">
        <v>114</v>
      </c>
      <c r="B4" s="869" t="s">
        <v>114</v>
      </c>
      <c r="C4" s="846" t="s">
        <v>114</v>
      </c>
      <c r="D4" s="846" t="s">
        <v>114</v>
      </c>
      <c r="E4" s="846" t="s">
        <v>114</v>
      </c>
      <c r="F4" s="847" t="s">
        <v>114</v>
      </c>
      <c r="G4" s="847" t="s">
        <v>114</v>
      </c>
      <c r="H4" s="889" t="s">
        <v>114</v>
      </c>
      <c r="I4" s="890" t="s">
        <v>114</v>
      </c>
      <c r="J4" s="890" t="s">
        <v>114</v>
      </c>
      <c r="K4" s="891" t="s">
        <v>114</v>
      </c>
      <c r="L4" s="847" t="s">
        <v>114</v>
      </c>
      <c r="M4" s="843"/>
    </row>
    <row r="5" spans="1:13">
      <c r="A5" s="880">
        <v>1</v>
      </c>
      <c r="B5" s="870" t="s">
        <v>240</v>
      </c>
      <c r="C5" s="852">
        <v>11325</v>
      </c>
      <c r="D5" s="881">
        <v>2</v>
      </c>
      <c r="E5" s="852">
        <v>7044</v>
      </c>
      <c r="F5" s="882">
        <v>3700</v>
      </c>
      <c r="G5" s="851">
        <v>0</v>
      </c>
      <c r="H5" s="1522" t="s">
        <v>393</v>
      </c>
      <c r="I5" s="1520"/>
      <c r="J5" s="1520"/>
      <c r="K5" s="1521"/>
      <c r="L5" s="881" t="s">
        <v>52</v>
      </c>
      <c r="M5" s="843"/>
    </row>
    <row r="6" spans="1:13">
      <c r="A6" s="1350" t="s">
        <v>10</v>
      </c>
      <c r="B6" s="1351"/>
      <c r="C6" s="1016" t="s">
        <v>114</v>
      </c>
      <c r="D6" s="1016" t="s">
        <v>114</v>
      </c>
      <c r="E6" s="1016" t="s">
        <v>114</v>
      </c>
      <c r="F6" s="1017" t="s">
        <v>114</v>
      </c>
      <c r="G6" s="1017" t="s">
        <v>114</v>
      </c>
      <c r="H6" s="1033" t="s">
        <v>114</v>
      </c>
      <c r="I6" s="892"/>
      <c r="J6" s="892"/>
      <c r="K6" s="1034"/>
      <c r="L6" s="1016" t="s">
        <v>114</v>
      </c>
      <c r="M6" s="843"/>
    </row>
    <row r="7" spans="1:13">
      <c r="A7" s="874">
        <v>2</v>
      </c>
      <c r="B7" s="871" t="s">
        <v>192</v>
      </c>
      <c r="C7" s="729">
        <v>45875</v>
      </c>
      <c r="D7" s="729">
        <v>3</v>
      </c>
      <c r="E7" s="729">
        <v>57915</v>
      </c>
      <c r="F7" s="883">
        <v>7800</v>
      </c>
      <c r="G7" s="854">
        <v>0</v>
      </c>
      <c r="H7" s="1516"/>
      <c r="I7" s="1517"/>
      <c r="J7" s="1517"/>
      <c r="K7" s="1517"/>
      <c r="L7" s="729" t="s">
        <v>52</v>
      </c>
      <c r="M7" s="843"/>
    </row>
    <row r="8" spans="1:13">
      <c r="A8" s="1350" t="s">
        <v>12</v>
      </c>
      <c r="B8" s="1351"/>
      <c r="C8" s="1020" t="s">
        <v>114</v>
      </c>
      <c r="D8" s="1020" t="s">
        <v>114</v>
      </c>
      <c r="E8" s="1020" t="s">
        <v>114</v>
      </c>
      <c r="F8" s="1018" t="s">
        <v>114</v>
      </c>
      <c r="G8" s="1018" t="s">
        <v>114</v>
      </c>
      <c r="H8" s="1523" t="s">
        <v>114</v>
      </c>
      <c r="I8" s="1523"/>
      <c r="J8" s="1523"/>
      <c r="K8" s="1523"/>
      <c r="L8" s="1020" t="s">
        <v>114</v>
      </c>
      <c r="M8" s="843"/>
    </row>
    <row r="9" spans="1:13">
      <c r="A9" s="855">
        <v>3</v>
      </c>
      <c r="B9" s="872" t="s">
        <v>222</v>
      </c>
      <c r="C9" s="857">
        <v>13350</v>
      </c>
      <c r="D9" s="857">
        <v>3</v>
      </c>
      <c r="E9" s="857">
        <v>7951</v>
      </c>
      <c r="F9" s="879">
        <v>6000</v>
      </c>
      <c r="G9" s="859">
        <v>0</v>
      </c>
      <c r="H9" s="893" t="s">
        <v>114</v>
      </c>
      <c r="I9" s="894" t="s">
        <v>114</v>
      </c>
      <c r="J9" s="894" t="s">
        <v>114</v>
      </c>
      <c r="K9" s="895" t="s">
        <v>114</v>
      </c>
      <c r="L9" s="862" t="s">
        <v>52</v>
      </c>
      <c r="M9" s="843"/>
    </row>
    <row r="10" spans="1:13">
      <c r="A10" s="1373" t="s">
        <v>19</v>
      </c>
      <c r="B10" s="1374"/>
      <c r="C10" s="1020" t="s">
        <v>114</v>
      </c>
      <c r="D10" s="1020" t="s">
        <v>114</v>
      </c>
      <c r="E10" s="1020" t="s">
        <v>114</v>
      </c>
      <c r="F10" s="1018" t="s">
        <v>114</v>
      </c>
      <c r="G10" s="1018" t="s">
        <v>114</v>
      </c>
      <c r="H10" s="1536" t="s">
        <v>114</v>
      </c>
      <c r="I10" s="1536"/>
      <c r="J10" s="1536"/>
      <c r="K10" s="1537"/>
      <c r="L10" s="1020" t="s">
        <v>114</v>
      </c>
      <c r="M10" s="843"/>
    </row>
    <row r="11" spans="1:13">
      <c r="A11" s="901">
        <v>4</v>
      </c>
      <c r="B11" s="903" t="s">
        <v>394</v>
      </c>
      <c r="C11" s="904"/>
      <c r="D11" s="904"/>
      <c r="E11" s="904"/>
      <c r="F11" s="905">
        <v>2950</v>
      </c>
      <c r="G11" s="906">
        <v>0</v>
      </c>
      <c r="H11" s="1544" t="s">
        <v>395</v>
      </c>
      <c r="I11" s="1545"/>
      <c r="J11" s="1545"/>
      <c r="K11" s="1546"/>
      <c r="L11" s="729"/>
      <c r="M11" s="843"/>
    </row>
    <row r="12" spans="1:13">
      <c r="A12" s="1532" t="s">
        <v>24</v>
      </c>
      <c r="B12" s="1533"/>
      <c r="C12" s="1036" t="s">
        <v>114</v>
      </c>
      <c r="D12" s="1036" t="s">
        <v>114</v>
      </c>
      <c r="E12" s="1036" t="s">
        <v>114</v>
      </c>
      <c r="F12" s="899" t="s">
        <v>114</v>
      </c>
      <c r="G12" s="899" t="s">
        <v>114</v>
      </c>
      <c r="H12" s="1534" t="s">
        <v>114</v>
      </c>
      <c r="I12" s="1534"/>
      <c r="J12" s="1534"/>
      <c r="K12" s="1535"/>
      <c r="L12" s="1036" t="s">
        <v>114</v>
      </c>
      <c r="M12" s="843"/>
    </row>
    <row r="13" spans="1:13">
      <c r="A13" s="498">
        <v>5</v>
      </c>
      <c r="B13" s="561" t="s">
        <v>267</v>
      </c>
      <c r="C13" s="498">
        <v>2500</v>
      </c>
      <c r="D13" s="498">
        <v>1</v>
      </c>
      <c r="E13" s="498">
        <v>2944</v>
      </c>
      <c r="F13" s="909">
        <v>5833</v>
      </c>
      <c r="G13" s="910">
        <v>0</v>
      </c>
      <c r="H13" s="1543"/>
      <c r="I13" s="1543"/>
      <c r="J13" s="1543"/>
      <c r="K13" s="1543"/>
      <c r="L13" s="495" t="s">
        <v>52</v>
      </c>
    </row>
    <row r="14" spans="1:13" ht="29.25" customHeight="1">
      <c r="A14" s="453">
        <v>5</v>
      </c>
      <c r="B14" s="916" t="s">
        <v>396</v>
      </c>
      <c r="C14" s="453">
        <v>14500</v>
      </c>
      <c r="D14" s="453">
        <v>3</v>
      </c>
      <c r="E14" s="451">
        <v>12824</v>
      </c>
      <c r="F14" s="520">
        <v>5833</v>
      </c>
      <c r="G14" s="887">
        <v>0</v>
      </c>
      <c r="H14" s="1128" t="s">
        <v>397</v>
      </c>
      <c r="I14" s="1128"/>
      <c r="J14" s="1128"/>
      <c r="K14" s="1128"/>
      <c r="L14" s="707" t="s">
        <v>52</v>
      </c>
    </row>
    <row r="15" spans="1:13" ht="29.25">
      <c r="A15" s="451">
        <v>5</v>
      </c>
      <c r="B15" s="917" t="s">
        <v>398</v>
      </c>
      <c r="C15" s="451">
        <v>500</v>
      </c>
      <c r="D15" s="451">
        <v>1</v>
      </c>
      <c r="E15" s="451"/>
      <c r="F15" s="520">
        <v>5833</v>
      </c>
      <c r="G15" s="887">
        <v>0</v>
      </c>
      <c r="H15" s="1128"/>
      <c r="I15" s="1128"/>
      <c r="J15" s="1128"/>
      <c r="K15" s="1128"/>
      <c r="L15" s="707" t="s">
        <v>52</v>
      </c>
    </row>
  </sheetData>
  <mergeCells count="14">
    <mergeCell ref="H15:K15"/>
    <mergeCell ref="H3:K3"/>
    <mergeCell ref="H5:K5"/>
    <mergeCell ref="A6:B6"/>
    <mergeCell ref="H7:K7"/>
    <mergeCell ref="A8:B8"/>
    <mergeCell ref="H8:K8"/>
    <mergeCell ref="H13:K13"/>
    <mergeCell ref="H14:K14"/>
    <mergeCell ref="A10:B10"/>
    <mergeCell ref="H10:K10"/>
    <mergeCell ref="H11:K11"/>
    <mergeCell ref="A12:B12"/>
    <mergeCell ref="H12:K12"/>
  </mergeCell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C3CEC-6EBF-4FCD-971B-49756FD36263}">
  <dimension ref="A3:M18"/>
  <sheetViews>
    <sheetView workbookViewId="0">
      <selection activeCell="W1" sqref="W1"/>
    </sheetView>
  </sheetViews>
  <sheetFormatPr defaultRowHeight="15"/>
  <cols>
    <col min="2" max="2" width="47" style="237" customWidth="1"/>
  </cols>
  <sheetData>
    <row r="3" spans="1:13">
      <c r="A3" s="838" t="s">
        <v>114</v>
      </c>
      <c r="B3" s="719">
        <v>46064</v>
      </c>
      <c r="C3" s="840" t="s">
        <v>1</v>
      </c>
      <c r="D3" s="840" t="s">
        <v>2</v>
      </c>
      <c r="E3" s="840" t="s">
        <v>3</v>
      </c>
      <c r="F3" s="841" t="s">
        <v>4</v>
      </c>
      <c r="G3" s="841" t="s">
        <v>5</v>
      </c>
      <c r="H3" s="1519" t="s">
        <v>6</v>
      </c>
      <c r="I3" s="1519"/>
      <c r="J3" s="1519"/>
      <c r="K3" s="1519"/>
      <c r="L3" s="842" t="s">
        <v>7</v>
      </c>
      <c r="M3" s="843"/>
    </row>
    <row r="4" spans="1:13">
      <c r="A4" s="844" t="s">
        <v>114</v>
      </c>
      <c r="B4" s="869" t="s">
        <v>114</v>
      </c>
      <c r="C4" s="846" t="s">
        <v>114</v>
      </c>
      <c r="D4" s="846" t="s">
        <v>114</v>
      </c>
      <c r="E4" s="846" t="s">
        <v>114</v>
      </c>
      <c r="F4" s="847" t="s">
        <v>114</v>
      </c>
      <c r="G4" s="847" t="s">
        <v>114</v>
      </c>
      <c r="H4" s="889" t="s">
        <v>114</v>
      </c>
      <c r="I4" s="890" t="s">
        <v>114</v>
      </c>
      <c r="J4" s="890" t="s">
        <v>114</v>
      </c>
      <c r="K4" s="891" t="s">
        <v>114</v>
      </c>
      <c r="L4" s="847" t="s">
        <v>114</v>
      </c>
      <c r="M4" s="843"/>
    </row>
    <row r="5" spans="1:13" ht="29.25">
      <c r="A5" s="933">
        <v>1</v>
      </c>
      <c r="B5" s="934" t="s">
        <v>399</v>
      </c>
      <c r="C5" s="935">
        <v>2000</v>
      </c>
      <c r="D5" s="936">
        <v>1</v>
      </c>
      <c r="E5" s="937">
        <v>2011</v>
      </c>
      <c r="F5" s="938">
        <v>3700</v>
      </c>
      <c r="G5" s="939">
        <v>0</v>
      </c>
      <c r="H5" s="1550"/>
      <c r="I5" s="1551"/>
      <c r="J5" s="1551"/>
      <c r="K5" s="1552"/>
      <c r="L5" s="936" t="s">
        <v>52</v>
      </c>
      <c r="M5" s="843"/>
    </row>
    <row r="6" spans="1:13" ht="29.25">
      <c r="A6" s="880">
        <v>1</v>
      </c>
      <c r="B6" s="918" t="s">
        <v>400</v>
      </c>
      <c r="C6" s="920">
        <v>6000</v>
      </c>
      <c r="D6" s="881">
        <v>2</v>
      </c>
      <c r="E6" s="852">
        <v>3602</v>
      </c>
      <c r="F6" s="882">
        <v>3700</v>
      </c>
      <c r="G6" s="851">
        <v>0</v>
      </c>
      <c r="H6" s="1522"/>
      <c r="I6" s="1520"/>
      <c r="J6" s="1520"/>
      <c r="K6" s="1521"/>
      <c r="L6" s="881" t="s">
        <v>52</v>
      </c>
      <c r="M6" s="843"/>
    </row>
    <row r="7" spans="1:13" ht="29.25">
      <c r="A7" s="880">
        <v>1</v>
      </c>
      <c r="B7" s="918" t="s">
        <v>401</v>
      </c>
      <c r="C7" s="920">
        <v>2853</v>
      </c>
      <c r="D7" s="881">
        <v>1</v>
      </c>
      <c r="E7" s="852">
        <v>2425</v>
      </c>
      <c r="F7" s="882">
        <v>3700</v>
      </c>
      <c r="G7" s="851">
        <v>0</v>
      </c>
      <c r="H7" s="1522"/>
      <c r="I7" s="1520"/>
      <c r="J7" s="1520"/>
      <c r="K7" s="1521"/>
      <c r="L7" s="881" t="s">
        <v>52</v>
      </c>
      <c r="M7" s="843"/>
    </row>
    <row r="8" spans="1:13">
      <c r="A8" s="1350" t="s">
        <v>10</v>
      </c>
      <c r="B8" s="1351"/>
      <c r="C8" s="921" t="s">
        <v>114</v>
      </c>
      <c r="D8" s="1016" t="s">
        <v>114</v>
      </c>
      <c r="E8" s="1016" t="s">
        <v>114</v>
      </c>
      <c r="F8" s="1017" t="s">
        <v>114</v>
      </c>
      <c r="G8" s="1017" t="s">
        <v>114</v>
      </c>
      <c r="H8" s="1033" t="s">
        <v>114</v>
      </c>
      <c r="I8" s="892"/>
      <c r="J8" s="892"/>
      <c r="K8" s="1034"/>
      <c r="L8" s="1016" t="s">
        <v>114</v>
      </c>
      <c r="M8" s="843"/>
    </row>
    <row r="9" spans="1:13">
      <c r="A9" s="874">
        <v>2</v>
      </c>
      <c r="B9" s="871" t="s">
        <v>192</v>
      </c>
      <c r="C9" s="922">
        <v>45350</v>
      </c>
      <c r="D9" s="729">
        <v>3</v>
      </c>
      <c r="E9" s="729">
        <v>62396</v>
      </c>
      <c r="F9" s="883">
        <v>7800</v>
      </c>
      <c r="G9" s="854">
        <v>0</v>
      </c>
      <c r="H9" s="1516"/>
      <c r="I9" s="1517"/>
      <c r="J9" s="1517"/>
      <c r="K9" s="1517"/>
      <c r="L9" s="729" t="s">
        <v>52</v>
      </c>
      <c r="M9" s="843"/>
    </row>
    <row r="10" spans="1:13">
      <c r="A10" s="1350" t="s">
        <v>12</v>
      </c>
      <c r="B10" s="1351"/>
      <c r="C10" s="923" t="s">
        <v>114</v>
      </c>
      <c r="D10" s="1020" t="s">
        <v>114</v>
      </c>
      <c r="E10" s="1020" t="s">
        <v>114</v>
      </c>
      <c r="F10" s="1018" t="s">
        <v>114</v>
      </c>
      <c r="G10" s="1018" t="s">
        <v>114</v>
      </c>
      <c r="H10" s="1523" t="s">
        <v>114</v>
      </c>
      <c r="I10" s="1523"/>
      <c r="J10" s="1523"/>
      <c r="K10" s="1523"/>
      <c r="L10" s="1020" t="s">
        <v>114</v>
      </c>
      <c r="M10" s="843"/>
    </row>
    <row r="11" spans="1:13" ht="57.75" customHeight="1">
      <c r="A11" s="855">
        <v>3</v>
      </c>
      <c r="B11" s="872" t="s">
        <v>222</v>
      </c>
      <c r="C11" s="924">
        <v>9475</v>
      </c>
      <c r="D11" s="857">
        <v>2</v>
      </c>
      <c r="E11" s="857">
        <v>10422</v>
      </c>
      <c r="F11" s="879">
        <v>6000</v>
      </c>
      <c r="G11" s="859">
        <v>0</v>
      </c>
      <c r="H11" s="1547" t="s">
        <v>402</v>
      </c>
      <c r="I11" s="1548"/>
      <c r="J11" s="1548"/>
      <c r="K11" s="1549"/>
      <c r="L11" s="862" t="s">
        <v>52</v>
      </c>
      <c r="M11" s="843"/>
    </row>
    <row r="12" spans="1:13" ht="29.25">
      <c r="A12" s="911">
        <v>3</v>
      </c>
      <c r="B12" s="919" t="s">
        <v>403</v>
      </c>
      <c r="C12" s="925">
        <v>3575</v>
      </c>
      <c r="D12" s="912">
        <v>1</v>
      </c>
      <c r="E12" s="912">
        <v>793</v>
      </c>
      <c r="F12" s="879">
        <v>6000</v>
      </c>
      <c r="G12" s="859">
        <v>0</v>
      </c>
      <c r="H12" s="913"/>
      <c r="I12" s="914"/>
      <c r="J12" s="914"/>
      <c r="K12" s="915"/>
      <c r="L12" s="929" t="s">
        <v>52</v>
      </c>
      <c r="M12" s="843"/>
    </row>
    <row r="13" spans="1:13">
      <c r="A13" s="1373" t="s">
        <v>19</v>
      </c>
      <c r="B13" s="1374"/>
      <c r="C13" s="923" t="s">
        <v>114</v>
      </c>
      <c r="D13" s="1020" t="s">
        <v>114</v>
      </c>
      <c r="E13" s="1020" t="s">
        <v>114</v>
      </c>
      <c r="F13" s="1018" t="s">
        <v>114</v>
      </c>
      <c r="G13" s="1018" t="s">
        <v>114</v>
      </c>
      <c r="H13" s="1536" t="s">
        <v>114</v>
      </c>
      <c r="I13" s="1536"/>
      <c r="J13" s="1536"/>
      <c r="K13" s="1537"/>
      <c r="L13" s="1020" t="s">
        <v>114</v>
      </c>
      <c r="M13" s="843"/>
    </row>
    <row r="14" spans="1:13">
      <c r="A14" s="901">
        <v>4</v>
      </c>
      <c r="B14" s="873" t="s">
        <v>404</v>
      </c>
      <c r="C14" s="922">
        <v>250</v>
      </c>
      <c r="D14" s="729">
        <v>1</v>
      </c>
      <c r="E14" s="729"/>
      <c r="F14" s="928">
        <v>2950</v>
      </c>
      <c r="G14" s="887">
        <v>0</v>
      </c>
      <c r="H14" s="1516" t="s">
        <v>395</v>
      </c>
      <c r="I14" s="1517"/>
      <c r="J14" s="1517"/>
      <c r="K14" s="1524"/>
      <c r="L14" s="729" t="s">
        <v>52</v>
      </c>
      <c r="M14" s="843"/>
    </row>
    <row r="15" spans="1:13">
      <c r="A15" s="1532" t="s">
        <v>24</v>
      </c>
      <c r="B15" s="1533"/>
      <c r="C15" s="926" t="s">
        <v>114</v>
      </c>
      <c r="D15" s="1036" t="s">
        <v>114</v>
      </c>
      <c r="E15" s="1036" t="s">
        <v>114</v>
      </c>
      <c r="F15" s="899" t="s">
        <v>114</v>
      </c>
      <c r="G15" s="899" t="s">
        <v>114</v>
      </c>
      <c r="H15" s="1534" t="s">
        <v>114</v>
      </c>
      <c r="I15" s="1534"/>
      <c r="J15" s="1534"/>
      <c r="K15" s="1535"/>
      <c r="L15" s="1036" t="s">
        <v>114</v>
      </c>
      <c r="M15" s="843"/>
    </row>
    <row r="16" spans="1:13" ht="29.25">
      <c r="A16" s="498">
        <v>5</v>
      </c>
      <c r="B16" s="930" t="s">
        <v>396</v>
      </c>
      <c r="C16" s="931">
        <v>1925</v>
      </c>
      <c r="D16" s="498">
        <v>1</v>
      </c>
      <c r="E16" s="932">
        <v>2942</v>
      </c>
      <c r="F16" s="562">
        <v>5833</v>
      </c>
      <c r="G16" s="910">
        <v>0</v>
      </c>
      <c r="H16" s="1132" t="s">
        <v>397</v>
      </c>
      <c r="I16" s="1132"/>
      <c r="J16" s="1132"/>
      <c r="K16" s="1132"/>
      <c r="L16" s="495" t="s">
        <v>52</v>
      </c>
    </row>
    <row r="17" spans="1:12" ht="29.25">
      <c r="A17" s="451">
        <v>5</v>
      </c>
      <c r="B17" s="917" t="s">
        <v>398</v>
      </c>
      <c r="C17" s="927">
        <v>8450</v>
      </c>
      <c r="D17" s="451">
        <v>2</v>
      </c>
      <c r="E17" s="451">
        <v>8749</v>
      </c>
      <c r="F17" s="520">
        <v>5833</v>
      </c>
      <c r="G17" s="887">
        <v>0</v>
      </c>
      <c r="H17" s="1128"/>
      <c r="I17" s="1128"/>
      <c r="J17" s="1128"/>
      <c r="K17" s="1128"/>
      <c r="L17" s="707" t="s">
        <v>52</v>
      </c>
    </row>
    <row r="18" spans="1:12" ht="29.25">
      <c r="A18" s="451">
        <v>5</v>
      </c>
      <c r="B18" s="917" t="s">
        <v>405</v>
      </c>
      <c r="C18" s="927">
        <v>6125</v>
      </c>
      <c r="D18" s="451">
        <v>1</v>
      </c>
      <c r="E18" s="451">
        <v>2041</v>
      </c>
      <c r="F18" s="520">
        <v>5833</v>
      </c>
      <c r="G18" s="887">
        <v>0</v>
      </c>
      <c r="H18" s="1128" t="s">
        <v>406</v>
      </c>
      <c r="I18" s="1128"/>
      <c r="J18" s="1128"/>
      <c r="K18" s="1128"/>
      <c r="L18" s="707" t="s">
        <v>52</v>
      </c>
    </row>
  </sheetData>
  <mergeCells count="17">
    <mergeCell ref="H3:K3"/>
    <mergeCell ref="H5:K5"/>
    <mergeCell ref="A8:B8"/>
    <mergeCell ref="H9:K9"/>
    <mergeCell ref="A10:B10"/>
    <mergeCell ref="H10:K10"/>
    <mergeCell ref="A13:B13"/>
    <mergeCell ref="H13:K13"/>
    <mergeCell ref="H14:K14"/>
    <mergeCell ref="A15:B15"/>
    <mergeCell ref="H15:K15"/>
    <mergeCell ref="H16:K16"/>
    <mergeCell ref="H17:K17"/>
    <mergeCell ref="H6:K6"/>
    <mergeCell ref="H7:K7"/>
    <mergeCell ref="H18:K18"/>
    <mergeCell ref="H11:K11"/>
  </mergeCell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9E582-38E4-4BB6-BCC3-17BE1977522E}">
  <dimension ref="A3:Z23"/>
  <sheetViews>
    <sheetView workbookViewId="0">
      <selection activeCell="B5" sqref="B5"/>
    </sheetView>
  </sheetViews>
  <sheetFormatPr defaultRowHeight="15"/>
  <cols>
    <col min="2" max="2" width="44" style="237" customWidth="1"/>
    <col min="18" max="18" width="3.85546875" customWidth="1"/>
    <col min="21" max="21" width="4.28515625" customWidth="1"/>
    <col min="24" max="24" width="4.7109375" customWidth="1"/>
  </cols>
  <sheetData>
    <row r="3" spans="1:13">
      <c r="A3" s="838" t="s">
        <v>114</v>
      </c>
      <c r="B3" s="719">
        <v>46065</v>
      </c>
      <c r="C3" s="840" t="s">
        <v>1</v>
      </c>
      <c r="D3" s="840" t="s">
        <v>2</v>
      </c>
      <c r="E3" s="840" t="s">
        <v>3</v>
      </c>
      <c r="F3" s="841" t="s">
        <v>4</v>
      </c>
      <c r="G3" s="841" t="s">
        <v>5</v>
      </c>
      <c r="H3" s="1519" t="s">
        <v>6</v>
      </c>
      <c r="I3" s="1519"/>
      <c r="J3" s="1519"/>
      <c r="K3" s="1519"/>
      <c r="L3" s="842" t="s">
        <v>7</v>
      </c>
      <c r="M3" s="843"/>
    </row>
    <row r="4" spans="1:13">
      <c r="A4" s="844" t="s">
        <v>114</v>
      </c>
      <c r="B4" s="869" t="s">
        <v>114</v>
      </c>
      <c r="C4" s="846" t="s">
        <v>114</v>
      </c>
      <c r="D4" s="846" t="s">
        <v>114</v>
      </c>
      <c r="E4" s="846" t="s">
        <v>114</v>
      </c>
      <c r="F4" s="847" t="s">
        <v>114</v>
      </c>
      <c r="G4" s="847" t="s">
        <v>114</v>
      </c>
      <c r="H4" s="889" t="s">
        <v>114</v>
      </c>
      <c r="I4" s="890" t="s">
        <v>114</v>
      </c>
      <c r="J4" s="890" t="s">
        <v>114</v>
      </c>
      <c r="K4" s="891" t="s">
        <v>114</v>
      </c>
      <c r="L4" s="847" t="s">
        <v>114</v>
      </c>
      <c r="M4" s="843"/>
    </row>
    <row r="5" spans="1:13" ht="33.75" customHeight="1">
      <c r="A5" s="880">
        <v>1</v>
      </c>
      <c r="B5" s="918" t="s">
        <v>401</v>
      </c>
      <c r="C5" s="920">
        <v>6925</v>
      </c>
      <c r="D5" s="881">
        <v>2</v>
      </c>
      <c r="E5" s="852">
        <v>5449</v>
      </c>
      <c r="F5" s="882">
        <v>3700</v>
      </c>
      <c r="G5" s="851">
        <v>0</v>
      </c>
      <c r="H5" s="1522"/>
      <c r="I5" s="1520"/>
      <c r="J5" s="1520"/>
      <c r="K5" s="1521"/>
      <c r="L5" s="881" t="s">
        <v>52</v>
      </c>
      <c r="M5" s="843"/>
    </row>
    <row r="6" spans="1:13" ht="33.75" customHeight="1">
      <c r="A6" s="880">
        <v>1</v>
      </c>
      <c r="B6" s="918" t="s">
        <v>400</v>
      </c>
      <c r="C6" s="920">
        <v>2200</v>
      </c>
      <c r="D6" s="881">
        <v>1</v>
      </c>
      <c r="E6" s="852"/>
      <c r="F6" s="882">
        <v>3700</v>
      </c>
      <c r="G6" s="854"/>
      <c r="H6" s="1522"/>
      <c r="I6" s="1520"/>
      <c r="J6" s="1520"/>
      <c r="K6" s="1521"/>
      <c r="L6" s="881" t="s">
        <v>52</v>
      </c>
      <c r="M6" s="843"/>
    </row>
    <row r="7" spans="1:13" ht="33.75" customHeight="1">
      <c r="A7" s="880">
        <v>1</v>
      </c>
      <c r="B7" s="918" t="s">
        <v>407</v>
      </c>
      <c r="C7" s="920">
        <v>1750</v>
      </c>
      <c r="D7" s="881">
        <v>1</v>
      </c>
      <c r="E7" s="852"/>
      <c r="F7" s="882">
        <v>3700</v>
      </c>
      <c r="G7" s="854"/>
      <c r="H7" s="1522"/>
      <c r="I7" s="1520"/>
      <c r="J7" s="1520"/>
      <c r="K7" s="1521"/>
      <c r="L7" s="881" t="s">
        <v>52</v>
      </c>
      <c r="M7" s="843"/>
    </row>
    <row r="8" spans="1:13">
      <c r="A8" s="1350" t="s">
        <v>10</v>
      </c>
      <c r="B8" s="1351"/>
      <c r="C8" s="921" t="s">
        <v>114</v>
      </c>
      <c r="D8" s="1016" t="s">
        <v>114</v>
      </c>
      <c r="E8" s="1016" t="s">
        <v>114</v>
      </c>
      <c r="F8" s="1017" t="s">
        <v>114</v>
      </c>
      <c r="G8" s="1017" t="s">
        <v>114</v>
      </c>
      <c r="H8" s="1033" t="s">
        <v>114</v>
      </c>
      <c r="I8" s="892"/>
      <c r="J8" s="892"/>
      <c r="K8" s="1034"/>
      <c r="L8" s="1016" t="s">
        <v>114</v>
      </c>
      <c r="M8" s="843"/>
    </row>
    <row r="9" spans="1:13">
      <c r="A9" s="874">
        <v>2</v>
      </c>
      <c r="B9" s="871" t="s">
        <v>192</v>
      </c>
      <c r="C9" s="922">
        <v>45785</v>
      </c>
      <c r="D9" s="729">
        <v>3</v>
      </c>
      <c r="E9" s="729">
        <v>63656</v>
      </c>
      <c r="F9" s="883">
        <v>7800</v>
      </c>
      <c r="G9" s="854">
        <v>0</v>
      </c>
      <c r="H9" s="1516"/>
      <c r="I9" s="1517"/>
      <c r="J9" s="1517"/>
      <c r="K9" s="1517"/>
      <c r="L9" s="729" t="s">
        <v>52</v>
      </c>
      <c r="M9" s="843"/>
    </row>
    <row r="10" spans="1:13">
      <c r="A10" s="1350" t="s">
        <v>12</v>
      </c>
      <c r="B10" s="1351"/>
      <c r="C10" s="923" t="s">
        <v>114</v>
      </c>
      <c r="D10" s="1020" t="s">
        <v>114</v>
      </c>
      <c r="E10" s="1020" t="s">
        <v>114</v>
      </c>
      <c r="F10" s="1018" t="s">
        <v>114</v>
      </c>
      <c r="G10" s="1018" t="s">
        <v>114</v>
      </c>
      <c r="H10" s="1523" t="s">
        <v>114</v>
      </c>
      <c r="I10" s="1523"/>
      <c r="J10" s="1523"/>
      <c r="K10" s="1523"/>
      <c r="L10" s="1020" t="s">
        <v>114</v>
      </c>
      <c r="M10" s="843"/>
    </row>
    <row r="11" spans="1:13" ht="34.5" customHeight="1">
      <c r="A11" s="911">
        <v>3</v>
      </c>
      <c r="B11" s="919" t="s">
        <v>403</v>
      </c>
      <c r="C11" s="925">
        <v>13350</v>
      </c>
      <c r="D11" s="912">
        <v>3</v>
      </c>
      <c r="E11" s="912">
        <v>14325</v>
      </c>
      <c r="F11" s="879">
        <v>6000</v>
      </c>
      <c r="G11" s="859">
        <v>0</v>
      </c>
      <c r="H11" s="913"/>
      <c r="I11" s="914"/>
      <c r="J11" s="914"/>
      <c r="K11" s="915"/>
      <c r="L11" s="729" t="s">
        <v>52</v>
      </c>
      <c r="M11" s="843"/>
    </row>
    <row r="12" spans="1:13">
      <c r="A12" s="1373" t="s">
        <v>19</v>
      </c>
      <c r="B12" s="1374"/>
      <c r="C12" s="923" t="s">
        <v>114</v>
      </c>
      <c r="D12" s="1020" t="s">
        <v>114</v>
      </c>
      <c r="E12" s="1020" t="s">
        <v>114</v>
      </c>
      <c r="F12" s="1018" t="s">
        <v>114</v>
      </c>
      <c r="G12" s="1018" t="s">
        <v>114</v>
      </c>
      <c r="H12" s="1536" t="s">
        <v>114</v>
      </c>
      <c r="I12" s="1536"/>
      <c r="J12" s="1536"/>
      <c r="K12" s="1537"/>
      <c r="L12" s="1020" t="s">
        <v>114</v>
      </c>
      <c r="M12" s="843"/>
    </row>
    <row r="13" spans="1:13">
      <c r="A13" s="748">
        <v>4</v>
      </c>
      <c r="B13" s="798" t="s">
        <v>408</v>
      </c>
      <c r="C13" s="940">
        <v>3000</v>
      </c>
      <c r="D13" s="748"/>
      <c r="E13" s="748"/>
      <c r="F13" s="928">
        <v>2950</v>
      </c>
      <c r="G13" s="887">
        <v>0</v>
      </c>
      <c r="H13" s="1538" t="s">
        <v>395</v>
      </c>
      <c r="I13" s="1538"/>
      <c r="J13" s="1538"/>
      <c r="K13" s="1538"/>
      <c r="L13" s="748" t="s">
        <v>52</v>
      </c>
      <c r="M13" s="843"/>
    </row>
    <row r="14" spans="1:13">
      <c r="A14" s="748">
        <v>4</v>
      </c>
      <c r="B14" s="798">
        <v>2002159</v>
      </c>
      <c r="C14" s="940">
        <v>4375</v>
      </c>
      <c r="D14" s="748"/>
      <c r="E14" s="748"/>
      <c r="F14" s="928">
        <v>2950</v>
      </c>
      <c r="G14" s="887">
        <v>0</v>
      </c>
      <c r="H14" s="1516"/>
      <c r="I14" s="1517"/>
      <c r="J14" s="1517"/>
      <c r="K14" s="1524"/>
      <c r="L14" s="945"/>
      <c r="M14" s="843"/>
    </row>
    <row r="15" spans="1:13">
      <c r="A15" s="748">
        <v>4</v>
      </c>
      <c r="B15" s="798">
        <v>2005145</v>
      </c>
      <c r="C15" s="940">
        <v>325</v>
      </c>
      <c r="D15" s="748"/>
      <c r="E15" s="748"/>
      <c r="F15" s="928">
        <v>2950</v>
      </c>
      <c r="G15" s="887">
        <v>0</v>
      </c>
      <c r="H15" s="1516"/>
      <c r="I15" s="1517"/>
      <c r="J15" s="1517"/>
      <c r="K15" s="1524"/>
      <c r="L15" s="945"/>
      <c r="M15" s="843"/>
    </row>
    <row r="16" spans="1:13">
      <c r="A16" s="1532" t="s">
        <v>24</v>
      </c>
      <c r="B16" s="1533"/>
      <c r="C16" s="926" t="s">
        <v>114</v>
      </c>
      <c r="D16" s="1036" t="s">
        <v>114</v>
      </c>
      <c r="E16" s="1036" t="s">
        <v>114</v>
      </c>
      <c r="F16" s="899" t="s">
        <v>114</v>
      </c>
      <c r="G16" s="899" t="s">
        <v>114</v>
      </c>
      <c r="H16" s="1534" t="s">
        <v>114</v>
      </c>
      <c r="I16" s="1534"/>
      <c r="J16" s="1534"/>
      <c r="K16" s="1535"/>
      <c r="L16" s="1036" t="s">
        <v>114</v>
      </c>
      <c r="M16" s="843"/>
    </row>
    <row r="17" spans="1:26" ht="33" customHeight="1">
      <c r="A17" s="495">
        <v>5</v>
      </c>
      <c r="B17" s="950" t="s">
        <v>405</v>
      </c>
      <c r="C17" s="931">
        <v>10725</v>
      </c>
      <c r="D17" s="495">
        <v>1</v>
      </c>
      <c r="E17" s="495">
        <v>11130</v>
      </c>
      <c r="F17" s="562">
        <v>5833</v>
      </c>
      <c r="G17" s="910">
        <v>0</v>
      </c>
      <c r="H17" s="1132"/>
      <c r="I17" s="1132"/>
      <c r="J17" s="1132"/>
      <c r="K17" s="1132"/>
      <c r="L17" s="495" t="s">
        <v>52</v>
      </c>
    </row>
    <row r="18" spans="1:26" ht="29.25">
      <c r="A18" s="451">
        <v>5</v>
      </c>
      <c r="B18" s="917" t="s">
        <v>409</v>
      </c>
      <c r="C18" s="451">
        <v>6275</v>
      </c>
      <c r="D18" s="451">
        <v>2</v>
      </c>
      <c r="E18" s="451">
        <v>8036</v>
      </c>
      <c r="F18" s="520">
        <v>5833</v>
      </c>
      <c r="G18" s="887">
        <v>0</v>
      </c>
      <c r="H18" s="1136"/>
      <c r="I18" s="1137"/>
      <c r="J18" s="1137"/>
      <c r="K18" s="1138"/>
      <c r="L18" s="707" t="s">
        <v>52</v>
      </c>
    </row>
    <row r="20" spans="1:26" ht="15.75">
      <c r="P20" s="1560" t="s">
        <v>8</v>
      </c>
      <c r="Q20" s="1561"/>
      <c r="R20" s="966"/>
      <c r="S20" s="1562" t="s">
        <v>410</v>
      </c>
      <c r="T20" s="1562"/>
      <c r="U20" s="966"/>
      <c r="V20" s="1563" t="s">
        <v>12</v>
      </c>
      <c r="W20" s="1563"/>
      <c r="X20" s="966"/>
      <c r="Y20" s="1564" t="s">
        <v>24</v>
      </c>
      <c r="Z20" s="1565"/>
    </row>
    <row r="21" spans="1:26">
      <c r="P21" s="1553">
        <v>201733</v>
      </c>
      <c r="Q21" s="1554"/>
      <c r="R21" s="707"/>
      <c r="S21" s="1554">
        <v>2001872</v>
      </c>
      <c r="T21" s="1554"/>
      <c r="U21" s="707"/>
      <c r="V21" s="1554">
        <v>2005817</v>
      </c>
      <c r="W21" s="1554"/>
      <c r="X21" s="707"/>
      <c r="Y21" s="1554">
        <v>2000880</v>
      </c>
      <c r="Z21" s="1556"/>
    </row>
    <row r="22" spans="1:26">
      <c r="P22" s="1553" t="s">
        <v>411</v>
      </c>
      <c r="Q22" s="1554"/>
      <c r="R22" s="707"/>
      <c r="S22" s="1555" t="s">
        <v>412</v>
      </c>
      <c r="T22" s="1554"/>
      <c r="U22" s="707"/>
      <c r="V22" s="1555" t="s">
        <v>413</v>
      </c>
      <c r="W22" s="1554"/>
      <c r="X22" s="707"/>
      <c r="Y22" s="1554" t="s">
        <v>414</v>
      </c>
      <c r="Z22" s="1556"/>
    </row>
    <row r="23" spans="1:26">
      <c r="P23" s="1557" t="s">
        <v>415</v>
      </c>
      <c r="Q23" s="1558"/>
      <c r="R23" s="967"/>
      <c r="S23" s="1558" t="s">
        <v>416</v>
      </c>
      <c r="T23" s="1558"/>
      <c r="U23" s="967"/>
      <c r="V23" s="1558" t="s">
        <v>417</v>
      </c>
      <c r="W23" s="1558"/>
      <c r="X23" s="967"/>
      <c r="Y23" s="1558" t="s">
        <v>418</v>
      </c>
      <c r="Z23" s="1559"/>
    </row>
  </sheetData>
  <mergeCells count="33">
    <mergeCell ref="H18:K18"/>
    <mergeCell ref="H17:K17"/>
    <mergeCell ref="A10:B10"/>
    <mergeCell ref="H10:K10"/>
    <mergeCell ref="A12:B12"/>
    <mergeCell ref="H12:K12"/>
    <mergeCell ref="H13:K13"/>
    <mergeCell ref="A16:B16"/>
    <mergeCell ref="H16:K16"/>
    <mergeCell ref="H14:K14"/>
    <mergeCell ref="H15:K15"/>
    <mergeCell ref="H3:K3"/>
    <mergeCell ref="H5:K5"/>
    <mergeCell ref="H7:K7"/>
    <mergeCell ref="A8:B8"/>
    <mergeCell ref="H9:K9"/>
    <mergeCell ref="H6:K6"/>
    <mergeCell ref="P20:Q20"/>
    <mergeCell ref="S20:T20"/>
    <mergeCell ref="V20:W20"/>
    <mergeCell ref="Y20:Z20"/>
    <mergeCell ref="P21:Q21"/>
    <mergeCell ref="S21:T21"/>
    <mergeCell ref="V21:W21"/>
    <mergeCell ref="Y21:Z21"/>
    <mergeCell ref="P22:Q22"/>
    <mergeCell ref="S22:T22"/>
    <mergeCell ref="V22:W22"/>
    <mergeCell ref="Y22:Z22"/>
    <mergeCell ref="P23:Q23"/>
    <mergeCell ref="S23:T23"/>
    <mergeCell ref="V23:W23"/>
    <mergeCell ref="Y23:Z23"/>
  </mergeCell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D1FD5-3DF4-41ED-8A67-5036F4F6EC02}">
  <dimension ref="A3:M23"/>
  <sheetViews>
    <sheetView workbookViewId="0">
      <selection activeCell="G7" sqref="G5:G7"/>
    </sheetView>
  </sheetViews>
  <sheetFormatPr defaultRowHeight="15"/>
  <cols>
    <col min="2" max="2" width="45.85546875" style="237" customWidth="1"/>
    <col min="3" max="3" width="9.140625" style="896"/>
  </cols>
  <sheetData>
    <row r="3" spans="1:13">
      <c r="A3" s="838" t="s">
        <v>114</v>
      </c>
      <c r="B3" s="719">
        <v>46065</v>
      </c>
      <c r="C3" s="957" t="s">
        <v>1</v>
      </c>
      <c r="D3" s="840" t="s">
        <v>2</v>
      </c>
      <c r="E3" s="840" t="s">
        <v>3</v>
      </c>
      <c r="F3" s="841" t="s">
        <v>4</v>
      </c>
      <c r="G3" s="841" t="s">
        <v>5</v>
      </c>
      <c r="H3" s="1519" t="s">
        <v>6</v>
      </c>
      <c r="I3" s="1519"/>
      <c r="J3" s="1519"/>
      <c r="K3" s="1519"/>
      <c r="L3" s="842" t="s">
        <v>7</v>
      </c>
      <c r="M3" s="843"/>
    </row>
    <row r="4" spans="1:13">
      <c r="A4" s="844" t="s">
        <v>114</v>
      </c>
      <c r="B4" s="869" t="s">
        <v>114</v>
      </c>
      <c r="C4" s="958" t="s">
        <v>114</v>
      </c>
      <c r="D4" s="846" t="s">
        <v>114</v>
      </c>
      <c r="E4" s="846" t="s">
        <v>114</v>
      </c>
      <c r="F4" s="847" t="s">
        <v>114</v>
      </c>
      <c r="G4" s="847" t="s">
        <v>114</v>
      </c>
      <c r="H4" s="889" t="s">
        <v>114</v>
      </c>
      <c r="I4" s="890" t="s">
        <v>114</v>
      </c>
      <c r="J4" s="890" t="s">
        <v>114</v>
      </c>
      <c r="K4" s="891" t="s">
        <v>114</v>
      </c>
      <c r="L4" s="847" t="s">
        <v>114</v>
      </c>
      <c r="M4" s="843"/>
    </row>
    <row r="5" spans="1:13" ht="29.25">
      <c r="A5" s="968">
        <v>1</v>
      </c>
      <c r="B5" s="969" t="s">
        <v>401</v>
      </c>
      <c r="C5" s="970">
        <v>1225</v>
      </c>
      <c r="D5" s="971">
        <v>1</v>
      </c>
      <c r="E5" s="971">
        <v>1258</v>
      </c>
      <c r="F5" s="972">
        <v>3700</v>
      </c>
      <c r="G5" s="910">
        <v>0</v>
      </c>
      <c r="H5" s="1577"/>
      <c r="I5" s="1577"/>
      <c r="J5" s="1577"/>
      <c r="K5" s="1577"/>
      <c r="L5" s="971" t="s">
        <v>52</v>
      </c>
      <c r="M5" s="843"/>
    </row>
    <row r="6" spans="1:13" ht="29.25">
      <c r="A6" s="968">
        <v>1</v>
      </c>
      <c r="B6" s="934" t="s">
        <v>400</v>
      </c>
      <c r="C6" s="970">
        <v>2200</v>
      </c>
      <c r="D6" s="971">
        <v>1</v>
      </c>
      <c r="E6" s="971">
        <v>2316</v>
      </c>
      <c r="F6" s="972">
        <v>3700</v>
      </c>
      <c r="G6" s="910">
        <v>0</v>
      </c>
      <c r="H6" s="1550"/>
      <c r="I6" s="1551"/>
      <c r="J6" s="1551"/>
      <c r="K6" s="1552"/>
      <c r="L6" s="971" t="s">
        <v>52</v>
      </c>
      <c r="M6" s="843"/>
    </row>
    <row r="7" spans="1:13">
      <c r="A7" s="748">
        <v>1</v>
      </c>
      <c r="B7" s="952" t="s">
        <v>217</v>
      </c>
      <c r="C7" s="959">
        <v>7425</v>
      </c>
      <c r="D7" s="953">
        <v>2</v>
      </c>
      <c r="E7" s="748">
        <v>2156</v>
      </c>
      <c r="F7" s="955">
        <v>3700</v>
      </c>
      <c r="G7" s="887">
        <v>0</v>
      </c>
      <c r="H7" s="1576"/>
      <c r="I7" s="1576"/>
      <c r="J7" s="1576"/>
      <c r="K7" s="1576"/>
      <c r="L7" s="953" t="s">
        <v>52</v>
      </c>
      <c r="M7" s="843"/>
    </row>
    <row r="8" spans="1:13">
      <c r="A8" s="1389" t="s">
        <v>10</v>
      </c>
      <c r="B8" s="1418"/>
      <c r="C8" s="960" t="s">
        <v>114</v>
      </c>
      <c r="D8" s="1020" t="s">
        <v>114</v>
      </c>
      <c r="E8" s="1020" t="s">
        <v>114</v>
      </c>
      <c r="F8" s="1018" t="s">
        <v>114</v>
      </c>
      <c r="G8" s="1018" t="s">
        <v>114</v>
      </c>
      <c r="H8" s="1037" t="s">
        <v>114</v>
      </c>
      <c r="I8" s="956"/>
      <c r="J8" s="956"/>
      <c r="K8" s="1039"/>
      <c r="L8" s="1020" t="s">
        <v>114</v>
      </c>
      <c r="M8" s="843"/>
    </row>
    <row r="9" spans="1:13">
      <c r="A9" s="800">
        <v>2</v>
      </c>
      <c r="B9" s="514" t="s">
        <v>192</v>
      </c>
      <c r="C9" s="973">
        <v>29800</v>
      </c>
      <c r="D9" s="800">
        <v>3</v>
      </c>
      <c r="E9" s="800">
        <v>31882</v>
      </c>
      <c r="F9" s="972">
        <v>7800</v>
      </c>
      <c r="G9" s="910">
        <v>0</v>
      </c>
      <c r="H9" s="1566"/>
      <c r="I9" s="1566"/>
      <c r="J9" s="1566"/>
      <c r="K9" s="1566"/>
      <c r="L9" s="800" t="s">
        <v>52</v>
      </c>
      <c r="M9" s="843"/>
    </row>
    <row r="10" spans="1:13">
      <c r="A10" s="748">
        <v>2</v>
      </c>
      <c r="B10" s="798" t="s">
        <v>346</v>
      </c>
      <c r="C10" s="959">
        <v>14250</v>
      </c>
      <c r="D10" s="748"/>
      <c r="E10" s="748">
        <v>14498</v>
      </c>
      <c r="F10" s="955">
        <v>7800</v>
      </c>
      <c r="G10" s="887">
        <v>0</v>
      </c>
      <c r="H10" s="1538"/>
      <c r="I10" s="1538"/>
      <c r="J10" s="1538"/>
      <c r="K10" s="1538"/>
      <c r="L10" s="748" t="s">
        <v>52</v>
      </c>
      <c r="M10" s="843"/>
    </row>
    <row r="11" spans="1:13">
      <c r="A11" s="748">
        <v>2</v>
      </c>
      <c r="B11" s="798" t="s">
        <v>200</v>
      </c>
      <c r="C11" s="959">
        <v>3400</v>
      </c>
      <c r="D11" s="748"/>
      <c r="E11" s="748"/>
      <c r="F11" s="955">
        <v>7800</v>
      </c>
      <c r="G11" s="887">
        <v>0</v>
      </c>
      <c r="H11" s="1538"/>
      <c r="I11" s="1538"/>
      <c r="J11" s="1538"/>
      <c r="K11" s="1538"/>
      <c r="L11" s="748" t="s">
        <v>52</v>
      </c>
      <c r="M11" s="843"/>
    </row>
    <row r="12" spans="1:13">
      <c r="A12" s="1389" t="s">
        <v>12</v>
      </c>
      <c r="B12" s="1418"/>
      <c r="C12" s="960" t="s">
        <v>114</v>
      </c>
      <c r="D12" s="1020" t="s">
        <v>114</v>
      </c>
      <c r="E12" s="1020" t="s">
        <v>114</v>
      </c>
      <c r="F12" s="1018" t="s">
        <v>114</v>
      </c>
      <c r="G12" s="1018" t="s">
        <v>114</v>
      </c>
      <c r="H12" s="1534" t="s">
        <v>114</v>
      </c>
      <c r="I12" s="1534"/>
      <c r="J12" s="1534"/>
      <c r="K12" s="1534"/>
      <c r="L12" s="1020" t="s">
        <v>114</v>
      </c>
      <c r="M12" s="843"/>
    </row>
    <row r="13" spans="1:13">
      <c r="A13" s="800">
        <v>3</v>
      </c>
      <c r="B13" s="974" t="s">
        <v>285</v>
      </c>
      <c r="C13" s="973">
        <v>3350</v>
      </c>
      <c r="D13" s="800">
        <v>1</v>
      </c>
      <c r="E13" s="800">
        <v>3548</v>
      </c>
      <c r="F13" s="975">
        <v>6000</v>
      </c>
      <c r="G13" s="910">
        <v>0</v>
      </c>
      <c r="H13" s="1570"/>
      <c r="I13" s="1571"/>
      <c r="J13" s="1571"/>
      <c r="K13" s="1572"/>
      <c r="L13" s="800" t="s">
        <v>52</v>
      </c>
      <c r="M13" s="843"/>
    </row>
    <row r="14" spans="1:13">
      <c r="A14" s="748">
        <v>3</v>
      </c>
      <c r="B14" s="942" t="s">
        <v>180</v>
      </c>
      <c r="C14" s="959">
        <v>5750</v>
      </c>
      <c r="D14" s="748">
        <v>1</v>
      </c>
      <c r="E14" s="748">
        <v>7403</v>
      </c>
      <c r="F14" s="898">
        <v>6000</v>
      </c>
      <c r="G14" s="887">
        <v>0</v>
      </c>
      <c r="H14" s="1573"/>
      <c r="I14" s="1574"/>
      <c r="J14" s="1574"/>
      <c r="K14" s="1575"/>
      <c r="L14" s="748" t="s">
        <v>52</v>
      </c>
      <c r="M14" s="843"/>
    </row>
    <row r="15" spans="1:13">
      <c r="A15" s="941">
        <v>3</v>
      </c>
      <c r="B15" s="942" t="s">
        <v>248</v>
      </c>
      <c r="C15" s="961">
        <v>10000</v>
      </c>
      <c r="D15" s="941">
        <v>2</v>
      </c>
      <c r="E15" s="941">
        <v>5710</v>
      </c>
      <c r="F15" s="943">
        <v>6000</v>
      </c>
      <c r="G15" s="944">
        <v>0</v>
      </c>
      <c r="H15" s="1547"/>
      <c r="I15" s="1548"/>
      <c r="J15" s="1548"/>
      <c r="K15" s="1549"/>
      <c r="L15" s="748" t="s">
        <v>52</v>
      </c>
      <c r="M15" s="843"/>
    </row>
    <row r="16" spans="1:13">
      <c r="A16" s="911">
        <v>3</v>
      </c>
      <c r="B16" s="919" t="s">
        <v>175</v>
      </c>
      <c r="C16" s="962">
        <v>2800</v>
      </c>
      <c r="D16" s="912">
        <v>1</v>
      </c>
      <c r="E16" s="912"/>
      <c r="F16" s="943">
        <v>6000</v>
      </c>
      <c r="G16" s="944">
        <v>0</v>
      </c>
      <c r="H16" s="913"/>
      <c r="I16" s="913"/>
      <c r="J16" s="913"/>
      <c r="K16" s="915"/>
      <c r="L16" s="729" t="s">
        <v>52</v>
      </c>
      <c r="M16" s="843"/>
    </row>
    <row r="17" spans="1:13">
      <c r="A17" s="1389" t="s">
        <v>19</v>
      </c>
      <c r="B17" s="1418"/>
      <c r="C17" s="960" t="s">
        <v>114</v>
      </c>
      <c r="D17" s="1020" t="s">
        <v>114</v>
      </c>
      <c r="E17" s="1020" t="s">
        <v>114</v>
      </c>
      <c r="F17" s="1018" t="s">
        <v>114</v>
      </c>
      <c r="G17" s="1018" t="s">
        <v>114</v>
      </c>
      <c r="H17" s="1534" t="s">
        <v>114</v>
      </c>
      <c r="I17" s="1534"/>
      <c r="J17" s="1534"/>
      <c r="K17" s="1567"/>
      <c r="L17" s="1020" t="s">
        <v>114</v>
      </c>
      <c r="M17" s="843"/>
    </row>
    <row r="18" spans="1:13">
      <c r="A18" s="714">
        <v>4</v>
      </c>
      <c r="B18" s="798" t="s">
        <v>408</v>
      </c>
      <c r="C18" s="959">
        <v>3000</v>
      </c>
      <c r="D18" s="748">
        <v>1</v>
      </c>
      <c r="E18" s="748"/>
      <c r="F18" s="928">
        <v>2950</v>
      </c>
      <c r="G18" s="949">
        <v>0</v>
      </c>
      <c r="H18" s="1538"/>
      <c r="I18" s="1538"/>
      <c r="J18" s="1538"/>
      <c r="K18" s="1516"/>
      <c r="L18" s="748" t="s">
        <v>52</v>
      </c>
      <c r="M18" s="843"/>
    </row>
    <row r="19" spans="1:13">
      <c r="A19" s="714">
        <v>4</v>
      </c>
      <c r="B19" s="748" t="s">
        <v>186</v>
      </c>
      <c r="C19" s="959">
        <v>4375</v>
      </c>
      <c r="D19" s="748">
        <v>1</v>
      </c>
      <c r="E19" s="748"/>
      <c r="F19" s="928">
        <v>2950</v>
      </c>
      <c r="G19" s="949">
        <v>0</v>
      </c>
      <c r="H19" s="1538"/>
      <c r="I19" s="1538"/>
      <c r="J19" s="1538"/>
      <c r="K19" s="1516"/>
      <c r="L19" s="945"/>
      <c r="M19" s="843"/>
    </row>
    <row r="20" spans="1:13">
      <c r="A20" s="748">
        <v>4</v>
      </c>
      <c r="B20" s="946" t="s">
        <v>195</v>
      </c>
      <c r="C20" s="963">
        <v>1675</v>
      </c>
      <c r="D20" s="947">
        <v>1</v>
      </c>
      <c r="E20" s="947"/>
      <c r="F20" s="948">
        <v>2950</v>
      </c>
      <c r="G20" s="949">
        <v>0</v>
      </c>
      <c r="H20" s="1568"/>
      <c r="I20" s="1568"/>
      <c r="J20" s="1568"/>
      <c r="K20" s="1569"/>
      <c r="L20" s="945"/>
      <c r="M20" s="843"/>
    </row>
    <row r="21" spans="1:13">
      <c r="A21" s="1532" t="s">
        <v>24</v>
      </c>
      <c r="B21" s="1533"/>
      <c r="C21" s="964" t="s">
        <v>114</v>
      </c>
      <c r="D21" s="1036" t="s">
        <v>114</v>
      </c>
      <c r="E21" s="1036" t="s">
        <v>114</v>
      </c>
      <c r="F21" s="899" t="s">
        <v>114</v>
      </c>
      <c r="G21" s="899" t="s">
        <v>114</v>
      </c>
      <c r="H21" s="1534" t="s">
        <v>114</v>
      </c>
      <c r="I21" s="1534"/>
      <c r="J21" s="1534"/>
      <c r="K21" s="1535"/>
      <c r="L21" s="1036" t="s">
        <v>114</v>
      </c>
      <c r="M21" s="843"/>
    </row>
    <row r="22" spans="1:13">
      <c r="A22" s="495">
        <v>5</v>
      </c>
      <c r="B22" s="950" t="s">
        <v>188</v>
      </c>
      <c r="C22" s="1038">
        <v>1840</v>
      </c>
      <c r="D22" s="495">
        <v>1</v>
      </c>
      <c r="E22" s="495">
        <v>2465</v>
      </c>
      <c r="F22" s="562">
        <v>5833</v>
      </c>
      <c r="G22" s="910">
        <v>0</v>
      </c>
      <c r="H22" s="1132" t="s">
        <v>419</v>
      </c>
      <c r="I22" s="1132"/>
      <c r="J22" s="1132"/>
      <c r="K22" s="1132"/>
      <c r="L22" s="495" t="s">
        <v>52</v>
      </c>
    </row>
    <row r="23" spans="1:13">
      <c r="A23" s="451">
        <v>5</v>
      </c>
      <c r="B23" s="452" t="s">
        <v>386</v>
      </c>
      <c r="C23" s="965">
        <v>15160</v>
      </c>
      <c r="D23" s="451">
        <v>2</v>
      </c>
      <c r="E23" s="451">
        <v>19291</v>
      </c>
      <c r="F23" s="520">
        <v>5833</v>
      </c>
      <c r="G23" s="887">
        <v>0</v>
      </c>
      <c r="H23" s="1136"/>
      <c r="I23" s="1137"/>
      <c r="J23" s="1137"/>
      <c r="K23" s="1138"/>
      <c r="L23" s="707" t="s">
        <v>52</v>
      </c>
    </row>
  </sheetData>
  <mergeCells count="22">
    <mergeCell ref="H11:K11"/>
    <mergeCell ref="H3:K3"/>
    <mergeCell ref="H7:K7"/>
    <mergeCell ref="H5:K5"/>
    <mergeCell ref="H6:K6"/>
    <mergeCell ref="H10:K10"/>
    <mergeCell ref="A8:B8"/>
    <mergeCell ref="H9:K9"/>
    <mergeCell ref="H23:K23"/>
    <mergeCell ref="H18:K18"/>
    <mergeCell ref="A12:B12"/>
    <mergeCell ref="H12:K12"/>
    <mergeCell ref="A17:B17"/>
    <mergeCell ref="H17:K17"/>
    <mergeCell ref="H20:K20"/>
    <mergeCell ref="H19:K19"/>
    <mergeCell ref="A21:B21"/>
    <mergeCell ref="H21:K21"/>
    <mergeCell ref="H22:K22"/>
    <mergeCell ref="H13:K13"/>
    <mergeCell ref="H14:K14"/>
    <mergeCell ref="H15:K15"/>
  </mergeCell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DC161-8227-4CD8-91A4-ED8F4E63C955}">
  <dimension ref="A3:M16"/>
  <sheetViews>
    <sheetView workbookViewId="0">
      <selection activeCell="H13" sqref="H13:K13"/>
    </sheetView>
  </sheetViews>
  <sheetFormatPr defaultRowHeight="15"/>
  <cols>
    <col min="2" max="2" width="51.5703125" customWidth="1"/>
  </cols>
  <sheetData>
    <row r="3" spans="1:13">
      <c r="A3" s="838" t="s">
        <v>114</v>
      </c>
      <c r="B3" s="719">
        <v>46067</v>
      </c>
      <c r="C3" s="840" t="s">
        <v>1</v>
      </c>
      <c r="D3" s="840" t="s">
        <v>2</v>
      </c>
      <c r="E3" s="840" t="s">
        <v>3</v>
      </c>
      <c r="F3" s="841" t="s">
        <v>4</v>
      </c>
      <c r="G3" s="841" t="s">
        <v>5</v>
      </c>
      <c r="H3" s="1519" t="s">
        <v>6</v>
      </c>
      <c r="I3" s="1519"/>
      <c r="J3" s="1519"/>
      <c r="K3" s="1519"/>
      <c r="L3" s="842" t="s">
        <v>7</v>
      </c>
      <c r="M3" s="843"/>
    </row>
    <row r="4" spans="1:13">
      <c r="A4" s="844" t="s">
        <v>114</v>
      </c>
      <c r="B4" s="869" t="s">
        <v>114</v>
      </c>
      <c r="C4" s="846" t="s">
        <v>114</v>
      </c>
      <c r="D4" s="846" t="s">
        <v>114</v>
      </c>
      <c r="E4" s="846" t="s">
        <v>114</v>
      </c>
      <c r="F4" s="847" t="s">
        <v>114</v>
      </c>
      <c r="G4" s="847" t="s">
        <v>114</v>
      </c>
      <c r="H4" s="889" t="s">
        <v>114</v>
      </c>
      <c r="I4" s="890" t="s">
        <v>114</v>
      </c>
      <c r="J4" s="890" t="s">
        <v>114</v>
      </c>
      <c r="K4" s="891" t="s">
        <v>114</v>
      </c>
      <c r="L4" s="847" t="s">
        <v>114</v>
      </c>
      <c r="M4" s="843"/>
    </row>
    <row r="5" spans="1:13">
      <c r="A5" s="951">
        <v>1</v>
      </c>
      <c r="B5" s="952" t="s">
        <v>217</v>
      </c>
      <c r="C5" s="748">
        <v>7550</v>
      </c>
      <c r="D5" s="953">
        <v>1</v>
      </c>
      <c r="E5" s="748">
        <v>3389</v>
      </c>
      <c r="F5" s="955">
        <v>3700</v>
      </c>
      <c r="G5" s="887">
        <v>0</v>
      </c>
      <c r="H5" s="1576"/>
      <c r="I5" s="1576"/>
      <c r="J5" s="1576"/>
      <c r="K5" s="1576"/>
      <c r="L5" s="954"/>
      <c r="M5" s="843"/>
    </row>
    <row r="6" spans="1:13">
      <c r="A6" s="1389" t="s">
        <v>10</v>
      </c>
      <c r="B6" s="1418"/>
      <c r="C6" s="923" t="s">
        <v>114</v>
      </c>
      <c r="D6" s="1020" t="s">
        <v>114</v>
      </c>
      <c r="E6" s="1020" t="s">
        <v>114</v>
      </c>
      <c r="F6" s="1018" t="s">
        <v>114</v>
      </c>
      <c r="G6" s="1018" t="s">
        <v>114</v>
      </c>
      <c r="H6" s="1037" t="s">
        <v>114</v>
      </c>
      <c r="I6" s="956"/>
      <c r="J6" s="956"/>
      <c r="K6" s="1039"/>
      <c r="L6" s="1020" t="s">
        <v>114</v>
      </c>
      <c r="M6" s="843"/>
    </row>
    <row r="7" spans="1:13">
      <c r="A7" s="748">
        <v>2</v>
      </c>
      <c r="B7" s="798" t="s">
        <v>200</v>
      </c>
      <c r="C7" s="940">
        <v>47075</v>
      </c>
      <c r="D7" s="748">
        <v>2</v>
      </c>
      <c r="E7" s="978">
        <v>11069</v>
      </c>
      <c r="F7" s="955">
        <v>7800</v>
      </c>
      <c r="G7" s="887">
        <v>0</v>
      </c>
      <c r="H7" s="1538"/>
      <c r="I7" s="1538"/>
      <c r="J7" s="1538"/>
      <c r="K7" s="1538"/>
      <c r="L7" s="748"/>
      <c r="M7" s="843"/>
    </row>
    <row r="8" spans="1:13">
      <c r="A8" s="1389" t="s">
        <v>12</v>
      </c>
      <c r="B8" s="1418"/>
      <c r="C8" s="923" t="s">
        <v>114</v>
      </c>
      <c r="D8" s="1020" t="s">
        <v>114</v>
      </c>
      <c r="E8" s="1020" t="s">
        <v>114</v>
      </c>
      <c r="F8" s="1018" t="s">
        <v>114</v>
      </c>
      <c r="G8" s="1018" t="s">
        <v>114</v>
      </c>
      <c r="H8" s="1534" t="s">
        <v>114</v>
      </c>
      <c r="I8" s="1534"/>
      <c r="J8" s="1534"/>
      <c r="K8" s="1534"/>
      <c r="L8" s="1020" t="s">
        <v>114</v>
      </c>
      <c r="M8" s="843"/>
    </row>
    <row r="9" spans="1:13">
      <c r="A9" s="748">
        <v>3</v>
      </c>
      <c r="B9" s="942" t="s">
        <v>248</v>
      </c>
      <c r="C9" s="940">
        <v>2860</v>
      </c>
      <c r="D9" s="748">
        <v>1</v>
      </c>
      <c r="E9" s="978">
        <v>3975</v>
      </c>
      <c r="F9" s="943">
        <v>6000</v>
      </c>
      <c r="G9" s="944">
        <v>0</v>
      </c>
      <c r="H9" s="1538"/>
      <c r="I9" s="1538"/>
      <c r="J9" s="1538"/>
      <c r="K9" s="1538"/>
      <c r="L9" s="748"/>
      <c r="M9" s="843"/>
    </row>
    <row r="10" spans="1:13">
      <c r="A10" s="941">
        <v>3</v>
      </c>
      <c r="B10" s="942" t="s">
        <v>175</v>
      </c>
      <c r="C10" s="976">
        <v>14450</v>
      </c>
      <c r="D10" s="941">
        <v>1</v>
      </c>
      <c r="E10" s="941">
        <v>10968</v>
      </c>
      <c r="F10" s="943">
        <v>6000</v>
      </c>
      <c r="G10" s="944">
        <v>0</v>
      </c>
      <c r="H10" s="1547"/>
      <c r="I10" s="1548"/>
      <c r="J10" s="1548"/>
      <c r="K10" s="1549"/>
      <c r="L10" s="748"/>
      <c r="M10" s="843"/>
    </row>
    <row r="11" spans="1:13">
      <c r="A11" s="1389" t="s">
        <v>19</v>
      </c>
      <c r="B11" s="1418"/>
      <c r="C11" s="923" t="s">
        <v>114</v>
      </c>
      <c r="D11" s="1020" t="s">
        <v>114</v>
      </c>
      <c r="E11" s="1020" t="s">
        <v>114</v>
      </c>
      <c r="F11" s="1018" t="s">
        <v>114</v>
      </c>
      <c r="G11" s="1018" t="s">
        <v>114</v>
      </c>
      <c r="H11" s="1534" t="s">
        <v>114</v>
      </c>
      <c r="I11" s="1534"/>
      <c r="J11" s="1534"/>
      <c r="K11" s="1567"/>
      <c r="L11" s="1020" t="s">
        <v>114</v>
      </c>
      <c r="M11" s="843"/>
    </row>
    <row r="12" spans="1:13">
      <c r="A12" s="748">
        <v>4</v>
      </c>
      <c r="B12" s="798" t="s">
        <v>408</v>
      </c>
      <c r="C12" s="940">
        <v>3000</v>
      </c>
      <c r="D12" s="748">
        <v>1</v>
      </c>
      <c r="E12" s="748">
        <v>5640</v>
      </c>
      <c r="F12" s="928">
        <v>2950</v>
      </c>
      <c r="G12" s="887">
        <v>0</v>
      </c>
      <c r="H12" s="1538"/>
      <c r="I12" s="1538"/>
      <c r="J12" s="1538"/>
      <c r="K12" s="1538"/>
      <c r="L12" s="748"/>
      <c r="M12" s="843"/>
    </row>
    <row r="13" spans="1:13">
      <c r="A13" s="748">
        <v>4</v>
      </c>
      <c r="B13" s="748" t="s">
        <v>186</v>
      </c>
      <c r="C13" s="940">
        <v>2675</v>
      </c>
      <c r="D13" s="748">
        <v>1</v>
      </c>
      <c r="E13" s="748"/>
      <c r="F13" s="928">
        <v>2950</v>
      </c>
      <c r="G13" s="887">
        <v>0</v>
      </c>
      <c r="H13" s="1538"/>
      <c r="I13" s="1538"/>
      <c r="J13" s="1538"/>
      <c r="K13" s="1538"/>
      <c r="L13" s="748"/>
      <c r="M13" s="843"/>
    </row>
    <row r="14" spans="1:13">
      <c r="A14" s="1532" t="s">
        <v>24</v>
      </c>
      <c r="B14" s="1533"/>
      <c r="C14" s="926" t="s">
        <v>114</v>
      </c>
      <c r="D14" s="1036" t="s">
        <v>114</v>
      </c>
      <c r="E14" s="1036" t="s">
        <v>114</v>
      </c>
      <c r="F14" s="899" t="s">
        <v>114</v>
      </c>
      <c r="G14" s="899" t="s">
        <v>114</v>
      </c>
      <c r="H14" s="1534" t="s">
        <v>114</v>
      </c>
      <c r="I14" s="1534"/>
      <c r="J14" s="1534"/>
      <c r="K14" s="1535"/>
      <c r="L14" s="1036" t="s">
        <v>114</v>
      </c>
      <c r="M14" s="843"/>
    </row>
    <row r="15" spans="1:13">
      <c r="A15" s="453">
        <v>5</v>
      </c>
      <c r="B15" s="560" t="s">
        <v>386</v>
      </c>
      <c r="C15" s="453">
        <v>11666</v>
      </c>
      <c r="D15" s="451">
        <v>2</v>
      </c>
      <c r="E15" s="471">
        <v>10398</v>
      </c>
      <c r="F15" s="520">
        <v>5833</v>
      </c>
      <c r="G15" s="887">
        <v>0</v>
      </c>
      <c r="H15" s="1578" t="s">
        <v>420</v>
      </c>
      <c r="I15" s="1578"/>
      <c r="J15" s="1578"/>
      <c r="K15" s="1578"/>
      <c r="L15" s="707"/>
    </row>
    <row r="16" spans="1:13">
      <c r="A16" s="453">
        <v>5</v>
      </c>
      <c r="B16" s="560" t="s">
        <v>175</v>
      </c>
      <c r="C16" s="453">
        <v>500</v>
      </c>
      <c r="D16" s="451">
        <v>1</v>
      </c>
      <c r="E16" s="453">
        <v>3015</v>
      </c>
      <c r="F16" s="520">
        <v>5833</v>
      </c>
      <c r="G16" s="887">
        <v>0</v>
      </c>
      <c r="H16" s="1136"/>
      <c r="I16" s="1137"/>
      <c r="J16" s="1137"/>
      <c r="K16" s="1138"/>
      <c r="L16" s="451"/>
    </row>
  </sheetData>
  <mergeCells count="16">
    <mergeCell ref="H16:K16"/>
    <mergeCell ref="H7:K7"/>
    <mergeCell ref="A8:B8"/>
    <mergeCell ref="H8:K8"/>
    <mergeCell ref="H15:K15"/>
    <mergeCell ref="H3:K3"/>
    <mergeCell ref="H5:K5"/>
    <mergeCell ref="A6:B6"/>
    <mergeCell ref="A14:B14"/>
    <mergeCell ref="H14:K14"/>
    <mergeCell ref="A11:B11"/>
    <mergeCell ref="H11:K11"/>
    <mergeCell ref="H13:K13"/>
    <mergeCell ref="H12:K12"/>
    <mergeCell ref="H9:K9"/>
    <mergeCell ref="H10:K10"/>
  </mergeCell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4527C-3995-4A7E-8AC8-1418B9AA9DF9}">
  <dimension ref="A3:M13"/>
  <sheetViews>
    <sheetView workbookViewId="0">
      <selection activeCell="E12" sqref="E12"/>
    </sheetView>
  </sheetViews>
  <sheetFormatPr defaultRowHeight="15"/>
  <cols>
    <col min="2" max="2" width="54.7109375" style="237" customWidth="1"/>
  </cols>
  <sheetData>
    <row r="3" spans="1:13">
      <c r="A3" s="437" t="s">
        <v>114</v>
      </c>
      <c r="B3" s="719">
        <v>46068</v>
      </c>
      <c r="C3" s="720" t="s">
        <v>1</v>
      </c>
      <c r="D3" s="720" t="s">
        <v>2</v>
      </c>
      <c r="E3" s="720" t="s">
        <v>3</v>
      </c>
      <c r="F3" s="690" t="s">
        <v>4</v>
      </c>
      <c r="G3" s="749" t="s">
        <v>5</v>
      </c>
      <c r="H3" s="1348" t="s">
        <v>6</v>
      </c>
      <c r="I3" s="1348"/>
      <c r="J3" s="1348"/>
      <c r="K3" s="1349"/>
      <c r="L3" s="587" t="s">
        <v>7</v>
      </c>
    </row>
    <row r="4" spans="1:13">
      <c r="A4" s="721"/>
      <c r="B4" s="722"/>
      <c r="C4" s="723"/>
      <c r="D4" s="723"/>
      <c r="E4" s="723"/>
      <c r="F4" s="723"/>
      <c r="G4" s="750"/>
      <c r="H4" s="817"/>
      <c r="I4" s="817"/>
      <c r="J4" s="817"/>
      <c r="K4" s="818"/>
      <c r="L4" s="723"/>
    </row>
    <row r="5" spans="1:13">
      <c r="A5" s="680">
        <v>1</v>
      </c>
      <c r="B5" s="534" t="s">
        <v>217</v>
      </c>
      <c r="C5" s="680">
        <v>3775</v>
      </c>
      <c r="D5" s="474">
        <v>1</v>
      </c>
      <c r="E5" s="680">
        <v>2880</v>
      </c>
      <c r="F5" s="656">
        <v>3700</v>
      </c>
      <c r="G5" s="753">
        <f>E5/C5</f>
        <v>0.76291390728476827</v>
      </c>
      <c r="H5" s="1477" t="s">
        <v>421</v>
      </c>
      <c r="I5" s="1477"/>
      <c r="J5" s="1477"/>
      <c r="K5" s="1477"/>
      <c r="L5" s="474" t="s">
        <v>52</v>
      </c>
    </row>
    <row r="6" spans="1:13">
      <c r="A6" s="1294" t="s">
        <v>10</v>
      </c>
      <c r="B6" s="1294"/>
      <c r="C6" s="681" t="s">
        <v>114</v>
      </c>
      <c r="D6" s="681" t="s">
        <v>114</v>
      </c>
      <c r="E6" s="681"/>
      <c r="F6" s="693" t="s">
        <v>114</v>
      </c>
      <c r="G6" s="693" t="s">
        <v>114</v>
      </c>
      <c r="H6" s="1474" t="s">
        <v>114</v>
      </c>
      <c r="I6" s="1474"/>
      <c r="J6" s="1474"/>
      <c r="K6" s="1474"/>
      <c r="L6" s="681" t="s">
        <v>114</v>
      </c>
    </row>
    <row r="7" spans="1:13">
      <c r="A7" s="680">
        <v>2</v>
      </c>
      <c r="B7" s="534"/>
      <c r="C7" s="680">
        <v>23500</v>
      </c>
      <c r="D7" s="680">
        <v>1</v>
      </c>
      <c r="E7" s="680"/>
      <c r="F7" s="656">
        <v>7800</v>
      </c>
      <c r="G7" s="753">
        <f>E7/C7</f>
        <v>0</v>
      </c>
      <c r="H7" s="1401"/>
      <c r="I7" s="1401"/>
      <c r="J7" s="1401"/>
      <c r="K7" s="1401"/>
      <c r="L7" s="680"/>
    </row>
    <row r="8" spans="1:13">
      <c r="A8" s="1389" t="s">
        <v>12</v>
      </c>
      <c r="B8" s="1390"/>
      <c r="C8" s="642" t="s">
        <v>114</v>
      </c>
      <c r="D8" s="624" t="s">
        <v>114</v>
      </c>
      <c r="E8" s="624"/>
      <c r="F8" s="696" t="s">
        <v>114</v>
      </c>
      <c r="G8" s="696" t="s">
        <v>114</v>
      </c>
      <c r="H8" s="1415" t="s">
        <v>114</v>
      </c>
      <c r="I8" s="1476"/>
      <c r="J8" s="1476"/>
      <c r="K8" s="1417"/>
      <c r="L8" s="624" t="s">
        <v>114</v>
      </c>
    </row>
    <row r="9" spans="1:13">
      <c r="A9" s="819">
        <v>3</v>
      </c>
      <c r="B9" s="452" t="s">
        <v>175</v>
      </c>
      <c r="C9" s="821">
        <v>8950</v>
      </c>
      <c r="D9" s="822">
        <v>2</v>
      </c>
      <c r="E9" s="821">
        <v>8397</v>
      </c>
      <c r="F9" s="821">
        <v>6000</v>
      </c>
      <c r="G9" s="823">
        <f>E9/C9</f>
        <v>0.93821229050279331</v>
      </c>
      <c r="H9" s="1579" t="s">
        <v>421</v>
      </c>
      <c r="I9" s="1579"/>
      <c r="J9" s="1579"/>
      <c r="K9" s="1579"/>
      <c r="L9" s="738" t="s">
        <v>52</v>
      </c>
      <c r="M9" s="816"/>
    </row>
    <row r="10" spans="1:13">
      <c r="A10" s="1294" t="s">
        <v>19</v>
      </c>
      <c r="B10" s="1294"/>
      <c r="C10" s="681" t="s">
        <v>114</v>
      </c>
      <c r="D10" s="681" t="s">
        <v>114</v>
      </c>
      <c r="E10" s="681"/>
      <c r="F10" s="693" t="s">
        <v>114</v>
      </c>
      <c r="G10" s="693" t="s">
        <v>114</v>
      </c>
      <c r="H10" s="1474" t="s">
        <v>114</v>
      </c>
      <c r="I10" s="1474"/>
      <c r="J10" s="1474"/>
      <c r="K10" s="1474"/>
      <c r="L10" s="681" t="s">
        <v>114</v>
      </c>
    </row>
    <row r="11" spans="1:13">
      <c r="A11" s="680">
        <v>4</v>
      </c>
      <c r="B11" s="798"/>
      <c r="C11" s="680">
        <v>2900</v>
      </c>
      <c r="D11" s="680">
        <v>2</v>
      </c>
      <c r="E11" s="680"/>
      <c r="F11" s="612">
        <v>2950</v>
      </c>
      <c r="G11" s="753">
        <f>E11/C11</f>
        <v>0</v>
      </c>
      <c r="H11" s="1368"/>
      <c r="I11" s="1369"/>
      <c r="J11" s="1369"/>
      <c r="K11" s="1370"/>
      <c r="L11" s="680"/>
    </row>
    <row r="12" spans="1:13">
      <c r="A12" s="1289" t="s">
        <v>24</v>
      </c>
      <c r="B12" s="1289"/>
      <c r="C12" s="682" t="s">
        <v>114</v>
      </c>
      <c r="D12" s="682" t="s">
        <v>114</v>
      </c>
      <c r="E12" s="682"/>
      <c r="F12" s="694" t="s">
        <v>114</v>
      </c>
      <c r="G12" s="694" t="s">
        <v>114</v>
      </c>
      <c r="H12" s="1489" t="s">
        <v>114</v>
      </c>
      <c r="I12" s="1489"/>
      <c r="J12" s="1489"/>
      <c r="K12" s="1489"/>
      <c r="L12" s="682" t="s">
        <v>114</v>
      </c>
    </row>
    <row r="13" spans="1:13">
      <c r="A13" s="453">
        <v>5</v>
      </c>
      <c r="B13" s="560" t="s">
        <v>175</v>
      </c>
      <c r="C13" s="453">
        <v>950</v>
      </c>
      <c r="D13" s="453"/>
      <c r="E13" s="453">
        <v>2631</v>
      </c>
      <c r="F13" s="520">
        <v>5833</v>
      </c>
      <c r="G13" s="753">
        <f>E13/C13</f>
        <v>2.7694736842105265</v>
      </c>
      <c r="H13" s="1128" t="s">
        <v>422</v>
      </c>
      <c r="I13" s="1128"/>
      <c r="J13" s="1128"/>
      <c r="K13" s="1128"/>
      <c r="L13" s="451" t="s">
        <v>52</v>
      </c>
    </row>
  </sheetData>
  <mergeCells count="14">
    <mergeCell ref="H13:K13"/>
    <mergeCell ref="H3:K3"/>
    <mergeCell ref="H5:K5"/>
    <mergeCell ref="H6:K6"/>
    <mergeCell ref="H7:K7"/>
    <mergeCell ref="H12:K12"/>
    <mergeCell ref="A6:B6"/>
    <mergeCell ref="A10:B10"/>
    <mergeCell ref="A12:B12"/>
    <mergeCell ref="A8:B8"/>
    <mergeCell ref="H8:K8"/>
    <mergeCell ref="H9:K9"/>
    <mergeCell ref="H10:K10"/>
    <mergeCell ref="H11:K11"/>
  </mergeCell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F9403-2CBD-4D30-A39D-BC6CE7E95653}">
  <dimension ref="A3:M14"/>
  <sheetViews>
    <sheetView workbookViewId="0">
      <selection activeCell="H10" sqref="H10:K10"/>
    </sheetView>
  </sheetViews>
  <sheetFormatPr defaultRowHeight="15"/>
  <cols>
    <col min="2" max="2" width="51.140625" customWidth="1"/>
  </cols>
  <sheetData>
    <row r="3" spans="1:13">
      <c r="A3" s="437" t="s">
        <v>114</v>
      </c>
      <c r="B3" s="719" t="s">
        <v>423</v>
      </c>
      <c r="C3" s="720" t="s">
        <v>1</v>
      </c>
      <c r="D3" s="720" t="s">
        <v>2</v>
      </c>
      <c r="E3" s="720" t="s">
        <v>3</v>
      </c>
      <c r="F3" s="690" t="s">
        <v>4</v>
      </c>
      <c r="G3" s="749" t="s">
        <v>5</v>
      </c>
      <c r="H3" s="1348" t="s">
        <v>6</v>
      </c>
      <c r="I3" s="1348"/>
      <c r="J3" s="1348"/>
      <c r="K3" s="1349"/>
      <c r="L3" s="587" t="s">
        <v>7</v>
      </c>
    </row>
    <row r="4" spans="1:13">
      <c r="A4" s="721"/>
      <c r="B4" s="722"/>
      <c r="C4" s="723"/>
      <c r="D4" s="723"/>
      <c r="E4" s="723"/>
      <c r="F4" s="723"/>
      <c r="G4" s="750"/>
      <c r="H4" s="817"/>
      <c r="I4" s="817"/>
      <c r="J4" s="817"/>
      <c r="K4" s="818"/>
      <c r="L4" s="723"/>
    </row>
    <row r="5" spans="1:13">
      <c r="A5" s="680">
        <v>1</v>
      </c>
      <c r="B5" s="534" t="s">
        <v>217</v>
      </c>
      <c r="C5" s="680">
        <v>3775</v>
      </c>
      <c r="D5" s="474">
        <v>1</v>
      </c>
      <c r="E5" s="680">
        <v>2773</v>
      </c>
      <c r="F5" s="656">
        <v>3700</v>
      </c>
      <c r="G5" s="753">
        <v>0</v>
      </c>
      <c r="H5" s="1449" t="s">
        <v>424</v>
      </c>
      <c r="I5" s="1450"/>
      <c r="J5" s="1450"/>
      <c r="K5" s="1451"/>
      <c r="L5" s="474" t="s">
        <v>52</v>
      </c>
    </row>
    <row r="6" spans="1:13">
      <c r="A6" s="1294" t="s">
        <v>10</v>
      </c>
      <c r="B6" s="1294"/>
      <c r="C6" s="681" t="s">
        <v>114</v>
      </c>
      <c r="D6" s="681" t="s">
        <v>114</v>
      </c>
      <c r="E6" s="681"/>
      <c r="F6" s="693" t="s">
        <v>114</v>
      </c>
      <c r="G6" s="693" t="s">
        <v>114</v>
      </c>
      <c r="H6" s="1474" t="s">
        <v>114</v>
      </c>
      <c r="I6" s="1474"/>
      <c r="J6" s="1474"/>
      <c r="K6" s="1474"/>
      <c r="L6" s="681" t="s">
        <v>114</v>
      </c>
    </row>
    <row r="7" spans="1:13">
      <c r="A7" s="680">
        <v>2</v>
      </c>
      <c r="B7" s="534" t="s">
        <v>200</v>
      </c>
      <c r="C7" s="680">
        <v>23500</v>
      </c>
      <c r="D7" s="680">
        <v>1</v>
      </c>
      <c r="E7" s="680">
        <v>2707</v>
      </c>
      <c r="F7" s="656">
        <v>7800</v>
      </c>
      <c r="G7" s="753">
        <f>E7/C7</f>
        <v>0.11519148936170212</v>
      </c>
      <c r="H7" s="1401" t="s">
        <v>316</v>
      </c>
      <c r="I7" s="1401"/>
      <c r="J7" s="1401"/>
      <c r="K7" s="1401"/>
      <c r="L7" s="680" t="s">
        <v>52</v>
      </c>
    </row>
    <row r="8" spans="1:13">
      <c r="A8" s="1389" t="s">
        <v>12</v>
      </c>
      <c r="B8" s="1390"/>
      <c r="C8" s="642" t="s">
        <v>114</v>
      </c>
      <c r="D8" s="624" t="s">
        <v>114</v>
      </c>
      <c r="E8" s="624"/>
      <c r="F8" s="696" t="s">
        <v>114</v>
      </c>
      <c r="G8" s="696"/>
      <c r="H8" s="1415" t="s">
        <v>114</v>
      </c>
      <c r="I8" s="1476"/>
      <c r="J8" s="1476"/>
      <c r="K8" s="1417"/>
      <c r="L8" s="624" t="s">
        <v>114</v>
      </c>
    </row>
    <row r="9" spans="1:13">
      <c r="A9" s="819">
        <v>3</v>
      </c>
      <c r="B9" s="452" t="s">
        <v>175</v>
      </c>
      <c r="C9" s="821">
        <v>3240</v>
      </c>
      <c r="D9" s="822">
        <v>1</v>
      </c>
      <c r="E9" s="821">
        <v>3349</v>
      </c>
      <c r="F9" s="821">
        <v>6000</v>
      </c>
      <c r="G9" s="823">
        <v>0</v>
      </c>
      <c r="H9" s="1580" t="s">
        <v>316</v>
      </c>
      <c r="I9" s="1581"/>
      <c r="J9" s="1581"/>
      <c r="K9" s="1582"/>
      <c r="L9" s="708" t="s">
        <v>52</v>
      </c>
      <c r="M9" s="816"/>
    </row>
    <row r="10" spans="1:13">
      <c r="A10" s="819">
        <v>3</v>
      </c>
      <c r="B10" s="452" t="s">
        <v>353</v>
      </c>
      <c r="C10" s="821">
        <v>4475</v>
      </c>
      <c r="D10" s="822">
        <v>1</v>
      </c>
      <c r="E10" s="821"/>
      <c r="F10" s="821">
        <v>6000</v>
      </c>
      <c r="G10" s="823">
        <v>0</v>
      </c>
      <c r="H10" s="1580" t="s">
        <v>425</v>
      </c>
      <c r="I10" s="1581"/>
      <c r="J10" s="1581"/>
      <c r="K10" s="1582"/>
      <c r="L10" s="708" t="s">
        <v>52</v>
      </c>
      <c r="M10" s="816"/>
    </row>
    <row r="11" spans="1:13">
      <c r="A11" s="1294" t="s">
        <v>19</v>
      </c>
      <c r="B11" s="1294"/>
      <c r="C11" s="681" t="s">
        <v>114</v>
      </c>
      <c r="D11" s="681" t="s">
        <v>114</v>
      </c>
      <c r="E11" s="681"/>
      <c r="F11" s="693" t="s">
        <v>114</v>
      </c>
      <c r="G11" s="693" t="s">
        <v>114</v>
      </c>
      <c r="H11" s="1474" t="s">
        <v>114</v>
      </c>
      <c r="I11" s="1474"/>
      <c r="J11" s="1474"/>
      <c r="K11" s="1474"/>
      <c r="L11" s="681" t="s">
        <v>114</v>
      </c>
    </row>
    <row r="12" spans="1:13">
      <c r="A12" s="680">
        <v>4</v>
      </c>
      <c r="B12" s="798" t="s">
        <v>408</v>
      </c>
      <c r="C12" s="680">
        <v>3000</v>
      </c>
      <c r="D12" s="680">
        <v>1</v>
      </c>
      <c r="E12" s="680"/>
      <c r="F12" s="612">
        <v>2950</v>
      </c>
      <c r="G12" s="753">
        <f>E12/C12</f>
        <v>0</v>
      </c>
      <c r="H12" s="1368" t="s">
        <v>426</v>
      </c>
      <c r="I12" s="1369"/>
      <c r="J12" s="1369"/>
      <c r="K12" s="1370"/>
      <c r="L12" s="680" t="s">
        <v>52</v>
      </c>
    </row>
    <row r="13" spans="1:13">
      <c r="A13" s="1289" t="s">
        <v>24</v>
      </c>
      <c r="B13" s="1289"/>
      <c r="C13" s="682" t="s">
        <v>114</v>
      </c>
      <c r="D13" s="682" t="s">
        <v>114</v>
      </c>
      <c r="E13" s="682"/>
      <c r="F13" s="694" t="s">
        <v>114</v>
      </c>
      <c r="G13" s="694" t="s">
        <v>114</v>
      </c>
      <c r="H13" s="1489" t="s">
        <v>114</v>
      </c>
      <c r="I13" s="1489"/>
      <c r="J13" s="1489"/>
      <c r="K13" s="1489"/>
      <c r="L13" s="682" t="s">
        <v>114</v>
      </c>
    </row>
    <row r="14" spans="1:13">
      <c r="A14" s="451">
        <v>5</v>
      </c>
      <c r="B14" s="452" t="s">
        <v>304</v>
      </c>
      <c r="C14" s="451">
        <v>5800</v>
      </c>
      <c r="D14" s="451">
        <v>1</v>
      </c>
      <c r="E14" s="451">
        <v>4098</v>
      </c>
      <c r="F14" s="520">
        <v>5833</v>
      </c>
      <c r="G14" s="753">
        <f>E14/C14</f>
        <v>0.70655172413793099</v>
      </c>
      <c r="H14" s="1136" t="s">
        <v>426</v>
      </c>
      <c r="I14" s="1137"/>
      <c r="J14" s="1137"/>
      <c r="K14" s="1138"/>
      <c r="L14" s="451" t="s">
        <v>52</v>
      </c>
    </row>
  </sheetData>
  <mergeCells count="15">
    <mergeCell ref="H12:K12"/>
    <mergeCell ref="A13:B13"/>
    <mergeCell ref="H13:K13"/>
    <mergeCell ref="H14:K14"/>
    <mergeCell ref="A8:B8"/>
    <mergeCell ref="H8:K8"/>
    <mergeCell ref="H9:K9"/>
    <mergeCell ref="H10:K10"/>
    <mergeCell ref="A11:B11"/>
    <mergeCell ref="H11:K11"/>
    <mergeCell ref="H3:K3"/>
    <mergeCell ref="H5:K5"/>
    <mergeCell ref="A6:B6"/>
    <mergeCell ref="H6:K6"/>
    <mergeCell ref="H7:K7"/>
  </mergeCell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A2F9C-AC77-4BE2-BFFA-691E58904598}">
  <dimension ref="A3:M15"/>
  <sheetViews>
    <sheetView workbookViewId="0">
      <selection activeCell="E10" sqref="E10"/>
    </sheetView>
  </sheetViews>
  <sheetFormatPr defaultRowHeight="15"/>
  <cols>
    <col min="2" max="2" width="44.28515625" customWidth="1"/>
    <col min="11" max="11" width="35" customWidth="1"/>
  </cols>
  <sheetData>
    <row r="3" spans="1:13">
      <c r="A3" s="437" t="s">
        <v>114</v>
      </c>
      <c r="B3" s="719">
        <v>46070</v>
      </c>
      <c r="C3" s="720" t="s">
        <v>1</v>
      </c>
      <c r="D3" s="720" t="s">
        <v>2</v>
      </c>
      <c r="E3" s="720" t="s">
        <v>3</v>
      </c>
      <c r="F3" s="690" t="s">
        <v>4</v>
      </c>
      <c r="G3" s="749" t="s">
        <v>5</v>
      </c>
      <c r="H3" s="1348" t="s">
        <v>6</v>
      </c>
      <c r="I3" s="1348"/>
      <c r="J3" s="1348"/>
      <c r="K3" s="1349"/>
      <c r="L3" s="587" t="s">
        <v>7</v>
      </c>
    </row>
    <row r="4" spans="1:13">
      <c r="A4" s="721"/>
      <c r="B4" s="722"/>
      <c r="C4" s="723"/>
      <c r="D4" s="723"/>
      <c r="E4" s="723"/>
      <c r="F4" s="723"/>
      <c r="G4" s="750"/>
      <c r="H4" s="817"/>
      <c r="I4" s="817"/>
      <c r="J4" s="817"/>
      <c r="K4" s="818"/>
      <c r="L4" s="723"/>
    </row>
    <row r="5" spans="1:13">
      <c r="A5" s="680">
        <v>1</v>
      </c>
      <c r="B5" s="534" t="s">
        <v>240</v>
      </c>
      <c r="C5" s="680">
        <v>11325</v>
      </c>
      <c r="D5" s="474">
        <v>3</v>
      </c>
      <c r="E5" s="680">
        <v>5629</v>
      </c>
      <c r="F5" s="656">
        <v>3700</v>
      </c>
      <c r="G5" s="753">
        <v>0</v>
      </c>
      <c r="H5" s="1449" t="s">
        <v>384</v>
      </c>
      <c r="I5" s="1450"/>
      <c r="J5" s="1450"/>
      <c r="K5" s="1451"/>
      <c r="L5" s="474" t="s">
        <v>52</v>
      </c>
    </row>
    <row r="6" spans="1:13">
      <c r="A6" s="1294" t="s">
        <v>10</v>
      </c>
      <c r="B6" s="1294"/>
      <c r="C6" s="681" t="s">
        <v>114</v>
      </c>
      <c r="D6" s="681" t="s">
        <v>114</v>
      </c>
      <c r="E6" s="681"/>
      <c r="F6" s="693" t="s">
        <v>114</v>
      </c>
      <c r="G6" s="693" t="s">
        <v>114</v>
      </c>
      <c r="H6" s="1474" t="s">
        <v>114</v>
      </c>
      <c r="I6" s="1474"/>
      <c r="J6" s="1474"/>
      <c r="K6" s="1474"/>
      <c r="L6" s="681" t="s">
        <v>114</v>
      </c>
    </row>
    <row r="7" spans="1:13">
      <c r="A7" s="680">
        <v>2</v>
      </c>
      <c r="B7" s="534" t="s">
        <v>200</v>
      </c>
      <c r="C7" s="680">
        <v>70500</v>
      </c>
      <c r="D7" s="680">
        <v>3</v>
      </c>
      <c r="E7" s="680">
        <v>68374</v>
      </c>
      <c r="F7" s="656">
        <v>7800</v>
      </c>
      <c r="G7" s="753">
        <f>E7/C7</f>
        <v>0.96984397163120573</v>
      </c>
      <c r="H7" s="1401"/>
      <c r="I7" s="1401"/>
      <c r="J7" s="1401"/>
      <c r="K7" s="1401"/>
      <c r="L7" s="680" t="s">
        <v>52</v>
      </c>
    </row>
    <row r="8" spans="1:13">
      <c r="A8" s="1389" t="s">
        <v>12</v>
      </c>
      <c r="B8" s="1390"/>
      <c r="C8" s="642" t="s">
        <v>114</v>
      </c>
      <c r="D8" s="624" t="s">
        <v>114</v>
      </c>
      <c r="E8" s="624"/>
      <c r="F8" s="696" t="s">
        <v>114</v>
      </c>
      <c r="G8" s="696" t="s">
        <v>114</v>
      </c>
      <c r="H8" s="1415" t="s">
        <v>114</v>
      </c>
      <c r="I8" s="1476"/>
      <c r="J8" s="1476"/>
      <c r="K8" s="1417"/>
      <c r="L8" s="624" t="s">
        <v>114</v>
      </c>
    </row>
    <row r="9" spans="1:13">
      <c r="A9" s="819">
        <v>3</v>
      </c>
      <c r="B9" s="452" t="s">
        <v>353</v>
      </c>
      <c r="C9" s="821">
        <v>20000</v>
      </c>
      <c r="D9" s="822">
        <v>2</v>
      </c>
      <c r="E9" s="821">
        <v>21365</v>
      </c>
      <c r="F9" s="821">
        <v>6000</v>
      </c>
      <c r="G9" s="823">
        <v>0</v>
      </c>
      <c r="H9" s="1580"/>
      <c r="I9" s="1581"/>
      <c r="J9" s="1581"/>
      <c r="K9" s="1582"/>
      <c r="L9" s="708" t="s">
        <v>52</v>
      </c>
      <c r="M9" s="816"/>
    </row>
    <row r="10" spans="1:13">
      <c r="A10" s="819">
        <v>3</v>
      </c>
      <c r="B10" s="452" t="s">
        <v>329</v>
      </c>
      <c r="C10" s="821">
        <v>6250</v>
      </c>
      <c r="D10" s="822">
        <v>1</v>
      </c>
      <c r="E10" s="821">
        <v>302</v>
      </c>
      <c r="F10" s="821">
        <v>6000</v>
      </c>
      <c r="G10" s="823">
        <v>0</v>
      </c>
      <c r="H10" s="1580"/>
      <c r="I10" s="1581"/>
      <c r="J10" s="1581"/>
      <c r="K10" s="1582"/>
      <c r="L10" s="708" t="s">
        <v>52</v>
      </c>
      <c r="M10" s="816"/>
    </row>
    <row r="11" spans="1:13">
      <c r="A11" s="1294" t="s">
        <v>19</v>
      </c>
      <c r="B11" s="1294"/>
      <c r="C11" s="681" t="s">
        <v>114</v>
      </c>
      <c r="D11" s="681" t="s">
        <v>114</v>
      </c>
      <c r="E11" s="681"/>
      <c r="F11" s="693" t="s">
        <v>114</v>
      </c>
      <c r="G11" s="693" t="s">
        <v>114</v>
      </c>
      <c r="H11" s="1474" t="s">
        <v>114</v>
      </c>
      <c r="I11" s="1474"/>
      <c r="J11" s="1474"/>
      <c r="K11" s="1474"/>
      <c r="L11" s="681" t="s">
        <v>114</v>
      </c>
    </row>
    <row r="12" spans="1:13">
      <c r="A12" s="680">
        <v>4</v>
      </c>
      <c r="B12" s="798" t="s">
        <v>408</v>
      </c>
      <c r="C12" s="680">
        <v>3000</v>
      </c>
      <c r="D12" s="680">
        <v>2</v>
      </c>
      <c r="E12" s="680"/>
      <c r="F12" s="612">
        <v>2950</v>
      </c>
      <c r="G12" s="753">
        <f>E12/C12</f>
        <v>0</v>
      </c>
      <c r="H12" s="1368"/>
      <c r="I12" s="1369"/>
      <c r="J12" s="1369"/>
      <c r="K12" s="1370"/>
      <c r="L12" s="680" t="s">
        <v>52</v>
      </c>
    </row>
    <row r="13" spans="1:13">
      <c r="A13" s="437">
        <v>4</v>
      </c>
      <c r="B13" s="977" t="s">
        <v>186</v>
      </c>
      <c r="C13" s="437">
        <v>4375</v>
      </c>
      <c r="D13" s="437">
        <v>2</v>
      </c>
      <c r="E13" s="437"/>
      <c r="F13" s="612">
        <v>2950</v>
      </c>
      <c r="G13" s="765">
        <v>0</v>
      </c>
      <c r="H13" s="1368" t="s">
        <v>427</v>
      </c>
      <c r="I13" s="1369"/>
      <c r="J13" s="1369"/>
      <c r="K13" s="1370"/>
      <c r="L13" s="736" t="s">
        <v>52</v>
      </c>
    </row>
    <row r="14" spans="1:13">
      <c r="A14" s="1289" t="s">
        <v>24</v>
      </c>
      <c r="B14" s="1289"/>
      <c r="C14" s="682" t="s">
        <v>114</v>
      </c>
      <c r="D14" s="682" t="s">
        <v>114</v>
      </c>
      <c r="E14" s="682"/>
      <c r="F14" s="694" t="s">
        <v>114</v>
      </c>
      <c r="G14" s="694" t="s">
        <v>114</v>
      </c>
      <c r="H14" s="1489"/>
      <c r="I14" s="1489"/>
      <c r="J14" s="1489"/>
      <c r="K14" s="1489"/>
      <c r="L14" s="682" t="s">
        <v>114</v>
      </c>
    </row>
    <row r="15" spans="1:13">
      <c r="A15" s="451">
        <v>5</v>
      </c>
      <c r="B15" s="452" t="s">
        <v>304</v>
      </c>
      <c r="C15" s="451">
        <v>17500</v>
      </c>
      <c r="D15" s="451">
        <v>3</v>
      </c>
      <c r="E15" s="451">
        <v>15336</v>
      </c>
      <c r="F15" s="520">
        <v>5833</v>
      </c>
      <c r="G15" s="753">
        <f>E15/C15</f>
        <v>0.87634285714285709</v>
      </c>
      <c r="H15" s="1136"/>
      <c r="I15" s="1137"/>
      <c r="J15" s="1137"/>
      <c r="K15" s="1138"/>
      <c r="L15" s="451" t="s">
        <v>52</v>
      </c>
    </row>
  </sheetData>
  <mergeCells count="16">
    <mergeCell ref="H15:K15"/>
    <mergeCell ref="H13:K13"/>
    <mergeCell ref="H9:K9"/>
    <mergeCell ref="H10:K10"/>
    <mergeCell ref="A11:B11"/>
    <mergeCell ref="H11:K11"/>
    <mergeCell ref="H12:K12"/>
    <mergeCell ref="A14:B14"/>
    <mergeCell ref="H14:K14"/>
    <mergeCell ref="A8:B8"/>
    <mergeCell ref="H8:K8"/>
    <mergeCell ref="H3:K3"/>
    <mergeCell ref="H5:K5"/>
    <mergeCell ref="A6:B6"/>
    <mergeCell ref="H6:K6"/>
    <mergeCell ref="H7:K7"/>
  </mergeCell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EA4B4-ABE0-43A5-B0A6-E1FA5831F245}">
  <dimension ref="A3:M18"/>
  <sheetViews>
    <sheetView workbookViewId="0">
      <selection activeCell="B13" sqref="B13"/>
    </sheetView>
  </sheetViews>
  <sheetFormatPr defaultRowHeight="15"/>
  <cols>
    <col min="2" max="2" width="46.85546875" style="237" customWidth="1"/>
    <col min="11" max="11" width="31.85546875" customWidth="1"/>
  </cols>
  <sheetData>
    <row r="3" spans="1:13">
      <c r="A3" s="437" t="s">
        <v>114</v>
      </c>
      <c r="B3" s="719">
        <v>46071</v>
      </c>
      <c r="C3" s="720" t="s">
        <v>1</v>
      </c>
      <c r="D3" s="720" t="s">
        <v>2</v>
      </c>
      <c r="E3" s="720" t="s">
        <v>3</v>
      </c>
      <c r="F3" s="690" t="s">
        <v>4</v>
      </c>
      <c r="G3" s="749" t="s">
        <v>5</v>
      </c>
      <c r="H3" s="1348" t="s">
        <v>6</v>
      </c>
      <c r="I3" s="1348"/>
      <c r="J3" s="1348"/>
      <c r="K3" s="1349"/>
      <c r="L3" s="587" t="s">
        <v>7</v>
      </c>
    </row>
    <row r="4" spans="1:13">
      <c r="A4" s="721"/>
      <c r="B4" s="722"/>
      <c r="C4" s="723"/>
      <c r="D4" s="723"/>
      <c r="E4" s="723"/>
      <c r="F4" s="723"/>
      <c r="G4" s="750"/>
      <c r="H4" s="817"/>
      <c r="I4" s="817"/>
      <c r="J4" s="817"/>
      <c r="K4" s="818"/>
      <c r="L4" s="723"/>
    </row>
    <row r="5" spans="1:13">
      <c r="A5" s="680">
        <v>1</v>
      </c>
      <c r="B5" s="534" t="s">
        <v>221</v>
      </c>
      <c r="C5" s="680">
        <v>11325</v>
      </c>
      <c r="D5" s="474">
        <v>3</v>
      </c>
      <c r="E5" s="680">
        <v>11702</v>
      </c>
      <c r="F5" s="656">
        <v>3700</v>
      </c>
      <c r="G5" s="753">
        <f t="shared" ref="G5:G6" si="0">E5/C5</f>
        <v>1.033289183222958</v>
      </c>
      <c r="H5" s="1449"/>
      <c r="I5" s="1450"/>
      <c r="J5" s="1450"/>
      <c r="K5" s="1451"/>
      <c r="L5" s="474" t="s">
        <v>52</v>
      </c>
    </row>
    <row r="6" spans="1:13">
      <c r="A6" s="1294" t="s">
        <v>10</v>
      </c>
      <c r="B6" s="1294"/>
      <c r="C6" s="681" t="s">
        <v>114</v>
      </c>
      <c r="D6" s="681" t="s">
        <v>114</v>
      </c>
      <c r="E6" s="681"/>
      <c r="F6" s="693" t="s">
        <v>114</v>
      </c>
      <c r="G6" s="693" t="s">
        <v>114</v>
      </c>
      <c r="H6" s="1474" t="s">
        <v>114</v>
      </c>
      <c r="I6" s="1474"/>
      <c r="J6" s="1474"/>
      <c r="K6" s="1474"/>
      <c r="L6" s="681" t="s">
        <v>114</v>
      </c>
    </row>
    <row r="7" spans="1:13">
      <c r="A7" s="680">
        <v>2</v>
      </c>
      <c r="B7" s="534" t="s">
        <v>200</v>
      </c>
      <c r="C7" s="680">
        <v>25500</v>
      </c>
      <c r="D7" s="680">
        <v>3</v>
      </c>
      <c r="E7" s="680">
        <v>26792</v>
      </c>
      <c r="F7" s="656">
        <v>7800</v>
      </c>
      <c r="G7" s="753">
        <f>E7/C7</f>
        <v>1.0506666666666666</v>
      </c>
      <c r="H7" s="1401"/>
      <c r="I7" s="1401"/>
      <c r="J7" s="1401"/>
      <c r="K7" s="1401"/>
      <c r="L7" s="680" t="s">
        <v>52</v>
      </c>
    </row>
    <row r="8" spans="1:13">
      <c r="A8" s="645">
        <v>2</v>
      </c>
      <c r="B8" s="697" t="s">
        <v>216</v>
      </c>
      <c r="C8" s="598">
        <v>42050</v>
      </c>
      <c r="D8" s="600">
        <v>2</v>
      </c>
      <c r="E8" s="600">
        <v>16499</v>
      </c>
      <c r="F8" s="656">
        <v>7800</v>
      </c>
      <c r="G8" s="753">
        <f>E8/C8</f>
        <v>0.39236623067776455</v>
      </c>
      <c r="H8" s="1435"/>
      <c r="I8" s="1405"/>
      <c r="J8" s="1405"/>
      <c r="K8" s="1406"/>
      <c r="L8" s="600" t="s">
        <v>52</v>
      </c>
    </row>
    <row r="9" spans="1:13">
      <c r="A9" s="1389" t="s">
        <v>12</v>
      </c>
      <c r="B9" s="1390"/>
      <c r="C9" s="642" t="s">
        <v>114</v>
      </c>
      <c r="D9" s="624" t="s">
        <v>114</v>
      </c>
      <c r="E9" s="624"/>
      <c r="F9" s="696" t="s">
        <v>114</v>
      </c>
      <c r="G9" s="696" t="s">
        <v>114</v>
      </c>
      <c r="H9" s="1415" t="s">
        <v>114</v>
      </c>
      <c r="I9" s="1476"/>
      <c r="J9" s="1476"/>
      <c r="K9" s="1417"/>
      <c r="L9" s="624" t="s">
        <v>114</v>
      </c>
    </row>
    <row r="10" spans="1:13">
      <c r="A10" s="819">
        <v>3</v>
      </c>
      <c r="B10" s="452" t="s">
        <v>329</v>
      </c>
      <c r="C10" s="821">
        <v>9144</v>
      </c>
      <c r="D10" s="822">
        <v>2</v>
      </c>
      <c r="E10" s="821">
        <v>10211</v>
      </c>
      <c r="F10" s="821">
        <v>6000</v>
      </c>
      <c r="G10" s="753">
        <f>E10/C10</f>
        <v>1.1166885389326333</v>
      </c>
      <c r="H10" s="1580"/>
      <c r="I10" s="1581"/>
      <c r="J10" s="1581"/>
      <c r="K10" s="1582"/>
      <c r="L10" s="708" t="s">
        <v>52</v>
      </c>
      <c r="M10" s="816"/>
    </row>
    <row r="11" spans="1:13">
      <c r="A11" s="819">
        <v>3</v>
      </c>
      <c r="B11" s="452" t="s">
        <v>233</v>
      </c>
      <c r="C11" s="821">
        <v>17100</v>
      </c>
      <c r="D11" s="822">
        <v>1</v>
      </c>
      <c r="E11" s="821">
        <v>20001</v>
      </c>
      <c r="F11" s="821">
        <v>6000</v>
      </c>
      <c r="G11" s="753">
        <f>E11/C11</f>
        <v>1.1696491228070176</v>
      </c>
      <c r="H11" s="1580"/>
      <c r="I11" s="1581"/>
      <c r="J11" s="1581"/>
      <c r="K11" s="1582"/>
      <c r="L11" s="708" t="s">
        <v>52</v>
      </c>
      <c r="M11" s="816"/>
    </row>
    <row r="12" spans="1:13">
      <c r="A12" s="1294" t="s">
        <v>19</v>
      </c>
      <c r="B12" s="1294"/>
      <c r="C12" s="681" t="s">
        <v>114</v>
      </c>
      <c r="D12" s="681" t="s">
        <v>114</v>
      </c>
      <c r="E12" s="681"/>
      <c r="F12" s="693" t="s">
        <v>114</v>
      </c>
      <c r="G12" s="693" t="s">
        <v>114</v>
      </c>
      <c r="H12" s="1474" t="s">
        <v>114</v>
      </c>
      <c r="I12" s="1474"/>
      <c r="J12" s="1474"/>
      <c r="K12" s="1474"/>
      <c r="L12" s="681" t="s">
        <v>114</v>
      </c>
    </row>
    <row r="13" spans="1:13">
      <c r="A13" s="748">
        <v>4</v>
      </c>
      <c r="B13" s="798" t="s">
        <v>408</v>
      </c>
      <c r="C13" s="708">
        <v>3000</v>
      </c>
      <c r="D13" s="708">
        <v>1</v>
      </c>
      <c r="E13" s="708">
        <v>134</v>
      </c>
      <c r="F13" s="612">
        <v>2950</v>
      </c>
      <c r="G13" s="753">
        <f>E13/C13</f>
        <v>4.4666666666666667E-2</v>
      </c>
      <c r="H13" s="1462"/>
      <c r="I13" s="1463"/>
      <c r="J13" s="1463"/>
      <c r="K13" s="1464"/>
      <c r="L13" s="708" t="s">
        <v>52</v>
      </c>
    </row>
    <row r="14" spans="1:13">
      <c r="A14" s="680">
        <v>4</v>
      </c>
      <c r="B14" s="798" t="s">
        <v>186</v>
      </c>
      <c r="C14" s="680">
        <v>3375</v>
      </c>
      <c r="D14" s="680">
        <v>2</v>
      </c>
      <c r="E14" s="680"/>
      <c r="F14" s="612">
        <v>2950</v>
      </c>
      <c r="G14" s="753">
        <f>E14/C14</f>
        <v>0</v>
      </c>
      <c r="H14" s="1368" t="s">
        <v>427</v>
      </c>
      <c r="I14" s="1369"/>
      <c r="J14" s="1369"/>
      <c r="K14" s="1370"/>
      <c r="L14" s="708" t="s">
        <v>52</v>
      </c>
    </row>
    <row r="15" spans="1:13">
      <c r="A15" s="437">
        <v>4</v>
      </c>
      <c r="B15" s="977" t="s">
        <v>185</v>
      </c>
      <c r="C15" s="437">
        <v>4375</v>
      </c>
      <c r="D15" s="437">
        <v>2</v>
      </c>
      <c r="E15" s="437"/>
      <c r="F15" s="612">
        <v>2950</v>
      </c>
      <c r="G15" s="765">
        <v>0</v>
      </c>
      <c r="H15" s="1368"/>
      <c r="I15" s="1369"/>
      <c r="J15" s="1369"/>
      <c r="K15" s="1370"/>
      <c r="L15" s="736" t="s">
        <v>52</v>
      </c>
    </row>
    <row r="16" spans="1:13">
      <c r="A16" s="1289" t="s">
        <v>24</v>
      </c>
      <c r="B16" s="1289"/>
      <c r="C16" s="682" t="s">
        <v>114</v>
      </c>
      <c r="D16" s="682" t="s">
        <v>114</v>
      </c>
      <c r="E16" s="682"/>
      <c r="F16" s="694" t="s">
        <v>114</v>
      </c>
      <c r="G16" s="694" t="s">
        <v>114</v>
      </c>
      <c r="H16" s="1489"/>
      <c r="I16" s="1489"/>
      <c r="J16" s="1489"/>
      <c r="K16" s="1489"/>
      <c r="L16" s="682" t="s">
        <v>114</v>
      </c>
    </row>
    <row r="17" spans="1:12">
      <c r="A17" s="453">
        <v>5</v>
      </c>
      <c r="B17" s="560" t="s">
        <v>304</v>
      </c>
      <c r="C17" s="453">
        <v>4300</v>
      </c>
      <c r="D17" s="453">
        <v>1</v>
      </c>
      <c r="E17" s="453">
        <v>4639</v>
      </c>
      <c r="F17" s="520">
        <v>5833</v>
      </c>
      <c r="G17" s="753">
        <f>E17/C17</f>
        <v>1.0788372093023255</v>
      </c>
      <c r="H17" s="1128"/>
      <c r="I17" s="1128"/>
      <c r="J17" s="1128"/>
      <c r="K17" s="1128"/>
      <c r="L17" s="451" t="s">
        <v>52</v>
      </c>
    </row>
    <row r="18" spans="1:12">
      <c r="A18" s="453">
        <v>5</v>
      </c>
      <c r="B18" s="560" t="s">
        <v>254</v>
      </c>
      <c r="C18" s="453">
        <v>12700</v>
      </c>
      <c r="D18" s="453">
        <v>2</v>
      </c>
      <c r="E18" s="453">
        <v>13339</v>
      </c>
      <c r="F18" s="520">
        <v>5833</v>
      </c>
      <c r="G18" s="753">
        <f>E18/C18</f>
        <v>1.0503149606299214</v>
      </c>
      <c r="H18" s="1136"/>
      <c r="I18" s="1137"/>
      <c r="J18" s="1137"/>
      <c r="K18" s="1138"/>
      <c r="L18" s="707" t="s">
        <v>52</v>
      </c>
    </row>
  </sheetData>
  <mergeCells count="19">
    <mergeCell ref="H3:K3"/>
    <mergeCell ref="H5:K5"/>
    <mergeCell ref="A6:B6"/>
    <mergeCell ref="H6:K6"/>
    <mergeCell ref="H7:K7"/>
    <mergeCell ref="A16:B16"/>
    <mergeCell ref="H16:K16"/>
    <mergeCell ref="H17:K17"/>
    <mergeCell ref="H8:K8"/>
    <mergeCell ref="H18:K18"/>
    <mergeCell ref="H10:K10"/>
    <mergeCell ref="H11:K11"/>
    <mergeCell ref="A12:B12"/>
    <mergeCell ref="H12:K12"/>
    <mergeCell ref="H14:K14"/>
    <mergeCell ref="H15:K15"/>
    <mergeCell ref="A9:B9"/>
    <mergeCell ref="H9:K9"/>
    <mergeCell ref="H13:K13"/>
  </mergeCell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BCFD3-39BF-45B7-AECE-DF7CCC00DEC2}">
  <dimension ref="A3:M18"/>
  <sheetViews>
    <sheetView tabSelected="1" workbookViewId="0">
      <selection activeCell="E16" sqref="E16"/>
    </sheetView>
  </sheetViews>
  <sheetFormatPr defaultRowHeight="15"/>
  <cols>
    <col min="2" max="2" width="45.42578125" customWidth="1"/>
    <col min="8" max="8" width="25.42578125" customWidth="1"/>
    <col min="11" max="11" width="16" customWidth="1"/>
  </cols>
  <sheetData>
    <row r="3" spans="1:13">
      <c r="A3" s="437" t="s">
        <v>114</v>
      </c>
      <c r="B3" s="719">
        <v>46072</v>
      </c>
      <c r="C3" s="720" t="s">
        <v>1</v>
      </c>
      <c r="D3" s="720" t="s">
        <v>2</v>
      </c>
      <c r="E3" s="720" t="s">
        <v>3</v>
      </c>
      <c r="F3" s="690" t="s">
        <v>4</v>
      </c>
      <c r="G3" s="749" t="s">
        <v>5</v>
      </c>
      <c r="H3" s="1348" t="s">
        <v>6</v>
      </c>
      <c r="I3" s="1348"/>
      <c r="J3" s="1348"/>
      <c r="K3" s="1349"/>
      <c r="L3" s="587" t="s">
        <v>7</v>
      </c>
    </row>
    <row r="4" spans="1:13">
      <c r="A4" s="721"/>
      <c r="B4" s="722"/>
      <c r="C4" s="723"/>
      <c r="D4" s="723"/>
      <c r="E4" s="723"/>
      <c r="F4" s="723"/>
      <c r="G4" s="750"/>
      <c r="H4" s="817"/>
      <c r="I4" s="817"/>
      <c r="J4" s="817"/>
      <c r="K4" s="818"/>
      <c r="L4" s="723"/>
    </row>
    <row r="5" spans="1:13">
      <c r="A5" s="500">
        <v>1</v>
      </c>
      <c r="B5" s="514" t="s">
        <v>221</v>
      </c>
      <c r="C5" s="500">
        <v>1630</v>
      </c>
      <c r="D5" s="506">
        <v>1</v>
      </c>
      <c r="E5" s="500">
        <v>1722</v>
      </c>
      <c r="F5" s="829">
        <v>3700</v>
      </c>
      <c r="G5" s="762">
        <f t="shared" ref="G5:G7" si="0">E5/C5</f>
        <v>1.0564417177914109</v>
      </c>
      <c r="H5" s="1452"/>
      <c r="I5" s="1453"/>
      <c r="J5" s="1453"/>
      <c r="K5" s="1454"/>
      <c r="L5" s="506" t="s">
        <v>52</v>
      </c>
    </row>
    <row r="6" spans="1:13">
      <c r="A6" s="680">
        <v>1</v>
      </c>
      <c r="B6" s="534" t="s">
        <v>217</v>
      </c>
      <c r="C6" s="680">
        <v>9450</v>
      </c>
      <c r="D6" s="474">
        <v>2</v>
      </c>
      <c r="E6" s="680">
        <v>6450</v>
      </c>
      <c r="F6" s="656">
        <v>3700</v>
      </c>
      <c r="G6" s="753">
        <f t="shared" si="0"/>
        <v>0.68253968253968256</v>
      </c>
      <c r="H6" s="1449"/>
      <c r="I6" s="1450"/>
      <c r="J6" s="1450"/>
      <c r="K6" s="1451"/>
      <c r="L6" s="474" t="s">
        <v>52</v>
      </c>
    </row>
    <row r="7" spans="1:13">
      <c r="A7" s="1294" t="s">
        <v>10</v>
      </c>
      <c r="B7" s="1294"/>
      <c r="C7" s="681" t="s">
        <v>114</v>
      </c>
      <c r="D7" s="681" t="s">
        <v>114</v>
      </c>
      <c r="E7" s="681"/>
      <c r="F7" s="693" t="s">
        <v>114</v>
      </c>
      <c r="G7" s="693" t="s">
        <v>114</v>
      </c>
      <c r="H7" s="1474" t="s">
        <v>114</v>
      </c>
      <c r="I7" s="1474"/>
      <c r="J7" s="1474"/>
      <c r="K7" s="1474"/>
      <c r="L7" s="681" t="s">
        <v>114</v>
      </c>
    </row>
    <row r="8" spans="1:13">
      <c r="A8" s="645">
        <v>2</v>
      </c>
      <c r="B8" s="697" t="s">
        <v>216</v>
      </c>
      <c r="C8" s="598">
        <v>70500</v>
      </c>
      <c r="D8" s="600">
        <v>2</v>
      </c>
      <c r="E8" s="600">
        <v>47560</v>
      </c>
      <c r="F8" s="656"/>
      <c r="G8" s="753">
        <f>E8/C8</f>
        <v>0.6746099290780142</v>
      </c>
      <c r="H8" s="1435"/>
      <c r="I8" s="1405"/>
      <c r="J8" s="1405"/>
      <c r="K8" s="1406"/>
      <c r="L8" s="600" t="s">
        <v>52</v>
      </c>
    </row>
    <row r="9" spans="1:13">
      <c r="A9" s="1389" t="s">
        <v>12</v>
      </c>
      <c r="B9" s="1390"/>
      <c r="C9" s="642" t="s">
        <v>114</v>
      </c>
      <c r="D9" s="624" t="s">
        <v>114</v>
      </c>
      <c r="E9" s="624"/>
      <c r="F9" s="696" t="s">
        <v>114</v>
      </c>
      <c r="G9" s="696" t="s">
        <v>114</v>
      </c>
      <c r="H9" s="1415" t="s">
        <v>114</v>
      </c>
      <c r="I9" s="1476"/>
      <c r="J9" s="1476"/>
      <c r="K9" s="1417"/>
      <c r="L9" s="624" t="s">
        <v>114</v>
      </c>
    </row>
    <row r="10" spans="1:13">
      <c r="A10" s="979">
        <v>3</v>
      </c>
      <c r="B10" s="496" t="s">
        <v>322</v>
      </c>
      <c r="C10" s="504">
        <v>4800</v>
      </c>
      <c r="D10" s="500">
        <v>1</v>
      </c>
      <c r="E10" s="504">
        <v>3991</v>
      </c>
      <c r="F10" s="504">
        <v>6000</v>
      </c>
      <c r="G10" s="762">
        <f t="shared" ref="G9:G18" si="1">E10/C10</f>
        <v>0.8314583333333333</v>
      </c>
      <c r="H10" s="1028"/>
      <c r="I10" s="1029"/>
      <c r="J10" s="1029"/>
      <c r="K10" s="1030"/>
      <c r="L10" s="500" t="s">
        <v>52</v>
      </c>
      <c r="M10" s="816"/>
    </row>
    <row r="11" spans="1:13">
      <c r="A11" s="979">
        <v>3</v>
      </c>
      <c r="B11" s="496" t="s">
        <v>428</v>
      </c>
      <c r="C11" s="504">
        <v>4800</v>
      </c>
      <c r="D11" s="500">
        <v>1</v>
      </c>
      <c r="E11" s="504">
        <v>4704</v>
      </c>
      <c r="F11" s="504">
        <v>6000</v>
      </c>
      <c r="G11" s="762">
        <f t="shared" si="1"/>
        <v>0.98</v>
      </c>
      <c r="H11" s="1028"/>
      <c r="I11" s="1029"/>
      <c r="J11" s="1029"/>
      <c r="K11" s="1030"/>
      <c r="L11" s="500" t="s">
        <v>52</v>
      </c>
      <c r="M11" s="816"/>
    </row>
    <row r="12" spans="1:13">
      <c r="A12" s="979">
        <v>3</v>
      </c>
      <c r="B12" s="496" t="s">
        <v>390</v>
      </c>
      <c r="C12" s="504">
        <v>4800</v>
      </c>
      <c r="D12" s="500">
        <v>1</v>
      </c>
      <c r="E12" s="504">
        <v>4914</v>
      </c>
      <c r="F12" s="504">
        <v>6000</v>
      </c>
      <c r="G12" s="762">
        <f t="shared" si="1"/>
        <v>1.0237499999999999</v>
      </c>
      <c r="H12" s="1028"/>
      <c r="I12" s="1029"/>
      <c r="J12" s="1029"/>
      <c r="K12" s="1030"/>
      <c r="L12" s="500" t="s">
        <v>52</v>
      </c>
      <c r="M12" s="816"/>
    </row>
    <row r="13" spans="1:13">
      <c r="A13" s="819">
        <v>3</v>
      </c>
      <c r="B13" s="452" t="s">
        <v>350</v>
      </c>
      <c r="C13" s="821">
        <v>10900</v>
      </c>
      <c r="D13" s="822">
        <v>2</v>
      </c>
      <c r="E13" s="821">
        <v>4605</v>
      </c>
      <c r="F13" s="821">
        <v>6000</v>
      </c>
      <c r="G13" s="753">
        <f t="shared" si="1"/>
        <v>0.4224770642201835</v>
      </c>
      <c r="H13" s="1040"/>
      <c r="I13" s="1041"/>
      <c r="J13" s="1041"/>
      <c r="K13" s="1042"/>
      <c r="L13" s="708" t="s">
        <v>52</v>
      </c>
      <c r="M13" s="816"/>
    </row>
    <row r="14" spans="1:13">
      <c r="A14" s="1294" t="s">
        <v>19</v>
      </c>
      <c r="B14" s="1294"/>
      <c r="C14" s="681" t="s">
        <v>114</v>
      </c>
      <c r="D14" s="681" t="s">
        <v>114</v>
      </c>
      <c r="E14" s="681"/>
      <c r="F14" s="693" t="s">
        <v>114</v>
      </c>
      <c r="G14" s="693" t="s">
        <v>114</v>
      </c>
      <c r="H14" s="1474" t="s">
        <v>114</v>
      </c>
      <c r="I14" s="1474"/>
      <c r="J14" s="1474"/>
      <c r="K14" s="1474"/>
      <c r="L14" s="681" t="s">
        <v>114</v>
      </c>
    </row>
    <row r="15" spans="1:13">
      <c r="A15" s="748">
        <v>4</v>
      </c>
      <c r="B15" s="798" t="s">
        <v>408</v>
      </c>
      <c r="C15" s="708">
        <v>2865</v>
      </c>
      <c r="D15" s="708"/>
      <c r="E15" s="708">
        <v>435</v>
      </c>
      <c r="F15" s="612">
        <v>2950</v>
      </c>
      <c r="G15" s="753">
        <f t="shared" si="1"/>
        <v>0.15183246073298429</v>
      </c>
      <c r="H15" s="1022"/>
      <c r="I15" s="1023"/>
      <c r="J15" s="1023"/>
      <c r="K15" s="1024"/>
      <c r="L15" s="708" t="s">
        <v>52</v>
      </c>
    </row>
    <row r="16" spans="1:13">
      <c r="A16" s="680">
        <v>4</v>
      </c>
      <c r="B16" s="798" t="s">
        <v>186</v>
      </c>
      <c r="C16" s="680">
        <v>3375</v>
      </c>
      <c r="D16" s="680">
        <v>2</v>
      </c>
      <c r="E16" s="680"/>
      <c r="F16" s="612">
        <v>2950</v>
      </c>
      <c r="G16" s="753">
        <f t="shared" si="1"/>
        <v>0</v>
      </c>
      <c r="H16" s="1368" t="s">
        <v>427</v>
      </c>
      <c r="I16" s="1369"/>
      <c r="J16" s="1369"/>
      <c r="K16" s="1370"/>
      <c r="L16" s="708" t="s">
        <v>52</v>
      </c>
    </row>
    <row r="17" spans="1:12">
      <c r="A17" s="1289" t="s">
        <v>24</v>
      </c>
      <c r="B17" s="1289"/>
      <c r="C17" s="682" t="s">
        <v>114</v>
      </c>
      <c r="D17" s="682" t="s">
        <v>114</v>
      </c>
      <c r="E17" s="682"/>
      <c r="F17" s="694" t="s">
        <v>114</v>
      </c>
      <c r="G17" s="694" t="s">
        <v>114</v>
      </c>
      <c r="H17" s="1489"/>
      <c r="I17" s="1489"/>
      <c r="J17" s="1489"/>
      <c r="K17" s="1489"/>
      <c r="L17" s="682" t="s">
        <v>114</v>
      </c>
    </row>
    <row r="18" spans="1:12">
      <c r="A18" s="451">
        <v>5</v>
      </c>
      <c r="B18" s="452" t="s">
        <v>254</v>
      </c>
      <c r="C18" s="451">
        <v>17500</v>
      </c>
      <c r="D18" s="451">
        <v>2</v>
      </c>
      <c r="E18" s="451">
        <v>11498</v>
      </c>
      <c r="F18" s="520">
        <v>5833</v>
      </c>
      <c r="G18" s="753">
        <f t="shared" si="1"/>
        <v>0.65702857142857141</v>
      </c>
      <c r="H18" s="1136" t="s">
        <v>429</v>
      </c>
      <c r="I18" s="1137"/>
      <c r="J18" s="1137"/>
      <c r="K18" s="1138"/>
      <c r="L18" s="707" t="s">
        <v>52</v>
      </c>
    </row>
  </sheetData>
  <mergeCells count="14">
    <mergeCell ref="H18:K18"/>
    <mergeCell ref="H6:K6"/>
    <mergeCell ref="H16:K16"/>
    <mergeCell ref="A17:B17"/>
    <mergeCell ref="H17:K17"/>
    <mergeCell ref="A9:B9"/>
    <mergeCell ref="H9:K9"/>
    <mergeCell ref="A14:B14"/>
    <mergeCell ref="H14:K14"/>
    <mergeCell ref="H3:K3"/>
    <mergeCell ref="H5:K5"/>
    <mergeCell ref="A7:B7"/>
    <mergeCell ref="H7:K7"/>
    <mergeCell ref="H8:K8"/>
  </mergeCell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6ADE6-CC81-48BB-89C8-3380E29E2972}">
  <dimension ref="A3:M20"/>
  <sheetViews>
    <sheetView workbookViewId="0">
      <selection activeCell="C12" sqref="C12"/>
    </sheetView>
  </sheetViews>
  <sheetFormatPr defaultRowHeight="15"/>
  <cols>
    <col min="2" max="2" width="64.42578125" customWidth="1"/>
    <col min="11" max="11" width="36.5703125" customWidth="1"/>
  </cols>
  <sheetData>
    <row r="3" spans="1:13">
      <c r="A3" s="437" t="s">
        <v>114</v>
      </c>
      <c r="B3" s="719">
        <v>46072</v>
      </c>
      <c r="C3" s="720" t="s">
        <v>1</v>
      </c>
      <c r="D3" s="720" t="s">
        <v>2</v>
      </c>
      <c r="E3" s="720" t="s">
        <v>3</v>
      </c>
      <c r="F3" s="690" t="s">
        <v>4</v>
      </c>
      <c r="G3" s="749" t="s">
        <v>5</v>
      </c>
      <c r="H3" s="1348" t="s">
        <v>6</v>
      </c>
      <c r="I3" s="1348"/>
      <c r="J3" s="1348"/>
      <c r="K3" s="1349"/>
      <c r="L3" s="587" t="s">
        <v>7</v>
      </c>
    </row>
    <row r="4" spans="1:13">
      <c r="A4" s="721"/>
      <c r="B4" s="722"/>
      <c r="C4" s="723"/>
      <c r="D4" s="723"/>
      <c r="E4" s="723"/>
      <c r="F4" s="723"/>
      <c r="G4" s="750"/>
      <c r="H4" s="817"/>
      <c r="I4" s="817"/>
      <c r="J4" s="817"/>
      <c r="K4" s="818"/>
      <c r="L4" s="723"/>
    </row>
    <row r="5" spans="1:13">
      <c r="A5" s="680">
        <v>1</v>
      </c>
      <c r="B5" s="534" t="s">
        <v>217</v>
      </c>
      <c r="C5" s="680">
        <v>4325</v>
      </c>
      <c r="D5" s="474">
        <v>1</v>
      </c>
      <c r="E5" s="680"/>
      <c r="F5" s="656">
        <v>3700</v>
      </c>
      <c r="G5" s="753">
        <v>0</v>
      </c>
      <c r="H5" s="1449"/>
      <c r="I5" s="1450"/>
      <c r="J5" s="1450"/>
      <c r="K5" s="1451"/>
      <c r="L5" s="474" t="s">
        <v>52</v>
      </c>
    </row>
    <row r="6" spans="1:13">
      <c r="A6" s="680">
        <v>1</v>
      </c>
      <c r="B6" s="534" t="s">
        <v>230</v>
      </c>
      <c r="C6" s="680">
        <v>1250</v>
      </c>
      <c r="D6" s="474">
        <v>2</v>
      </c>
      <c r="E6" s="680"/>
      <c r="F6" s="656">
        <v>3700</v>
      </c>
      <c r="G6" s="753">
        <v>0</v>
      </c>
      <c r="H6" s="1449"/>
      <c r="I6" s="1450"/>
      <c r="J6" s="1450"/>
      <c r="K6" s="1451"/>
      <c r="L6" s="474" t="s">
        <v>52</v>
      </c>
    </row>
    <row r="7" spans="1:13">
      <c r="A7" s="680">
        <v>1</v>
      </c>
      <c r="B7" s="534" t="s">
        <v>226</v>
      </c>
      <c r="C7" s="680">
        <v>2250</v>
      </c>
      <c r="D7" s="474"/>
      <c r="E7" s="680"/>
      <c r="F7" s="656">
        <v>3700</v>
      </c>
      <c r="G7" s="753">
        <v>0</v>
      </c>
      <c r="H7" s="1449"/>
      <c r="I7" s="1450"/>
      <c r="J7" s="1450"/>
      <c r="K7" s="1451"/>
      <c r="L7" s="474" t="s">
        <v>52</v>
      </c>
    </row>
    <row r="8" spans="1:13">
      <c r="A8" s="680">
        <v>1</v>
      </c>
      <c r="B8" s="534" t="s">
        <v>240</v>
      </c>
      <c r="C8" s="680">
        <v>2750</v>
      </c>
      <c r="D8" s="474"/>
      <c r="E8" s="680"/>
      <c r="F8" s="656">
        <v>3700</v>
      </c>
      <c r="G8" s="753">
        <v>0</v>
      </c>
      <c r="H8" s="1449"/>
      <c r="I8" s="1450"/>
      <c r="J8" s="1450"/>
      <c r="K8" s="1451"/>
      <c r="L8" s="474" t="s">
        <v>52</v>
      </c>
    </row>
    <row r="9" spans="1:13">
      <c r="A9" s="1294" t="s">
        <v>10</v>
      </c>
      <c r="B9" s="1294"/>
      <c r="C9" s="681" t="s">
        <v>114</v>
      </c>
      <c r="D9" s="681" t="s">
        <v>114</v>
      </c>
      <c r="E9" s="681"/>
      <c r="F9" s="693" t="s">
        <v>114</v>
      </c>
      <c r="G9" s="693" t="s">
        <v>114</v>
      </c>
      <c r="H9" s="1474" t="s">
        <v>114</v>
      </c>
      <c r="I9" s="1474"/>
      <c r="J9" s="1474"/>
      <c r="K9" s="1474"/>
      <c r="L9" s="681" t="s">
        <v>114</v>
      </c>
    </row>
    <row r="10" spans="1:13">
      <c r="A10" s="645">
        <v>2</v>
      </c>
      <c r="B10" s="697" t="s">
        <v>216</v>
      </c>
      <c r="C10" s="598">
        <v>70500</v>
      </c>
      <c r="D10" s="600">
        <v>2</v>
      </c>
      <c r="E10" s="600"/>
      <c r="F10" s="656">
        <v>7800</v>
      </c>
      <c r="G10" s="753">
        <f>E10/C10</f>
        <v>0</v>
      </c>
      <c r="H10" s="1435"/>
      <c r="I10" s="1405"/>
      <c r="J10" s="1405"/>
      <c r="K10" s="1406"/>
      <c r="L10" s="600" t="s">
        <v>52</v>
      </c>
    </row>
    <row r="11" spans="1:13">
      <c r="A11" s="1389" t="s">
        <v>12</v>
      </c>
      <c r="B11" s="1390"/>
      <c r="C11" s="642" t="s">
        <v>114</v>
      </c>
      <c r="D11" s="624" t="s">
        <v>114</v>
      </c>
      <c r="E11" s="624"/>
      <c r="F11" s="696" t="s">
        <v>114</v>
      </c>
      <c r="G11" s="696" t="s">
        <v>114</v>
      </c>
      <c r="H11" s="1415" t="s">
        <v>114</v>
      </c>
      <c r="I11" s="1476"/>
      <c r="J11" s="1476"/>
      <c r="K11" s="1417"/>
      <c r="L11" s="624" t="s">
        <v>114</v>
      </c>
    </row>
    <row r="12" spans="1:13">
      <c r="A12" s="819">
        <v>3</v>
      </c>
      <c r="B12" s="452" t="s">
        <v>350</v>
      </c>
      <c r="C12" s="821">
        <v>6750</v>
      </c>
      <c r="D12" s="822">
        <v>1</v>
      </c>
      <c r="E12" s="821"/>
      <c r="F12" s="821">
        <v>6000</v>
      </c>
      <c r="G12" s="823">
        <v>0</v>
      </c>
      <c r="H12" s="1040"/>
      <c r="I12" s="1041"/>
      <c r="J12" s="1041"/>
      <c r="K12" s="1042"/>
      <c r="L12" s="708" t="s">
        <v>52</v>
      </c>
      <c r="M12" s="816"/>
    </row>
    <row r="13" spans="1:13">
      <c r="A13" s="819">
        <v>3</v>
      </c>
      <c r="B13" s="452" t="s">
        <v>239</v>
      </c>
      <c r="C13" s="821">
        <v>17250</v>
      </c>
      <c r="D13" s="822">
        <v>1</v>
      </c>
      <c r="E13" s="821"/>
      <c r="F13" s="821">
        <v>6000</v>
      </c>
      <c r="G13" s="823">
        <v>0</v>
      </c>
      <c r="H13" s="1040"/>
      <c r="I13" s="1041"/>
      <c r="J13" s="1041"/>
      <c r="K13" s="1042"/>
      <c r="L13" s="708"/>
      <c r="M13" s="816"/>
    </row>
    <row r="14" spans="1:13">
      <c r="A14" s="819">
        <v>3</v>
      </c>
      <c r="B14" s="452" t="s">
        <v>222</v>
      </c>
      <c r="C14" s="821">
        <v>1300</v>
      </c>
      <c r="D14" s="822">
        <v>1</v>
      </c>
      <c r="E14" s="821"/>
      <c r="F14" s="821">
        <v>6000</v>
      </c>
      <c r="G14" s="823">
        <v>0</v>
      </c>
      <c r="H14" s="1040"/>
      <c r="I14" s="1041"/>
      <c r="J14" s="1041"/>
      <c r="K14" s="1042"/>
      <c r="L14" s="701"/>
      <c r="M14" s="816"/>
    </row>
    <row r="15" spans="1:13">
      <c r="A15" s="1294" t="s">
        <v>19</v>
      </c>
      <c r="B15" s="1294"/>
      <c r="C15" s="681" t="s">
        <v>114</v>
      </c>
      <c r="D15" s="681" t="s">
        <v>114</v>
      </c>
      <c r="E15" s="681"/>
      <c r="F15" s="693" t="s">
        <v>114</v>
      </c>
      <c r="G15" s="693" t="s">
        <v>114</v>
      </c>
      <c r="H15" s="1474" t="s">
        <v>114</v>
      </c>
      <c r="I15" s="1474"/>
      <c r="J15" s="1474"/>
      <c r="K15" s="1474"/>
      <c r="L15" s="681"/>
    </row>
    <row r="16" spans="1:13">
      <c r="A16" s="748">
        <v>4</v>
      </c>
      <c r="B16" s="798" t="s">
        <v>408</v>
      </c>
      <c r="C16" s="708">
        <v>2865</v>
      </c>
      <c r="D16" s="708"/>
      <c r="E16" s="708"/>
      <c r="F16" s="612">
        <v>2950</v>
      </c>
      <c r="G16" s="753">
        <f>E16/C16</f>
        <v>0</v>
      </c>
      <c r="H16" s="1462"/>
      <c r="I16" s="1463"/>
      <c r="J16" s="1463"/>
      <c r="K16" s="1464"/>
      <c r="L16" s="708" t="s">
        <v>52</v>
      </c>
    </row>
    <row r="17" spans="1:12">
      <c r="A17" s="680">
        <v>4</v>
      </c>
      <c r="B17" s="798" t="s">
        <v>186</v>
      </c>
      <c r="C17" s="680">
        <v>3375</v>
      </c>
      <c r="D17" s="680">
        <v>2</v>
      </c>
      <c r="E17" s="680"/>
      <c r="F17" s="612">
        <v>2950</v>
      </c>
      <c r="G17" s="753">
        <f>E17/C17</f>
        <v>0</v>
      </c>
      <c r="H17" s="1368" t="s">
        <v>427</v>
      </c>
      <c r="I17" s="1369"/>
      <c r="J17" s="1369"/>
      <c r="K17" s="1370"/>
      <c r="L17" s="708" t="s">
        <v>52</v>
      </c>
    </row>
    <row r="18" spans="1:12">
      <c r="A18" s="437">
        <v>4</v>
      </c>
      <c r="B18" s="977" t="s">
        <v>185</v>
      </c>
      <c r="C18" s="437"/>
      <c r="D18" s="437"/>
      <c r="E18" s="437"/>
      <c r="F18" s="612">
        <v>2950</v>
      </c>
      <c r="G18" s="765"/>
      <c r="H18" s="1368"/>
      <c r="I18" s="1369"/>
      <c r="J18" s="1369"/>
      <c r="K18" s="1370"/>
      <c r="L18" s="736" t="s">
        <v>52</v>
      </c>
    </row>
    <row r="19" spans="1:12">
      <c r="A19" s="1289" t="s">
        <v>24</v>
      </c>
      <c r="B19" s="1289"/>
      <c r="C19" s="682" t="s">
        <v>114</v>
      </c>
      <c r="D19" s="682" t="s">
        <v>114</v>
      </c>
      <c r="E19" s="682"/>
      <c r="F19" s="694" t="s">
        <v>114</v>
      </c>
      <c r="G19" s="694" t="s">
        <v>114</v>
      </c>
      <c r="H19" s="1489"/>
      <c r="I19" s="1489"/>
      <c r="J19" s="1489"/>
      <c r="K19" s="1489"/>
      <c r="L19" s="682" t="s">
        <v>114</v>
      </c>
    </row>
    <row r="20" spans="1:12">
      <c r="A20" s="451">
        <v>5</v>
      </c>
      <c r="B20" s="452" t="s">
        <v>225</v>
      </c>
      <c r="C20" s="451">
        <v>11675</v>
      </c>
      <c r="D20" s="451">
        <v>2</v>
      </c>
      <c r="E20" s="451"/>
      <c r="F20" s="520">
        <v>5833</v>
      </c>
      <c r="G20" s="753">
        <f>E20/C20</f>
        <v>0</v>
      </c>
      <c r="H20" s="1136"/>
      <c r="I20" s="1137"/>
      <c r="J20" s="1137"/>
      <c r="K20" s="1138"/>
      <c r="L20" s="707" t="s">
        <v>52</v>
      </c>
    </row>
  </sheetData>
  <mergeCells count="18">
    <mergeCell ref="A19:B19"/>
    <mergeCell ref="H19:K19"/>
    <mergeCell ref="H3:K3"/>
    <mergeCell ref="H5:K5"/>
    <mergeCell ref="H6:K6"/>
    <mergeCell ref="A9:B9"/>
    <mergeCell ref="H9:K9"/>
    <mergeCell ref="H10:K10"/>
    <mergeCell ref="A11:B11"/>
    <mergeCell ref="H11:K11"/>
    <mergeCell ref="A15:B15"/>
    <mergeCell ref="H15:K15"/>
    <mergeCell ref="H17:K17"/>
    <mergeCell ref="H20:K20"/>
    <mergeCell ref="H7:K7"/>
    <mergeCell ref="H8:K8"/>
    <mergeCell ref="H16:K16"/>
    <mergeCell ref="H18:K1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Rene Rodriguez</dc:creator>
  <cp:keywords/>
  <dc:description/>
  <cp:lastModifiedBy>Brian Crusoe</cp:lastModifiedBy>
  <cp:revision/>
  <dcterms:created xsi:type="dcterms:W3CDTF">2025-08-06T11:07:10Z</dcterms:created>
  <dcterms:modified xsi:type="dcterms:W3CDTF">2026-02-20T07:38:45Z</dcterms:modified>
  <cp:category/>
  <cp:contentStatus/>
</cp:coreProperties>
</file>