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B13E38DA-AF98-4C63-BF8E-C48035C0EC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definedNames>
    <definedName name="_xlnm._FilterDatabase" localSheetId="4" hidden="1">SCI!$A$2:$I$33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4" l="1"/>
  <c r="G13" i="4"/>
  <c r="G11" i="4"/>
  <c r="G8" i="4"/>
  <c r="G7" i="4"/>
  <c r="G12" i="4"/>
  <c r="G10" i="4"/>
  <c r="G6" i="4"/>
  <c r="G5" i="4"/>
  <c r="G9" i="4" l="1"/>
  <c r="G2" i="4" l="1"/>
  <c r="G4" i="4"/>
  <c r="G3" i="4" l="1"/>
  <c r="E1" i="7" l="1"/>
  <c r="I1" i="7" l="1"/>
  <c r="H1" i="7"/>
  <c r="G1" i="7"/>
  <c r="F1" i="7"/>
  <c r="J1" i="7" l="1"/>
  <c r="J1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<sst xmlns="http://schemas.openxmlformats.org/spreadsheetml/2006/main" count="3250" uniqueCount="1353">
  <si>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</si>
  <si>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</si>
  <si>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</si>
  <si>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</si>
  <si>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</si>
  <si>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</si>
  <si>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</si>
  <si>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</si>
  <si>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</si>
  <si>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</si>
  <si>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</si>
  <si>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</si>
  <si>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</si>
  <si>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</si>
  <si>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</si>
  <si>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</si>
  <si>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</si>
  <si>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</si>
  <si>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</si>
  <si>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</si>
  <si>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</si>
  <si>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</si>
  <si>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</si>
  <si>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</si>
  <si>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</si>
  <si>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</si>
  <si>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</si>
  <si>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</si>
  <si>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</si>
  <si>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</si>
  <si>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</si>
  <si>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</si>
  <si>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</si>
  <si>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</si>
  <si>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</si>
  <si>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</si>
  <si>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</si>
  <si>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</si>
  <si>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</si>
  <si>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</si>
  <si>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</si>
  <si>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</si>
  <si>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</si>
  <si>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</si>
  <si>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</si>
  <si>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</si>
  <si>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</si>
  <si>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</si>
  <si>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</si>
  <si>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</si>
  <si>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</si>
  <si>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</si>
  <si>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</si>
  <si>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</si>
  <si>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</si>
  <si>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</si>
  <si>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</si>
  <si>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</si>
  <si>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</si>
  <si>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</si>
  <si>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</si>
  <si>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</si>
  <si>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</si>
  <si>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</si>
  <si>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</si>
  <si>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</si>
  <si>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</si>
  <si>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</si>
  <si>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</si>
  <si>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</si>
  <si>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</si>
  <si>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</si>
  <si>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</si>
  <si>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</si>
  <si>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</si>
  <si>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</si>
  <si>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</si>
  <si>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</si>
  <si>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</si>
  <si>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</si>
  <si>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</si>
  <si>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</si>
  <si>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</si>
  <si>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</si>
  <si>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</si>
  <si>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</si>
  <si>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</si>
  <si>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</si>
  <si>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</si>
  <si>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</si>
  <si>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</si>
  <si>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</si>
  <si>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</si>
  <si>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</si>
  <si>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</si>
  <si>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</si>
  <si>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</si>
  <si>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</si>
  <si>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</si>
  <si>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</si>
  <si>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</si>
  <si>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</si>
  <si>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</si>
  <si>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</si>
  <si>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</si>
  <si>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</si>
  <si>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</si>
  <si>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</si>
  <si>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</si>
  <si>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</si>
  <si>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</si>
  <si>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</si>
  <si>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</si>
  <si>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</si>
  <si>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</si>
  <si>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</si>
  <si>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</si>
  <si>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</si>
  <si>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</si>
  <si>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</si>
  <si>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</si>
  <si>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</si>
  <si>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</si>
  <si>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</si>
  <si>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</si>
  <si>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</si>
  <si>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</si>
  <si>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</si>
  <si>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</si>
  <si>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</si>
  <si>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</si>
  <si>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</si>
  <si>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</si>
  <si>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</si>
  <si>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</si>
  <si>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</si>
  <si>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</si>
  <si>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</si>
  <si>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</si>
  <si>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</si>
  <si>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</si>
  <si>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</si>
  <si>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</si>
  <si>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</si>
  <si>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</si>
  <si>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</si>
  <si>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</si>
  <si>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</si>
  <si>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</si>
  <si>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</si>
  <si>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</si>
  <si>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</si>
  <si>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</si>
  <si>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</si>
  <si>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</si>
  <si>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</si>
  <si>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</si>
  <si>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</si>
  <si>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</si>
  <si>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</si>
  <si>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</si>
  <si>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</si>
  <si>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</si>
  <si>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</si>
  <si>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</si>
  <si>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</si>
  <si>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</si>
  <si>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</si>
  <si>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</si>
  <si>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</si>
  <si>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</si>
  <si>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</si>
  <si>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</si>
  <si>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</si>
  <si>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</si>
  <si>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</si>
  <si>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</si>
  <si>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</si>
  <si>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</si>
  <si>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</si>
  <si>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</si>
  <si>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</si>
  <si>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</si>
  <si>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</si>
  <si>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</si>
  <si>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</si>
  <si>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</si>
  <si>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</si>
  <si>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</si>
  <si>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</si>
  <si>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</si>
  <si>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</si>
  <si>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</si>
  <si>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</si>
  <si>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</si>
  <si>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</si>
  <si>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</si>
  <si>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</si>
  <si>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</si>
  <si>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</si>
  <si>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</si>
  <si>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</si>
  <si>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</si>
  <si>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</si>
  <si>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</si>
  <si>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</si>
  <si>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</si>
  <si>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</si>
  <si>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</si>
  <si>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</si>
  <si>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</si>
  <si>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</si>
  <si>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</si>
  <si>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</si>
  <si>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</si>
  <si>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</si>
  <si>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</si>
  <si>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</si>
  <si>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</si>
  <si>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</si>
  <si>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</si>
  <si>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</si>
  <si>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</si>
  <si>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</si>
  <si>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</si>
  <si>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</si>
  <si>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</si>
  <si>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</si>
  <si>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</si>
  <si>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</si>
  <si>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</si>
  <si>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</si>
  <si>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</si>
  <si>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</si>
  <si>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</si>
  <si>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</si>
  <si>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</si>
  <si>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</si>
  <si>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</si>
  <si>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</si>
  <si>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</si>
  <si>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</si>
  <si>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</si>
  <si>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</si>
  <si>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</si>
  <si>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</si>
  <si>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</si>
  <si>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</si>
  <si>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</si>
  <si>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</si>
  <si>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</si>
  <si>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</si>
  <si>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</si>
  <si>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</si>
  <si>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</si>
  <si>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</si>
  <si>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</si>
  <si>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</si>
  <si>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</si>
  <si>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</si>
  <si>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</si>
  <si>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</si>
  <si>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</si>
  <si>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</si>
  <si>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</si>
  <si>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</si>
  <si>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</si>
  <si>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</si>
  <si>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</si>
  <si>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</si>
  <si>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</si>
  <si>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</si>
  <si>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</si>
  <si>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</si>
  <si>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</si>
  <si>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</si>
  <si>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</si>
  <si>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</si>
  <si>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</si>
  <si>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</si>
  <si>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</si>
  <si>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</si>
  <si>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</si>
  <si>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</si>
  <si>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</si>
  <si>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</si>
  <si>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</si>
  <si>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</si>
  <si>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</si>
  <si>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</si>
  <si>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</si>
  <si>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</si>
  <si>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</si>
  <si>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</si>
  <si>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</si>
  <si>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</si>
  <si>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</si>
  <si>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</si>
  <si>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</si>
  <si>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</si>
  <si>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</si>
  <si>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</si>
  <si>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</si>
  <si>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</si>
  <si>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</si>
  <si>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</si>
  <si>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</si>
  <si>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</si>
  <si>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</si>
  <si>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</si>
  <si>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</si>
  <si>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</si>
  <si>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</si>
  <si>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</si>
  <si>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</si>
  <si>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</si>
  <si>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</si>
  <si>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</si>
  <si>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</si>
  <si>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</si>
  <si>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</si>
  <si>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</si>
  <si>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</si>
  <si>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</si>
  <si>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</si>
  <si>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</si>
  <si>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</si>
  <si>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</si>
  <si>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</si>
  <si>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</si>
  <si>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</si>
  <si>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</si>
  <si>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</si>
  <si>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</si>
  <si>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</si>
  <si>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</si>
  <si>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</si>
  <si>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</si>
  <si>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</si>
  <si>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</si>
  <si>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</si>
  <si>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</si>
  <si>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</si>
  <si>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</si>
  <si>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</si>
  <si>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</si>
  <si>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</si>
  <si>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</si>
  <si>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</si>
  <si>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</si>
  <si>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</si>
  <si>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</si>
  <si>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</si>
  <si>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</si>
  <si>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</si>
  <si>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</si>
  <si>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</si>
  <si>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</si>
  <si>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</si>
  <si>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</si>
  <si>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</si>
  <si>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</si>
  <si>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</si>
  <si>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</si>
  <si>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</si>
  <si>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</si>
  <si>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</si>
  <si>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</si>
  <si>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</si>
  <si>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</si>
  <si>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</si>
  <si>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</si>
  <si>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</si>
  <si>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</si>
  <si>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</si>
  <si>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</si>
  <si>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</si>
  <si>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</si>
  <si>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</si>
  <si>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</si>
  <si>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</si>
  <si>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</si>
  <si>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</si>
  <si>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</si>
  <si>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</si>
  <si>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</si>
  <si>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</si>
  <si>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</si>
  <si>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</si>
  <si>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</si>
  <si>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</si>
  <si>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</si>
  <si>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</si>
  <si>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</si>
  <si>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</si>
  <si>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</si>
  <si>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</si>
  <si>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</si>
  <si>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</si>
  <si>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</si>
  <si>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</si>
  <si>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</si>
  <si>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</si>
  <si>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</si>
  <si>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</si>
  <si>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</si>
  <si>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</si>
  <si>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</si>
  <si>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</si>
  <si>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</si>
  <si>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</si>
  <si>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</si>
  <si>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</si>
  <si>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</si>
  <si>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</si>
  <si>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</si>
  <si>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</si>
  <si>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</si>
  <si>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</si>
  <si>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</si>
  <si>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</si>
  <si>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</si>
  <si>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</si>
  <si>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</si>
  <si>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</si>
  <si>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</si>
  <si>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</si>
  <si>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</si>
  <si>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</si>
  <si>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</si>
  <si>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</si>
  <si>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</si>
  <si>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</si>
  <si>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</si>
  <si>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</si>
  <si>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</si>
  <si>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</si>
  <si>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</si>
  <si>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</si>
  <si>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</si>
  <si>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</si>
  <si>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</si>
  <si>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</si>
  <si>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</si>
  <si>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</si>
  <si>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</si>
  <si>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</si>
  <si>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</si>
  <si>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</si>
  <si>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</si>
  <si>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</si>
  <si>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</si>
  <si>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</si>
  <si>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</si>
  <si>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</si>
  <si>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</si>
  <si>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</si>
  <si>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</si>
  <si>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</si>
  <si>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</si>
  <si>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</si>
  <si>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</si>
  <si>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</si>
  <si>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</si>
  <si>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</si>
  <si>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</si>
  <si>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</si>
  <si>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</si>
  <si>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</si>
  <si>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</si>
  <si>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</si>
  <si>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</si>
  <si>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</si>
  <si>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</si>
  <si>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</si>
  <si>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</si>
  <si>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</si>
  <si>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</si>
  <si>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</si>
  <si>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</si>
  <si>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</si>
  <si>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</si>
  <si>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</si>
  <si>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</si>
  <si>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</si>
  <si>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</si>
  <si>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</si>
  <si>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</si>
  <si>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</si>
  <si>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</si>
  <si>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</si>
  <si>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</si>
  <si>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</si>
  <si>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</si>
  <si>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</si>
  <si>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</si>
  <si>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</si>
  <si>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</si>
  <si>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</si>
  <si>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</si>
  <si>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</si>
  <si>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</si>
  <si>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</si>
  <si>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</si>
  <si>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</si>
  <si>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</si>
  <si>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</si>
  <si>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</si>
  <si>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</si>
  <si>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</si>
  <si>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</si>
  <si>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</si>
  <si>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</si>
  <si>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</si>
  <si>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</si>
  <si>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</si>
  <si>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</si>
  <si>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</si>
  <si>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</si>
  <si>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</si>
  <si>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</si>
  <si>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</si>
  <si>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</si>
  <si>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</si>
  <si>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</si>
  <si>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</si>
  <si>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</si>
  <si>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</si>
  <si>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</si>
  <si>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</si>
  <si>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</si>
  <si>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</si>
  <si>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</si>
  <si>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</si>
  <si>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</si>
  <si>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</si>
  <si>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</si>
  <si>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</si>
  <si>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</si>
  <si>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</si>
  <si>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</si>
  <si>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</si>
  <si>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</si>
  <si>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</si>
  <si>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</si>
  <si>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</si>
  <si>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</si>
  <si>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</si>
  <si>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</si>
  <si>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</si>
  <si>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</si>
  <si>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</si>
  <si>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</si>
  <si>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</si>
  <si>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</si>
  <si>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</si>
  <si>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</si>
  <si>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</si>
  <si>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</si>
  <si>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</si>
  <si>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</si>
  <si>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</si>
  <si>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</si>
  <si>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</si>
  <si>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</si>
  <si>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</si>
  <si>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</si>
  <si>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</si>
  <si>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</si>
  <si>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</si>
  <si>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</si>
  <si>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</si>
  <si>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</si>
  <si>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</si>
  <si>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</si>
  <si>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</si>
  <si>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</si>
  <si>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</si>
  <si>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</si>
  <si>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</si>
  <si>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</si>
  <si>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</si>
  <si>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</si>
  <si>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</si>
  <si>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</si>
  <si>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</si>
  <si>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</si>
  <si>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</si>
  <si>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</si>
  <si>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</si>
  <si>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</si>
  <si>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</si>
  <si>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</si>
  <si>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</si>
  <si>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</si>
  <si>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</si>
  <si>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</si>
  <si>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</si>
  <si>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</si>
  <si>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</si>
  <si>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</si>
  <si>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</si>
  <si>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</si>
  <si>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</si>
  <si>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</si>
  <si>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</si>
  <si>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</si>
  <si>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</si>
  <si>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</si>
  <si>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</si>
  <si>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</si>
  <si>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</si>
  <si>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</si>
  <si>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</si>
  <si>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</si>
  <si>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</si>
  <si>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</si>
  <si>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</si>
  <si>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</si>
  <si>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</si>
  <si>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</si>
  <si>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</si>
  <si>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</si>
  <si>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</si>
  <si>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</si>
  <si>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</si>
  <si>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</si>
  <si>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</si>
  <si>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</si>
  <si>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</si>
  <si>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</si>
  <si>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</si>
  <si>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</si>
  <si>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</si>
  <si>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</si>
  <si>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</si>
  <si>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</si>
  <si>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</si>
  <si>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</si>
  <si>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</si>
  <si>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</si>
  <si>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</si>
  <si>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</si>
  <si>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</si>
  <si>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</si>
  <si>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</si>
  <si>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</si>
  <si>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</si>
  <si>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</si>
  <si>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</si>
  <si>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</si>
  <si>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</si>
  <si>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</si>
  <si>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</si>
  <si>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</si>
  <si>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</si>
  <si>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</si>
  <si>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</si>
  <si>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</si>
  <si>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</si>
  <si>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</si>
  <si>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</si>
  <si>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</si>
  <si>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</si>
  <si>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</si>
  <si>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</si>
  <si>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</si>
  <si>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</si>
  <si>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</si>
  <si>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</si>
  <si>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</si>
  <si>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</si>
  <si>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</si>
  <si>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</si>
  <si>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</si>
  <si>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</si>
  <si>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</si>
  <si>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</si>
  <si>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</si>
  <si>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</si>
  <si>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</si>
  <si>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</si>
  <si>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</si>
  <si>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</si>
  <si>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</si>
  <si>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</si>
  <si>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</si>
  <si>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</si>
  <si>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</si>
  <si>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</si>
  <si>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</si>
  <si>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</si>
  <si>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</si>
  <si>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</si>
  <si>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</si>
  <si>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</si>
  <si>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</si>
  <si>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</si>
  <si>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</si>
  <si>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</si>
  <si>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</si>
  <si>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</si>
  <si>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</si>
  <si>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</si>
  <si>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</si>
  <si>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</si>
  <si>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</si>
  <si>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</si>
  <si>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</si>
  <si>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</si>
  <si>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</si>
  <si>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</si>
  <si>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</si>
  <si>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</si>
  <si>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</si>
  <si>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</si>
  <si>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</si>
  <si>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</si>
  <si>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</si>
  <si>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</si>
  <si>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</si>
  <si>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</si>
  <si>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</si>
  <si>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</si>
  <si>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</si>
  <si>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</si>
  <si>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</si>
  <si>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</si>
  <si>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</si>
  <si>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</si>
  <si>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</si>
  <si>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</si>
  <si>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</si>
  <si>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</si>
  <si>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</si>
  <si>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</si>
  <si>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</si>
  <si>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</si>
  <si>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</si>
  <si>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</si>
  <si>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</si>
  <si>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</si>
  <si>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</si>
  <si>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</si>
  <si>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</si>
  <si>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</si>
  <si>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</si>
  <si>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</si>
  <si>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</si>
  <si>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</si>
  <si>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</si>
  <si>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</si>
  <si>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</si>
  <si>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</si>
  <si>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</si>
  <si>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</si>
  <si>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</si>
  <si>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</si>
  <si>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</si>
  <si>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</si>
  <si>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</si>
  <si>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</si>
  <si>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</si>
  <si>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</si>
  <si>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</si>
  <si>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</si>
  <si>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</si>
  <si>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</si>
  <si>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</si>
  <si>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</si>
  <si>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</si>
  <si>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</si>
  <si>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</si>
  <si>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</si>
  <si>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</si>
  <si>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</si>
  <si>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</si>
  <si>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</si>
  <si>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</si>
  <si>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</si>
  <si>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</si>
  <si>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</si>
  <si>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</si>
  <si>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</si>
  <si>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</si>
  <si>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</si>
  <si>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</si>
  <si>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</si>
  <si>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</si>
  <si>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</si>
  <si>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</si>
  <si>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</si>
  <si>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</si>
  <si>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</si>
  <si>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</si>
  <si>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</si>
  <si>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</si>
  <si>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</si>
  <si>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</si>
  <si>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</si>
  <si>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</si>
  <si>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</si>
  <si>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</si>
  <si>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</si>
  <si>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</si>
  <si>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</si>
  <si>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</si>
  <si>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</si>
  <si>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</si>
  <si>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</si>
  <si>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</si>
  <si>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</si>
  <si>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</si>
  <si>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</si>
  <si>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</si>
  <si>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</si>
  <si>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</si>
  <si>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</si>
  <si>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</si>
  <si>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</si>
  <si>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</si>
  <si>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</si>
  <si>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</si>
  <si>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</si>
  <si>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</si>
  <si>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</si>
  <si>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</si>
  <si>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</si>
  <si>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</si>
  <si>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</si>
  <si>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</si>
  <si>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</si>
  <si>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</si>
  <si>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</si>
  <si>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</si>
  <si>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</si>
  <si>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</si>
  <si>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</si>
  <si>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</si>
  <si>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</si>
  <si>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</si>
  <si>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</si>
  <si>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</si>
  <si>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</si>
  <si>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</si>
  <si>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</si>
  <si>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</si>
  <si>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</si>
  <si>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</si>
  <si>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</si>
  <si>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</si>
  <si>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</si>
  <si>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</si>
  <si>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</si>
  <si>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</si>
  <si>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</si>
  <si>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</si>
  <si>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</si>
  <si>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</si>
  <si>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</si>
  <si>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</si>
  <si>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</si>
  <si>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</si>
  <si>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</si>
  <si>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</si>
  <si>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</si>
  <si>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</si>
  <si>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</si>
  <si>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</si>
  <si>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</si>
  <si>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</si>
  <si>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</si>
  <si>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</si>
  <si>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</si>
  <si>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</si>
  <si>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</si>
  <si>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</si>
  <si>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</si>
  <si>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</si>
  <si>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</si>
  <si>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</si>
  <si>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</si>
  <si>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</si>
  <si>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</si>
  <si>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</si>
  <si>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</si>
  <si>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</si>
  <si>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</si>
  <si>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</si>
  <si>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</si>
  <si>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</si>
  <si>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</si>
  <si>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</si>
  <si>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</si>
  <si>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</si>
  <si>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</si>
  <si>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</si>
  <si>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</si>
  <si>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</si>
  <si>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</si>
  <si>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</si>
  <si>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</si>
  <si>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</si>
  <si>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</si>
  <si>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</si>
  <si>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</si>
  <si>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</si>
  <si>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</si>
  <si>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</si>
  <si>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</si>
  <si>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</si>
  <si>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</si>
  <si>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</si>
  <si>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</si>
  <si>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</si>
  <si>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</si>
  <si>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</si>
  <si>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</si>
  <si>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</si>
  <si>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</si>
  <si>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</si>
  <si>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</si>
  <si>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</si>
  <si>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</si>
  <si>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</si>
  <si>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</si>
  <si>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</si>
  <si>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</si>
  <si>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</si>
  <si>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</si>
  <si>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</si>
  <si>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</si>
  <si>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</si>
  <si>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</si>
  <si>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</si>
  <si>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</si>
  <si>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</si>
  <si>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</si>
  <si>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</si>
  <si>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</si>
  <si>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</si>
  <si>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</si>
  <si>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</si>
  <si>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</si>
  <si>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</si>
  <si>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</si>
  <si>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</si>
  <si>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</si>
  <si>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</si>
  <si>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</si>
  <si>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</si>
  <si>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</si>
  <si>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</si>
  <si>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</si>
  <si>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</si>
  <si>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</si>
  <si>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</si>
  <si>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</si>
  <si>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</si>
  <si>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</si>
  <si>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</si>
  <si>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</si>
  <si>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</si>
  <si>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</si>
  <si>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</si>
  <si>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</si>
  <si>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</si>
  <si>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</si>
  <si>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</si>
  <si>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</si>
  <si>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</si>
  <si>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</si>
  <si>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</si>
  <si>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</si>
  <si>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</si>
  <si>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</si>
  <si>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</si>
  <si>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</si>
  <si>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</si>
  <si>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</si>
  <si>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</si>
  <si>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</si>
  <si>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</si>
  <si>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</si>
  <si>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</si>
  <si>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</si>
  <si>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</si>
  <si>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</si>
  <si>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</si>
  <si>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</si>
  <si>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</si>
  <si>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</si>
  <si>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</si>
  <si>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</si>
  <si>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</si>
  <si>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</si>
  <si>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</si>
  <si>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</si>
  <si>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</si>
  <si>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</si>
  <si>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</si>
  <si>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</si>
  <si>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</si>
  <si>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</si>
  <si>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</si>
  <si>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</si>
  <si>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</si>
  <si>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</si>
  <si>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</si>
  <si>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</si>
  <si>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</si>
  <si>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</si>
  <si>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</si>
  <si>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</si>
  <si>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</si>
  <si>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</si>
  <si>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</si>
  <si>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</si>
  <si>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</si>
  <si>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</si>
  <si>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</si>
  <si>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</si>
  <si>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</si>
  <si>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</si>
  <si>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</si>
  <si>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</si>
  <si>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</si>
  <si>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</si>
  <si>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</si>
  <si>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</si>
  <si>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</si>
  <si>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</si>
  <si>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</si>
  <si>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</si>
  <si>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</si>
  <si>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</si>
  <si>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</si>
  <si>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</si>
  <si>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</si>
  <si>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</si>
  <si>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</si>
  <si>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</si>
  <si>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</si>
  <si>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</si>
  <si>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</si>
  <si>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</si>
  <si>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</si>
  <si>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</si>
  <si>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</si>
  <si>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</si>
  <si>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</si>
  <si>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</si>
  <si>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</si>
  <si>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</si>
  <si>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</si>
  <si>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</si>
  <si>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</si>
  <si>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</si>
  <si>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</si>
  <si>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</si>
  <si>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</si>
  <si>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</si>
  <si>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</si>
  <si>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</si>
  <si>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</si>
  <si>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</si>
  <si>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</si>
  <si>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</si>
  <si>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</si>
  <si>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</si>
  <si>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</si>
  <si>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</si>
  <si>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</si>
  <si>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</si>
  <si>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</si>
  <si>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</si>
  <si>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</si>
  <si>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</si>
  <si>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</si>
  <si>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</si>
  <si>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</si>
  <si>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</si>
  <si>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</si>
  <si>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</si>
  <si>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BMC Infectious Disease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</si>
  <si>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</si>
  <si>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</si>
  <si>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</si>
  <si>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</si>
  <si>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</si>
  <si>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</si>
  <si>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</si>
  <si>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</si>
  <si>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</si>
  <si>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</si>
  <si>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</si>
  <si>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</si>
  <si>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</si>
  <si>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</si>
  <si>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</si>
  <si>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</si>
  <si>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</si>
  <si>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</si>
  <si>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</si>
  <si>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</si>
  <si>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</si>
  <si>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</si>
  <si>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</si>
  <si>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</si>
  <si>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</si>
  <si>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</si>
  <si>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</si>
  <si>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</si>
  <si>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</si>
  <si>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</si>
  <si>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</si>
  <si>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</si>
  <si>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</si>
  <si>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</si>
  <si>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</si>
  <si>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</si>
  <si>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</si>
  <si>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</si>
  <si>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</si>
  <si>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</si>
  <si>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</si>
  <si>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</si>
  <si>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</si>
  <si>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</si>
  <si>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</si>
  <si>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</si>
  <si>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</si>
  <si>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</si>
  <si>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</si>
  <si>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</si>
  <si>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</si>
  <si>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</si>
  <si>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</si>
  <si>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</si>
  <si>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</si>
  <si>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</si>
  <si>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</si>
  <si>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</si>
  <si>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</si>
  <si>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</si>
  <si>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</si>
  <si>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</si>
  <si>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</si>
  <si>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</si>
  <si>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</si>
  <si>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</si>
  <si>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</si>
  <si>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</si>
  <si>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</si>
  <si>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</si>
  <si>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</si>
  <si>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</si>
  <si>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</si>
  <si>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</si>
  <si>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</si>
  <si>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</si>
  <si>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</si>
  <si>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</si>
  <si>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</si>
  <si>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</si>
  <si>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</si>
  <si>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</si>
  <si>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</si>
  <si>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</si>
  <si>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</si>
  <si>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</si>
  <si>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</si>
  <si>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</si>
  <si>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</si>
  <si>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</si>
  <si>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</si>
  <si>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</si>
  <si>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</si>
  <si>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</si>
  <si>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</si>
  <si>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</si>
  <si>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</si>
  <si>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</si>
  <si>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</si>
  <si>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</si>
  <si>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</si>
  <si>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</si>
  <si>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</si>
  <si>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</si>
  <si>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</si>
  <si>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</si>
  <si>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</si>
  <si>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</si>
  <si>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</si>
  <si>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</si>
  <si>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</si>
  <si>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</si>
  <si>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</si>
  <si>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</si>
  <si>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</si>
  <si>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</si>
  <si>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</si>
  <si>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</si>
  <si>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</si>
  <si>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The burden of disease attributable to high body mass index in Belgium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</si>
  <si>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</si>
  <si>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</si>
  <si>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</si>
  <si>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</si>
  <si>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</si>
  <si>
    <t>The importance of estimating the burden of disease from foodborne transmission of Trypanosoma cruzi</t>
  </si>
  <si>
    <t>Robertson, Lucy; Havelaar, Arie; Keddy, Karen H; Devleesschauwer, Brecht; Sripa, Banchob; Torgerson, Paul</t>
  </si>
  <si>
    <t>Discover Health Systems</t>
  </si>
  <si>
    <t>Discov. Health Syst.</t>
  </si>
  <si>
    <t>Gorasso, Vanessa; Vandevijvere, Stefanie; Nusselder, Wilma; De Pauw, Robby; Hilderink, Henk; Nayani, Sarah; Van der Heyden, Johan; Desmedt, Delphine; Devleesschauwer, Brecht</t>
  </si>
  <si>
    <t>Thi Khanh, Huyen Nguyen; Cornelissen, Laura; Castanares-Zapatero, Diego; De Pauw, Robby; Van Cauteren, Dieter; Demarest, Stefaan; Drieskens, Sabine; Devleesschauwer, Brecht; De Ridder, Karin; Charafeddine, Rana; Smith, Pierre</t>
  </si>
  <si>
    <t>10.1186/s12879-023-08787-8</t>
  </si>
  <si>
    <t>10.1007/s44250-023-00051-9</t>
  </si>
  <si>
    <t>The Belgian physiotherapy reimbursement criteria for fall prevention fails in screening appropriately fall-prone community-dwelling older adults</t>
  </si>
  <si>
    <t>https://doi.org/10.1080/17843286.2023.2268916</t>
  </si>
  <si>
    <t>https://pubmed.ncbi.nlm.nih.gov/37815372/</t>
  </si>
  <si>
    <t>The landscape of drug resistance in Plasmodium falciparum malaria in the Democratic Republic of Congo: a mapping systematic review</t>
  </si>
  <si>
    <t>Tropical Medicine and Health</t>
  </si>
  <si>
    <t>Trop. Med. Health</t>
  </si>
  <si>
    <t>10.1186/s41182-023-00551-7</t>
  </si>
  <si>
    <t xml:space="preserve">Linking health survey data with health insurance data: methodology, challenges, opportunities and recommendations for public health research. An experience from the HISlink project in Belgium </t>
  </si>
  <si>
    <t>https://doi.org/10.1186/s13690-023-01213-0</t>
  </si>
  <si>
    <t>https://pubmed.ncbi.nlm.nih.gov/37968754/</t>
  </si>
  <si>
    <t>Attributing Ethiopian animal health losses to high-level causes using expert elicitation</t>
  </si>
  <si>
    <t>https://doi.org/10.1016/j.prevetmed.2023.106077</t>
  </si>
  <si>
    <t>https://pubmed.ncbi.nlm.nih.gov/37976968/</t>
  </si>
  <si>
    <t>Association between adherence to the EAT-Lancet sustainable reference diet and cardiovascular health among European adolescents: the HELENA study</t>
  </si>
  <si>
    <t>https://doi.org/10.1038/s41430-023-01379-4</t>
  </si>
  <si>
    <t>https://pubmed.ncbi.nlm.nih.gov/38093098/</t>
  </si>
  <si>
    <t>Evaluation of an electrochemical sensor and comparison with spectroscopic approaches as used today in practice for harm reduction in a festival setting-A case study: Analysis of 3,4-methylenedioxymethamphetamine samples</t>
  </si>
  <si>
    <t>https://pubmed.ncbi.nlm.nih.gov/38086368/</t>
  </si>
  <si>
    <t>https://doi.org/10.1002/dta.3625</t>
  </si>
  <si>
    <t>Age-Specific Quantification of Overweight/Obesity Risk Factors From Infancy to Adolescence and Differences by Educational Level of Parents</t>
  </si>
  <si>
    <t>https://doi.org/10.3389/ijph.2023.1605798</t>
  </si>
  <si>
    <t>https://pubmed.ncbi.nlm.nih.gov/38033763/</t>
  </si>
  <si>
    <t xml:space="preserve">Comparing frailty prevalence between countries: validation of the Global Burden of Disease study Frailty Index (GBD-FI) in the survey of health, ageing and retirement in Europe </t>
  </si>
  <si>
    <t>O'Donovan, Mark R; Devleesschauwer, Brecht; Sezgin, Duygu; Liew, Aaron; Kabir, Zubair; O'Caoimh, Rónán</t>
  </si>
  <si>
    <t>afad214</t>
  </si>
  <si>
    <t xml:space="preserve">10.1093/ageing/afad214 </t>
  </si>
  <si>
    <t xml:space="preserve">Patient Reported Outcome and Experience Measures (PROMs and PREMs) in substance use disorder treatment services: A scoping review </t>
  </si>
  <si>
    <t>https://doi.org/10.1016/j.drugalcdep.2023.111017</t>
  </si>
  <si>
    <t>https://pubmed.ncbi.nlm.nih.gov/37995391/</t>
  </si>
  <si>
    <t xml:space="preserve">Dependence-Robust Confidence Intervals for Capture-Recapture Surveys </t>
  </si>
  <si>
    <t>https://doi.org/10.1093/jssam/smac031</t>
  </si>
  <si>
    <t>https://pubmed.ncbi.nlm.nih.gov/37975066/</t>
  </si>
  <si>
    <t>Added</t>
  </si>
  <si>
    <t>Email</t>
  </si>
  <si>
    <t>overview of available/added</t>
  </si>
  <si>
    <t>check link to projects, health topics, authors</t>
  </si>
  <si>
    <t>add PDF</t>
  </si>
  <si>
    <t>Uncovering the toll of the first three COVID-19 waves: excess mortality and social patterns in Belgium</t>
  </si>
  <si>
    <t>Van den Borre, Laura; Gadeyne, Sylvie; Devleesschauwer, Brecht; Vanthomme, Katrien</t>
  </si>
  <si>
    <t>Multimorbidity and frailty are associated with poorer SARS-CoV-2-related outcomes: systematic review of population-based studies</t>
  </si>
  <si>
    <t>Aging Clinical and Experimental Research</t>
  </si>
  <si>
    <t>Aging Clin. Exp. Res.</t>
  </si>
  <si>
    <t>Journal of Transport and Health</t>
  </si>
  <si>
    <t>Vandeninden, Bram; De Clercq, Eva; Devleesschauwer, Brecht; Otavova, Martina; Masquelier, Bruno; Fierens, Frans; Faes, Christel; Bouland, Catherine</t>
  </si>
  <si>
    <t>Methodology for assessing the impact of local traffic interventions on disease burden: a case study on paediatric asthma incidence in European cities</t>
  </si>
  <si>
    <t>Hubin, Pierre; Van den Borre, Laura; Braeye, Toon; Cavillot, Lisa; Billuart, Matthieu; Stouten, Veerle; Nasiadka, Léonore; Vermeiren, Elias; Van Evercooren, Izaak; Devleesschauwer, Brecht; Catteau, Lucy; van Loenhout, Joris A F</t>
  </si>
  <si>
    <t>Vaccine: X</t>
  </si>
  <si>
    <t>Vaccine X</t>
  </si>
  <si>
    <t>10.1007/s10389-023-02180-0</t>
  </si>
  <si>
    <t>J. Transp. Health</t>
  </si>
  <si>
    <t>Implications of sectorial spatial-seasonal air pollution patterns for source allocation and public health policy making</t>
  </si>
  <si>
    <t>Vandeninden, Bram; Bouland, Catherine; Devleesschauwer, Brecht; Vanpoucke, Charlotte; Hooyberghs, Hans; Otavova, Martina; Faes, Christel; De Clercq, Eva M.</t>
  </si>
  <si>
    <t>Assessing mental health from registry data: What is the best proxy?</t>
  </si>
  <si>
    <t>https://doi.org/10.1016/j.ijmedinf.2024.105340</t>
  </si>
  <si>
    <t>https://pubmed.ncbi.nlm.nih.gov/38244479/</t>
  </si>
  <si>
    <t xml:space="preserve">Impact of short-term exposure to air pollution on natural mortality and vulnerable populations: a multi-city case-crossover analysis in Belgium </t>
  </si>
  <si>
    <t>https://pubmed.ncbi.nlm.nih.gov/38267996/</t>
  </si>
  <si>
    <t>https://doi.org/10.1186/s12940-024-01050-w</t>
  </si>
  <si>
    <t xml:space="preserve">10.1002/cam4.6659 </t>
  </si>
  <si>
    <t>Standardised reporting of burden of disease studies: the STROBOD statement</t>
  </si>
  <si>
    <t>Devleesschauwer, Brecht; Charalampous, Periklis; Gorasso, Vanessa; Assunção, Ricardo; Grant, Ian; Hilderink, Henk; Idavain, Jane; Lesnik, Tina; Santric-Milicevic, Milena; Pallari, Elena; Pires, Sara Monteiro; Plass, Dietrich; Wyper, Grant M A; von der Lippe, Elena; Haagsma, Juanita A</t>
  </si>
  <si>
    <t>e0011904</t>
  </si>
  <si>
    <t xml:space="preserve">10.1371/journal.pntd.0011904 </t>
  </si>
  <si>
    <t>e0011898</t>
  </si>
  <si>
    <t>10.1371/journal.pntd.0011898</t>
  </si>
  <si>
    <t>10.1186/s12889-024-17933-z</t>
  </si>
  <si>
    <t>10.1007/s40520-023-02685-4</t>
  </si>
  <si>
    <t>Nutri-Score 2023 update</t>
  </si>
  <si>
    <t>https://doi.org/10.1038/s43016-024-00920-3</t>
  </si>
  <si>
    <t>https://pubmed.ncbi.nlm.nih.gov/38356074/</t>
  </si>
  <si>
    <t>10.1186/s12889-024-18011-0</t>
  </si>
  <si>
    <t>e6659</t>
  </si>
  <si>
    <t>10.1136/jech-2023-220751</t>
  </si>
  <si>
    <t>Comparing people with substance use disorders entering treatment in general mental health centres or specialised addiction centres: the role of the main problematic substance</t>
  </si>
  <si>
    <t>Fernandez, Kim; Antoine, Jérôme; Sinclair, Deborah Louise; Cosgrove, Shona; Daman, Elena; Devleesschauwer, Brecht</t>
  </si>
  <si>
    <t>Journal of Substance Use and Addiction Treatment</t>
  </si>
  <si>
    <t>J. Subst. Use Addict. Treat.</t>
  </si>
  <si>
    <t>Environ. Health</t>
  </si>
  <si>
    <t>Environmental Health</t>
  </si>
  <si>
    <t>A nationwide exploration of social inequalities in cancer mortality amidst the COVID-19 pandemic in Belgium</t>
  </si>
  <si>
    <t>Khan, Yasmine; De Smedt, Delphine; Vanthomme, Katrien; Van den Borre, Laura; Verhaeghe, Nick; Devleesschauwer, Brecht; Deboosere, Patrick; Gadeyne, Sylvie</t>
  </si>
  <si>
    <t>Using priorities between human and livestock bacterial antimicrobial resistance (AMR) to identify data gaps in livestock AMR surveillance</t>
  </si>
  <si>
    <t>Embracing the complexity: a critical appraisal of global neck pain trends and research gaps</t>
  </si>
  <si>
    <t>https://pubmed.ncbi.nlm.nih.gov/38383082/</t>
  </si>
  <si>
    <t>https://doi.org/10.1016/s2665-9913(24)00003-1</t>
  </si>
  <si>
    <t xml:space="preserve">Full Characterisation of Heroin Samples Using Infrared Spectroscopy and Multivariate Calibration </t>
  </si>
  <si>
    <t>https://doi.org/10.3390/molecules29051116</t>
  </si>
  <si>
    <t>https://pubmed.ncbi.nlm.nih.gov/38474628/</t>
  </si>
  <si>
    <t xml:space="preserve">Please don't throw me in the briar patch! Empirical evidence on the role of instructional cues on eco-label usage in fish consumption decisions </t>
  </si>
  <si>
    <t>https://pubmed.ncbi.nlm.nih.gov/38485058/</t>
  </si>
  <si>
    <t>https://doi.org/10.1016/j.appet.2024.107291</t>
  </si>
  <si>
    <t>The potential impact fraction of population weight reduction scenarios on non-communicable diseases in Belgium: application of the g-computation approach</t>
  </si>
  <si>
    <t>10.1186/s12874-024-02212-7</t>
  </si>
  <si>
    <t>Assumption-lean quantile regression</t>
  </si>
  <si>
    <t>Baklicharov, Georgi; Ley, Christophe; Gorasso, Vanessa; Devleesschauwer, Brecht; Vansteelandt, Stijn</t>
  </si>
  <si>
    <t>Area and individual level analyses of demographic and socio-economic disparities in COVID-19 vaccination uptake in Belgium</t>
  </si>
  <si>
    <t>10.1016/j.jvacx.2024.100496</t>
  </si>
  <si>
    <t>Gorasso, Vanessa; Vandevijvere, Stefanie; Van der Heyden, Johan; Pelgrims, Ingrid; Hilderink, Henk; Nusselder, Wilma; Demoury, Claire; Schmidt, Masja; Vansteelandt, Stijn; De Smedt, Delphine; Devleesschauwer, Brecht</t>
  </si>
  <si>
    <t>Santos, João Vasco; Padron Monedero, Alicia; Bikbov, Boris; Grad, Diana Alecsandra; Plass, Dietrich; Mechili, Enkeleint A; Gazzelloni, Federica; Fischer, Florian; Sulo, Gerhard; Ngwa, Che Henry; Noguer-Zambrano, Isabel; Peñalvo, José Luis; Haagsma, Juanita A; Kissmiova-Skarbek, Katarzyna; Monasta, Lorenzo; Ghith, Nermin; Sarmiento-Suarez, Rodrigo; Hrzic, Rok; Haneef, Romana; O'Caoimh, Rónán; Cuschieri, Sarah; Mondello, Stefania; Kabir, Zubair; GBD 2019 EU State of Health Collaborators; Freitas, Alberto; Devleesschauwer, Brecht</t>
  </si>
  <si>
    <t>10.1186/s12889-024-18529-3</t>
  </si>
  <si>
    <t>Accuracy of immunological tests on serum and urine for diagnosis of Taenia solium neurocysticercosis: A systematic review</t>
  </si>
  <si>
    <t>PLOS Neglect. Trop. Dis.</t>
  </si>
  <si>
    <t xml:space="preserve">Van Acker, Lisa; Toribio, Luz; Chachage, Mkunde; Zeng, Hang; Devleesschauwer, Brecht; Garcia, Héctor H.; Gabriël, Sarah </t>
  </si>
  <si>
    <t>The role of socio-economic determinants in SARS-CoV-2 health outcomes: systematic review of population-based studies</t>
  </si>
  <si>
    <t>Unravelling demographic and socioeconomic patterns of COVID-19 death and other causes of death: results of an individual-level analysis of exhaustive cause of death data in Belgium, 2020</t>
  </si>
  <si>
    <t>Cannabis use is not associated with altered levels of physical activity. Evidence from  the Belgian Health Interview Survey</t>
  </si>
  <si>
    <t>Vernaillen, Brent; Devleesschauwer, Brecht; Vansteelandt, Stijn; Gisle, Lydia; Drieskens, Sabine; Damian, Elena</t>
  </si>
  <si>
    <t>Addiction</t>
  </si>
  <si>
    <t>Cavillot, Lisa; Van den Borre, Laura; Vanthomme, Katrien; Scohy, Aline; Deboosere, Patrick; Devleesschauwer, Brecht; Speybroeck, Niko; Gadeyne, Sylvie</t>
  </si>
  <si>
    <t>Ghattas, Jinane; Makovski, Tatjana T; Monnier-Besnard, Stéphanie; Cavillot, Lisa; Ambrožová, Monika; Vašinová, Barbora; Feteira-Santos, Rodrigo; Bezzegh, Peter; Bollmann, Felipe Ponce; Cottam, James; Haneef, Romana; Speybroeck, Niko; Nogueira, Paulo Jorge; Forjaz, Maria João; Coste, Joël; Carcaillon-Bentata, Laure; Devleesschauwer, Brecht</t>
  </si>
  <si>
    <t>The economic burden of smoking in Belgium: incremental healthcare costs and lost productivity</t>
  </si>
  <si>
    <t>Vynckier, Pieter; Schmidt, Masja; Nayani, Sarah; Guariguata, Leonor; Devleesschauwer, Brecht; Verhaeghe, Nick</t>
  </si>
  <si>
    <t>Pelgrims, Ingrid; Devleesschauwer, Brecht; Vandevijvere, Stefanie; De Clercq, Eva M; Van der Heyden, Johan; Vansteelandt, Stijn</t>
  </si>
  <si>
    <t>10.1186/s13023-024-03342-3</t>
  </si>
  <si>
    <t>Journal of Epidemiology &amp; Community Health</t>
  </si>
  <si>
    <t>The role of vaccination, underlying health conditions, and working in healthcare in the socioeconomic disparities in COVID-19 hospitalization: A mediation analysis using interventional effect models</t>
  </si>
  <si>
    <t>Journal of Business &amp; Economic Statistics</t>
  </si>
  <si>
    <t>J. Bus. Econ. Stat.</t>
  </si>
  <si>
    <t>Cavillot, Lisa; Moerkerke, Beatrijs; Devleesschauwer, Brecht; Ghattas, Jinane; van Loenhout, Joris A F; Van den Borre, Laura; Speybroeck, Niko; Loeys, Tom; De Pauw, Robby</t>
  </si>
  <si>
    <t>Linking animal and human health burden: challenges and opportunities</t>
  </si>
  <si>
    <t>Devleesschauwer, Brecht; di Bari, Carlotta; Fastl, Christina; Babo Martins, Sara; Venkateswaran, Narmada; Pigott, David Michael</t>
  </si>
  <si>
    <t>10.20506/rst.43.3520</t>
  </si>
  <si>
    <t>10.1186/s12879-024-09847-3</t>
  </si>
  <si>
    <t>BMC Medical Informatics and Decision Making</t>
  </si>
  <si>
    <t>Opportunities and bottlenecks regarding the development of an administrative health data cohort and research infrastructure in Belgium: a qualitative interview study</t>
  </si>
  <si>
    <t>Saelaert, Marlies; Devleesschauwer, Brecht</t>
  </si>
  <si>
    <t>BMC Med. Inform. Decis. Mak.</t>
  </si>
  <si>
    <t>Urban and transport planning, air pollution, and green space: health effects in three Belgian cities</t>
  </si>
  <si>
    <t>Vandeninden, Bram; Devleesschauwer, Brecht; Otavova, Martina; Faes, Christel; Bouland, Catherine; De Clercq, Eva M</t>
  </si>
  <si>
    <t>Journal of Urban Health</t>
  </si>
  <si>
    <t>J. Urban Health</t>
  </si>
  <si>
    <t>A preliminary estimate of the environmental burden of disease associated with exposure to pyrethroid insecticides and ADHD in Europe based on human biomonitoring</t>
  </si>
  <si>
    <t>Purece, Anthony; Thomsen, Sofie Theresa; Plass, Dietrich; Spyropoulou, Anastasia; Machera, Kyriaki; Palmont, Philippe; Crépet, Amélie; Benchrih, Rafiqa; Devleesschauwer, Brecht; Wieland, Nina; Scheepers, Paul T J; Deepika, Deepika; Kumar, Vikas; Sanchez, Gerardo; Bessems, Jos; Piselli, Dario; Buekers, Jurgen</t>
  </si>
  <si>
    <t>10.1186/s12940-024-01131-w</t>
  </si>
  <si>
    <t>10.1186/s12963-024-00347-9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</si>
</sst>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U262" totalsRowShown="0" headerRowDxfId="63" dataDxfId="62">
  <autoFilter ref="A1:U262" xr:uid="{00000000-0009-0000-0100-000001000000}"/>
  <sortState xmlns:xlrd2="http://schemas.microsoft.com/office/spreadsheetml/2017/richdata2" ref="A2:U262">
    <sortCondition ref="K1:K262"/>
  </sortState>
  <tableColumns count="21">
    <tableColumn id="1" xr3:uid="{00000000-0010-0000-0000-000001000000}" name="title" dataDxfId="61"/>
    <tableColumn id="2" xr3:uid="{00000000-0010-0000-0000-000002000000}" name="authors" dataDxfId="60"/>
    <tableColumn id="3" xr3:uid="{00000000-0010-0000-0000-000003000000}" name="journal_full" dataDxfId="59"/>
    <tableColumn id="11" xr3:uid="{00000000-0010-0000-0000-00000B000000}" name="journal_short" dataDxfId="58"/>
    <tableColumn id="6" xr3:uid="{00000000-0010-0000-0000-000006000000}" name="year" dataDxfId="57"/>
    <tableColumn id="4" xr3:uid="{00000000-0010-0000-0000-000004000000}" name="volume" dataDxfId="56"/>
    <tableColumn id="5" xr3:uid="{00000000-0010-0000-0000-000005000000}" name="issue" dataDxfId="55"/>
    <tableColumn id="7" xr3:uid="{00000000-0010-0000-0000-000007000000}" name="eID" dataDxfId="54"/>
    <tableColumn id="8" xr3:uid="{00000000-0010-0000-0000-000008000000}" name="from" dataDxfId="53"/>
    <tableColumn id="9" xr3:uid="{00000000-0010-0000-0000-000009000000}" name="to" dataDxfId="52"/>
    <tableColumn id="10" xr3:uid="{00000000-0010-0000-0000-00000A000000}" name="date" dataDxfId="51"/>
    <tableColumn id="19" xr3:uid="{00000000-0010-0000-0000-000013000000}" name="date_submitted" dataDxfId="50" dataCellStyle="Neutral"/>
    <tableColumn id="14" xr3:uid="{00000000-0010-0000-0000-00000E000000}" name="classification" dataDxfId="49"/>
    <tableColumn id="12" xr3:uid="{00000000-0010-0000-0000-00000C000000}" name="IF" dataDxfId="48"/>
    <tableColumn id="13" xr3:uid="{00000000-0010-0000-0000-00000D000000}" name="DOI" dataDxfId="47"/>
    <tableColumn id="15" xr3:uid="{00000000-0010-0000-0000-00000F000000}" name="WoS" dataDxfId="46"/>
    <tableColumn id="16" xr3:uid="{00000000-0010-0000-0000-000010000000}" name="rank" dataDxfId="45"/>
    <tableColumn id="17" xr3:uid="{00000000-0010-0000-0000-000011000000}" name="quartile" dataDxfId="44"/>
    <tableColumn id="18" xr3:uid="{00000000-0010-0000-0000-000012000000}" name="category" dataDxfId="43"/>
    <tableColumn id="20" xr3:uid="{00000000-0010-0000-0000-000014000000}" name="SC" dataDxfId="42"/>
    <tableColumn id="21" xr3:uid="{00000000-0010-0000-0000-000015000000}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12" totalsRowShown="0" headerRowDxfId="40">
  <autoFilter ref="A1:J12" xr:uid="{00000000-0009-0000-0100-000003000000}"/>
  <sortState xmlns:xlrd2="http://schemas.microsoft.com/office/spreadsheetml/2017/richdata2" ref="A2:N50">
    <sortCondition ref="H1:H50"/>
  </sortState>
  <tableColumns count="10">
    <tableColumn id="1" xr3:uid="{00000000-0010-0000-0100-000001000000}" name="title" dataDxfId="39"/>
    <tableColumn id="2" xr3:uid="{00000000-0010-0000-0100-000002000000}" name="authors" dataDxfId="38"/>
    <tableColumn id="3" xr3:uid="{00000000-0010-0000-0100-000003000000}" name="editors" dataDxfId="37"/>
    <tableColumn id="11" xr3:uid="{00000000-0010-0000-0100-00000B000000}" name="book" dataDxfId="36"/>
    <tableColumn id="6" xr3:uid="{00000000-0010-0000-0100-000006000000}" name="year" dataDxfId="35"/>
    <tableColumn id="8" xr3:uid="{00000000-0010-0000-0100-000008000000}" name="from" dataDxfId="34"/>
    <tableColumn id="9" xr3:uid="{00000000-0010-0000-0100-000009000000}" name="to" dataDxfId="33"/>
    <tableColumn id="10" xr3:uid="{00000000-0010-0000-0100-00000A000000}" name="date" dataDxfId="32"/>
    <tableColumn id="12" xr3:uid="{00000000-0010-0000-0100-00000C000000}" name="IF" dataDxfId="31"/>
    <tableColumn id="13" xr3:uid="{00000000-0010-0000-0100-00000D000000}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G14" totalsRowShown="0" headerRowDxfId="29" dataDxfId="28">
  <autoFilter ref="A1:G14" xr:uid="{00000000-0009-0000-0100-000002000000}"/>
  <sortState xmlns:xlrd2="http://schemas.microsoft.com/office/spreadsheetml/2017/richdata2" ref="A2:G12">
    <sortCondition ref="F1:F12"/>
  </sortState>
  <tableColumns count="7">
    <tableColumn id="1" xr3:uid="{00000000-0010-0000-0200-000001000000}" name="title" dataDxfId="27"/>
    <tableColumn id="2" xr3:uid="{00000000-0010-0000-0200-000002000000}" name="authors" dataDxfId="26"/>
    <tableColumn id="3" xr3:uid="{00000000-0010-0000-0200-000003000000}" name="journal_full" dataDxfId="25"/>
    <tableColumn id="11" xr3:uid="{00000000-0010-0000-0200-00000B000000}" name="journal_short" dataDxfId="24"/>
    <tableColumn id="4" xr3:uid="{00000000-0010-0000-0200-000004000000}" name="doi_preprint" dataDxfId="23"/>
    <tableColumn id="10" xr3:uid="{00000000-0010-0000-0200-00000A000000}" name="date" dataDxfId="22"/>
    <tableColumn id="12" xr3:uid="{00000000-0010-0000-0200-00000C000000}" name="COUNT" dataDxfId="2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5" totalsRowShown="0" headerRowDxfId="20" dataDxfId="19">
  <autoFilter ref="A1:F5" xr:uid="{00000000-0009-0000-0100-000004000000}"/>
  <sortState xmlns:xlrd2="http://schemas.microsoft.com/office/spreadsheetml/2017/richdata2" ref="A2:K14">
    <sortCondition ref="E1:E14"/>
  </sortState>
  <tableColumns count="6">
    <tableColumn id="1" xr3:uid="{00000000-0010-0000-0300-000001000000}" name="title" dataDxfId="18"/>
    <tableColumn id="2" xr3:uid="{00000000-0010-0000-0300-000002000000}" name="authors" dataDxfId="17"/>
    <tableColumn id="3" xr3:uid="{00000000-0010-0000-0300-000003000000}" name="journal_full" dataDxfId="16"/>
    <tableColumn id="11" xr3:uid="{00000000-0010-0000-0300-00000B000000}" name="journal_short" dataDxfId="15"/>
    <tableColumn id="10" xr3:uid="{00000000-0010-0000-0300-00000A000000}" name="date" dataDxfId="14"/>
    <tableColumn id="12" xr3:uid="{00000000-0010-0000-0300-00000C000000}" name="COUNT" dataDxfId="1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36321592/" TargetMode="External"/><Relationship Id="rId21" Type="http://schemas.openxmlformats.org/officeDocument/2006/relationships/hyperlink" Target="https://doi.org/10.1093/eurpub/ckad085" TargetMode="External"/><Relationship Id="rId42" Type="http://schemas.openxmlformats.org/officeDocument/2006/relationships/hyperlink" Target="https://doi.org/10.1186/s13690-023-01187-z" TargetMode="External"/><Relationship Id="rId47" Type="http://schemas.openxmlformats.org/officeDocument/2006/relationships/hyperlink" Target="https://pubmed.ncbi.nlm.nih.gov/37968754/" TargetMode="External"/><Relationship Id="rId63" Type="http://schemas.openxmlformats.org/officeDocument/2006/relationships/hyperlink" Target="https://doi.org/10.1186/s12940-024-01050-w" TargetMode="External"/><Relationship Id="rId68" Type="http://schemas.openxmlformats.org/officeDocument/2006/relationships/hyperlink" Target="https://doi.org/10.3390/molecules29051116" TargetMode="External"/><Relationship Id="rId7" Type="http://schemas.openxmlformats.org/officeDocument/2006/relationships/hyperlink" Target="https://doi.org/10.1017/s1368980023000058" TargetMode="External"/><Relationship Id="rId71" Type="http://schemas.openxmlformats.org/officeDocument/2006/relationships/hyperlink" Target="https://doi.org/10.1016/j.appet.2024.107291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9" Type="http://schemas.openxmlformats.org/officeDocument/2006/relationships/hyperlink" Target="https://doi.org/10.1186/s13690-023-01134-y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doi.org/10.1186/s12885-023-11174-w" TargetMode="External"/><Relationship Id="rId37" Type="http://schemas.openxmlformats.org/officeDocument/2006/relationships/hyperlink" Target="https://pubmed.ncbi.nlm.nih.gov/37501782/" TargetMode="External"/><Relationship Id="rId40" Type="http://schemas.openxmlformats.org/officeDocument/2006/relationships/hyperlink" Target="https://pubmed.ncbi.nlm.nih.gov/37608383/" TargetMode="External"/><Relationship Id="rId45" Type="http://schemas.openxmlformats.org/officeDocument/2006/relationships/hyperlink" Target="https://doi.org/10.1080/17843286.2023.2268916" TargetMode="External"/><Relationship Id="rId53" Type="http://schemas.openxmlformats.org/officeDocument/2006/relationships/hyperlink" Target="https://doi.org/10.1002/dta.3625" TargetMode="External"/><Relationship Id="rId58" Type="http://schemas.openxmlformats.org/officeDocument/2006/relationships/hyperlink" Target="https://doi.org/10.1093/jssam/smac031" TargetMode="External"/><Relationship Id="rId66" Type="http://schemas.openxmlformats.org/officeDocument/2006/relationships/hyperlink" Target="https://pubmed.ncbi.nlm.nih.gov/38383082/" TargetMode="External"/><Relationship Id="rId5" Type="http://schemas.openxmlformats.org/officeDocument/2006/relationships/hyperlink" Target="https://doi.org/10.1002/nop2.1575" TargetMode="External"/><Relationship Id="rId61" Type="http://schemas.openxmlformats.org/officeDocument/2006/relationships/hyperlink" Target="https://pubmed.ncbi.nlm.nih.gov/38244479/" TargetMode="External"/><Relationship Id="rId19" Type="http://schemas.openxmlformats.org/officeDocument/2006/relationships/hyperlink" Target="https://doi.org/10.1186/s40795-023-00721-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86/s12913-023-09704-0" TargetMode="External"/><Relationship Id="rId30" Type="http://schemas.openxmlformats.org/officeDocument/2006/relationships/hyperlink" Target="https://pubmed.ncbi.nlm.nih.gov/37391854/" TargetMode="External"/><Relationship Id="rId35" Type="http://schemas.openxmlformats.org/officeDocument/2006/relationships/hyperlink" Target="https://doi.org/10.12688/hrbopenres.13553.2" TargetMode="External"/><Relationship Id="rId43" Type="http://schemas.openxmlformats.org/officeDocument/2006/relationships/hyperlink" Target="https://pubmed.ncbi.nlm.nih.gov/37770954/" TargetMode="External"/><Relationship Id="rId48" Type="http://schemas.openxmlformats.org/officeDocument/2006/relationships/hyperlink" Target="https://doi.org/10.1016/j.prevetmed.2023.106077" TargetMode="External"/><Relationship Id="rId56" Type="http://schemas.openxmlformats.org/officeDocument/2006/relationships/hyperlink" Target="https://doi.org/10.1016/j.drugalcdep.2023.111017" TargetMode="External"/><Relationship Id="rId64" Type="http://schemas.openxmlformats.org/officeDocument/2006/relationships/hyperlink" Target="https://doi.org/10.1038/s43016-024-00920-3" TargetMode="External"/><Relationship Id="rId69" Type="http://schemas.openxmlformats.org/officeDocument/2006/relationships/hyperlink" Target="https://pubmed.ncbi.nlm.nih.gov/38474628/" TargetMode="External"/><Relationship Id="rId8" Type="http://schemas.openxmlformats.org/officeDocument/2006/relationships/hyperlink" Target="https://pubmed.ncbi.nlm.nih.gov/36644895/" TargetMode="External"/><Relationship Id="rId51" Type="http://schemas.openxmlformats.org/officeDocument/2006/relationships/hyperlink" Target="https://pubmed.ncbi.nlm.nih.gov/38093098/" TargetMode="External"/><Relationship Id="rId72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doi.org/10.1177/17579759221126155" TargetMode="External"/><Relationship Id="rId33" Type="http://schemas.openxmlformats.org/officeDocument/2006/relationships/hyperlink" Target="https://pubmed.ncbi.nlm.nih.gov/37480028/" TargetMode="External"/><Relationship Id="rId38" Type="http://schemas.openxmlformats.org/officeDocument/2006/relationships/hyperlink" Target="https://doi.org/10.1007/s13679-023-00524-1" TargetMode="External"/><Relationship Id="rId46" Type="http://schemas.openxmlformats.org/officeDocument/2006/relationships/hyperlink" Target="https://doi.org/10.1186/s13690-023-01213-0" TargetMode="External"/><Relationship Id="rId59" Type="http://schemas.openxmlformats.org/officeDocument/2006/relationships/hyperlink" Target="https://pubmed.ncbi.nlm.nih.gov/37975066/" TargetMode="External"/><Relationship Id="rId67" Type="http://schemas.openxmlformats.org/officeDocument/2006/relationships/hyperlink" Target="https://doi.org/10.1016/s2665-9913(24)00003-1" TargetMode="External"/><Relationship Id="rId20" Type="http://schemas.openxmlformats.org/officeDocument/2006/relationships/hyperlink" Target="https://pubmed.ncbi.nlm.nih.gov/37245052/" TargetMode="External"/><Relationship Id="rId41" Type="http://schemas.openxmlformats.org/officeDocument/2006/relationships/hyperlink" Target="https://doi.org/10.1186/s13690-023-01175-3" TargetMode="External"/><Relationship Id="rId54" Type="http://schemas.openxmlformats.org/officeDocument/2006/relationships/hyperlink" Target="https://doi.org/10.3389/ijph.2023.1605798" TargetMode="External"/><Relationship Id="rId62" Type="http://schemas.openxmlformats.org/officeDocument/2006/relationships/hyperlink" Target="https://pubmed.ncbi.nlm.nih.gov/38267996/" TargetMode="External"/><Relationship Id="rId70" Type="http://schemas.openxmlformats.org/officeDocument/2006/relationships/hyperlink" Target="https://pubmed.ncbi.nlm.nih.gov/38485058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doi.org/10.1007/s12144-023-04907-4" TargetMode="External"/><Relationship Id="rId36" Type="http://schemas.openxmlformats.org/officeDocument/2006/relationships/hyperlink" Target="https://doi.org/10.1016/j.ssmph.2023.101456" TargetMode="External"/><Relationship Id="rId49" Type="http://schemas.openxmlformats.org/officeDocument/2006/relationships/hyperlink" Target="https://pubmed.ncbi.nlm.nih.gov/37976968/" TargetMode="External"/><Relationship Id="rId57" Type="http://schemas.openxmlformats.org/officeDocument/2006/relationships/hyperlink" Target="https://pubmed.ncbi.nlm.nih.gov/37995391/" TargetMode="External"/><Relationship Id="rId10" Type="http://schemas.openxmlformats.org/officeDocument/2006/relationships/hyperlink" Target="https://pubmed.ncbi.nlm.nih.gov/36843241/" TargetMode="External"/><Relationship Id="rId31" Type="http://schemas.openxmlformats.org/officeDocument/2006/relationships/hyperlink" Target="https://doi.org/10.1186/s13690-023-01118-y" TargetMode="External"/><Relationship Id="rId44" Type="http://schemas.openxmlformats.org/officeDocument/2006/relationships/hyperlink" Target="https://pubmed.ncbi.nlm.nih.gov/37815372/" TargetMode="External"/><Relationship Id="rId52" Type="http://schemas.openxmlformats.org/officeDocument/2006/relationships/hyperlink" Target="https://pubmed.ncbi.nlm.nih.gov/38086368/" TargetMode="External"/><Relationship Id="rId60" Type="http://schemas.openxmlformats.org/officeDocument/2006/relationships/hyperlink" Target="https://doi.org/10.1016/j.ijmedinf.2024.105340" TargetMode="External"/><Relationship Id="rId65" Type="http://schemas.openxmlformats.org/officeDocument/2006/relationships/hyperlink" Target="https://pubmed.ncbi.nlm.nih.gov/38356074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39" Type="http://schemas.openxmlformats.org/officeDocument/2006/relationships/hyperlink" Target="https://pubmed.ncbi.nlm.nih.gov/37594616/" TargetMode="External"/><Relationship Id="rId34" Type="http://schemas.openxmlformats.org/officeDocument/2006/relationships/hyperlink" Target="https://pubmed.ncbi.nlm.nih.gov/37496747/" TargetMode="External"/><Relationship Id="rId50" Type="http://schemas.openxmlformats.org/officeDocument/2006/relationships/hyperlink" Target="https://doi.org/10.1038/s41430-023-01379-4" TargetMode="External"/><Relationship Id="rId55" Type="http://schemas.openxmlformats.org/officeDocument/2006/relationships/hyperlink" Target="https://pubmed.ncbi.nlm.nih.gov/380337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2"/>
  <sheetViews>
    <sheetView tabSelected="1" topLeftCell="A224" zoomScale="90" zoomScaleNormal="90" workbookViewId="0">
      <selection activeCell="A260" sqref="A26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1170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1064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1065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1077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1078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1090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1089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1091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1114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1115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1099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1119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1075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1092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1076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1142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1169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1110</v>
      </c>
      <c r="B226" s="7" t="s">
        <v>1113</v>
      </c>
      <c r="C226" s="7" t="s">
        <v>1111</v>
      </c>
      <c r="D226" s="7" t="s">
        <v>1112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1174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1157</v>
      </c>
      <c r="B227" s="7" t="s">
        <v>1158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1194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1182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1187</v>
      </c>
      <c r="B228" s="7" t="s">
        <v>1188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1189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1120</v>
      </c>
      <c r="B229" s="7" t="s">
        <v>1121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1183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1097</v>
      </c>
      <c r="B230" s="7" t="s">
        <v>1098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1192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1190</v>
      </c>
      <c r="B231" s="7" t="s">
        <v>1191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1193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1071</v>
      </c>
      <c r="B232" s="7" t="s">
        <v>1074</v>
      </c>
      <c r="C232" s="7" t="s">
        <v>1073</v>
      </c>
      <c r="D232" s="7" t="s">
        <v>1072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1141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1178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1081</v>
      </c>
      <c r="B234" s="7" t="s">
        <v>1082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1198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1200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1201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1202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1203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1207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1208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7" t="s">
        <v>1100</v>
      </c>
      <c r="B237" s="7" t="s">
        <v>1101</v>
      </c>
      <c r="C237" s="7" t="s">
        <v>1109</v>
      </c>
      <c r="D237" s="7" t="s">
        <v>1108</v>
      </c>
      <c r="E237" s="18">
        <v>2023</v>
      </c>
      <c r="F237" s="18">
        <v>9</v>
      </c>
      <c r="G237" s="19" t="s">
        <v>153</v>
      </c>
      <c r="H237" s="18" t="s">
        <v>14</v>
      </c>
      <c r="I237" s="18">
        <v>647</v>
      </c>
      <c r="J237" s="18">
        <v>661</v>
      </c>
      <c r="K237" s="42">
        <v>45231</v>
      </c>
      <c r="L237" s="42"/>
      <c r="M237" s="42" t="s">
        <v>273</v>
      </c>
      <c r="N237" s="11"/>
      <c r="O237" s="19" t="s">
        <v>1199</v>
      </c>
      <c r="P237" s="7"/>
      <c r="Q237" s="24"/>
      <c r="R237" s="25"/>
      <c r="S237" s="7"/>
      <c r="T237" s="7" t="s">
        <v>603</v>
      </c>
      <c r="U237" s="7" t="s">
        <v>603</v>
      </c>
    </row>
    <row r="238" spans="1:21" x14ac:dyDescent="0.25">
      <c r="A238" s="7" t="s">
        <v>1028</v>
      </c>
      <c r="B238" s="7" t="s">
        <v>1029</v>
      </c>
      <c r="C238" s="7" t="s">
        <v>267</v>
      </c>
      <c r="D238" s="7" t="s">
        <v>268</v>
      </c>
      <c r="E238" s="18">
        <v>2023</v>
      </c>
      <c r="F238" s="18">
        <v>81</v>
      </c>
      <c r="G238" s="19" t="s">
        <v>14</v>
      </c>
      <c r="H238" s="18">
        <v>193</v>
      </c>
      <c r="I238" s="18" t="s">
        <v>14</v>
      </c>
      <c r="J238" s="18" t="s">
        <v>14</v>
      </c>
      <c r="K238" s="42">
        <v>45232</v>
      </c>
      <c r="L238" s="42"/>
      <c r="M238" s="42" t="s">
        <v>273</v>
      </c>
      <c r="N238" s="11"/>
      <c r="O238" s="19" t="s">
        <v>1209</v>
      </c>
      <c r="P238" s="7"/>
      <c r="Q238" s="24"/>
      <c r="R238" s="25"/>
      <c r="S238" s="7"/>
      <c r="T238" s="7" t="s">
        <v>603</v>
      </c>
      <c r="U238" s="7" t="s">
        <v>603</v>
      </c>
    </row>
    <row r="239" spans="1:21" x14ac:dyDescent="0.25">
      <c r="A239" s="7" t="s">
        <v>979</v>
      </c>
      <c r="B239" s="7" t="s">
        <v>980</v>
      </c>
      <c r="C239" s="7" t="s">
        <v>1212</v>
      </c>
      <c r="D239" s="7" t="s">
        <v>1213</v>
      </c>
      <c r="E239" s="18">
        <v>2023</v>
      </c>
      <c r="F239" s="18">
        <v>2</v>
      </c>
      <c r="G239" s="19" t="s">
        <v>14</v>
      </c>
      <c r="H239" s="18">
        <v>35</v>
      </c>
      <c r="I239" s="18" t="s">
        <v>14</v>
      </c>
      <c r="J239" s="18" t="s">
        <v>14</v>
      </c>
      <c r="K239" s="42">
        <v>45232</v>
      </c>
      <c r="L239" s="42"/>
      <c r="M239" s="42" t="s">
        <v>273</v>
      </c>
      <c r="N239" s="11"/>
      <c r="O239" s="19" t="s">
        <v>1217</v>
      </c>
      <c r="P239" s="7"/>
      <c r="Q239" s="24"/>
      <c r="R239" s="25"/>
      <c r="S239" s="7"/>
      <c r="T239" s="7" t="s">
        <v>603</v>
      </c>
      <c r="U239" s="7" t="s">
        <v>603</v>
      </c>
    </row>
    <row r="240" spans="1:21" x14ac:dyDescent="0.25">
      <c r="A240" s="7" t="s">
        <v>1240</v>
      </c>
      <c r="B240" s="7" t="s">
        <v>1241</v>
      </c>
      <c r="C240" s="7" t="s">
        <v>1085</v>
      </c>
      <c r="D240" s="7" t="s">
        <v>1086</v>
      </c>
      <c r="E240" s="18">
        <v>2023</v>
      </c>
      <c r="F240" s="18">
        <v>52</v>
      </c>
      <c r="G240" s="19" t="s">
        <v>69</v>
      </c>
      <c r="H240" s="18" t="s">
        <v>1242</v>
      </c>
      <c r="I240" s="18" t="s">
        <v>14</v>
      </c>
      <c r="J240" s="18" t="s">
        <v>14</v>
      </c>
      <c r="K240" s="42">
        <v>45232</v>
      </c>
      <c r="L240" s="42"/>
      <c r="M240" s="42" t="s">
        <v>273</v>
      </c>
      <c r="N240" s="11"/>
      <c r="O240" s="19" t="s">
        <v>1243</v>
      </c>
      <c r="P240" s="7"/>
      <c r="Q240" s="24"/>
      <c r="R240" s="25"/>
      <c r="S240" s="7"/>
      <c r="T240" s="7" t="s">
        <v>603</v>
      </c>
      <c r="U240" s="7" t="s">
        <v>603</v>
      </c>
    </row>
    <row r="241" spans="1:21" x14ac:dyDescent="0.25">
      <c r="A241" s="7" t="s">
        <v>1083</v>
      </c>
      <c r="B241" s="7" t="s">
        <v>1215</v>
      </c>
      <c r="C241" s="7" t="s">
        <v>1084</v>
      </c>
      <c r="D241" s="7" t="s">
        <v>344</v>
      </c>
      <c r="E241" s="18">
        <v>2023</v>
      </c>
      <c r="F241" s="18">
        <v>23</v>
      </c>
      <c r="G241" s="19" t="s">
        <v>14</v>
      </c>
      <c r="H241" s="18">
        <v>774</v>
      </c>
      <c r="I241" s="18" t="s">
        <v>14</v>
      </c>
      <c r="J241" s="18" t="s">
        <v>14</v>
      </c>
      <c r="K241" s="42">
        <v>45238</v>
      </c>
      <c r="L241" s="42"/>
      <c r="M241" s="42" t="s">
        <v>273</v>
      </c>
      <c r="N241" s="11"/>
      <c r="O241" s="19" t="s">
        <v>1216</v>
      </c>
      <c r="P241" s="7"/>
      <c r="Q241" s="24"/>
      <c r="R241" s="25"/>
      <c r="S241" s="7"/>
      <c r="T241" s="7" t="s">
        <v>603</v>
      </c>
      <c r="U241" s="7" t="s">
        <v>603</v>
      </c>
    </row>
    <row r="242" spans="1:21" x14ac:dyDescent="0.25">
      <c r="A242" s="7" t="s">
        <v>1221</v>
      </c>
      <c r="B242" s="7" t="s">
        <v>1168</v>
      </c>
      <c r="C242" s="7" t="s">
        <v>1222</v>
      </c>
      <c r="D242" s="7" t="s">
        <v>1223</v>
      </c>
      <c r="E242" s="18">
        <v>2023</v>
      </c>
      <c r="F242" s="18">
        <v>51</v>
      </c>
      <c r="G242" s="19" t="s">
        <v>14</v>
      </c>
      <c r="H242" s="18">
        <v>64</v>
      </c>
      <c r="I242" s="18" t="s">
        <v>14</v>
      </c>
      <c r="J242" s="18" t="s">
        <v>14</v>
      </c>
      <c r="K242" s="42">
        <v>45245</v>
      </c>
      <c r="L242" s="42"/>
      <c r="M242" s="42" t="s">
        <v>273</v>
      </c>
      <c r="N242" s="11"/>
      <c r="O242" s="19" t="s">
        <v>1224</v>
      </c>
      <c r="P242" s="7"/>
      <c r="Q242" s="24"/>
      <c r="R242" s="25"/>
      <c r="S242" s="7"/>
      <c r="T242" s="7" t="s">
        <v>603</v>
      </c>
      <c r="U242" s="7" t="s">
        <v>603</v>
      </c>
    </row>
    <row r="243" spans="1:21" x14ac:dyDescent="0.25">
      <c r="A243" s="7" t="s">
        <v>1018</v>
      </c>
      <c r="B243" s="7" t="s">
        <v>1017</v>
      </c>
      <c r="C243" s="7" t="s">
        <v>419</v>
      </c>
      <c r="D243" s="7" t="s">
        <v>419</v>
      </c>
      <c r="E243" s="18">
        <v>2023</v>
      </c>
      <c r="F243" s="18">
        <v>17</v>
      </c>
      <c r="G243" s="19" t="s">
        <v>14</v>
      </c>
      <c r="H243" s="18">
        <v>100595</v>
      </c>
      <c r="I243" s="18" t="s">
        <v>14</v>
      </c>
      <c r="J243" s="18" t="s">
        <v>14</v>
      </c>
      <c r="K243" s="42">
        <v>45261</v>
      </c>
      <c r="L243" s="42"/>
      <c r="M243" s="42" t="s">
        <v>273</v>
      </c>
      <c r="N243" s="11"/>
      <c r="O243" s="19" t="s">
        <v>1156</v>
      </c>
      <c r="P243" s="7"/>
      <c r="Q243" s="24"/>
      <c r="R243" s="25"/>
      <c r="S243" s="7"/>
      <c r="T243" s="7" t="s">
        <v>603</v>
      </c>
      <c r="U243" s="7" t="s">
        <v>603</v>
      </c>
    </row>
    <row r="244" spans="1:21" x14ac:dyDescent="0.25">
      <c r="A244" s="7" t="s">
        <v>984</v>
      </c>
      <c r="B244" s="7" t="s">
        <v>985</v>
      </c>
      <c r="C244" s="7" t="s">
        <v>986</v>
      </c>
      <c r="D244" s="7" t="s">
        <v>987</v>
      </c>
      <c r="E244" s="18">
        <v>2023</v>
      </c>
      <c r="F244" s="18">
        <v>19</v>
      </c>
      <c r="G244" s="19" t="s">
        <v>548</v>
      </c>
      <c r="H244" s="18" t="s">
        <v>14</v>
      </c>
      <c r="I244" s="18">
        <v>743</v>
      </c>
      <c r="J244" s="18">
        <v>757</v>
      </c>
      <c r="K244" s="42">
        <v>45261</v>
      </c>
      <c r="L244" s="42"/>
      <c r="M244" s="42" t="s">
        <v>273</v>
      </c>
      <c r="N244" s="11"/>
      <c r="O244" s="19" t="s">
        <v>991</v>
      </c>
      <c r="P244" s="7"/>
      <c r="Q244" s="24"/>
      <c r="R244" s="25"/>
      <c r="S244" s="7"/>
      <c r="T244" s="7" t="s">
        <v>603</v>
      </c>
      <c r="U244" s="7" t="s">
        <v>603</v>
      </c>
    </row>
    <row r="245" spans="1:21" x14ac:dyDescent="0.25">
      <c r="A245" s="7" t="s">
        <v>1205</v>
      </c>
      <c r="B245" s="7" t="s">
        <v>1206</v>
      </c>
      <c r="C245" s="7" t="s">
        <v>160</v>
      </c>
      <c r="D245" s="7" t="s">
        <v>161</v>
      </c>
      <c r="E245" s="18">
        <v>2024</v>
      </c>
      <c r="F245" s="18">
        <v>18</v>
      </c>
      <c r="G245" s="19" t="s">
        <v>101</v>
      </c>
      <c r="H245" s="18" t="s">
        <v>1279</v>
      </c>
      <c r="I245" s="18" t="s">
        <v>14</v>
      </c>
      <c r="J245" s="18" t="s">
        <v>14</v>
      </c>
      <c r="K245" s="42">
        <v>45308</v>
      </c>
      <c r="L245" s="42"/>
      <c r="M245" s="42" t="s">
        <v>273</v>
      </c>
      <c r="N245" s="11"/>
      <c r="O245" s="19" t="s">
        <v>1280</v>
      </c>
      <c r="P245" s="7"/>
      <c r="Q245" s="24"/>
      <c r="R245" s="25"/>
      <c r="S245" s="7"/>
      <c r="T245" s="7"/>
      <c r="U245" s="7" t="s">
        <v>603</v>
      </c>
    </row>
    <row r="246" spans="1:21" x14ac:dyDescent="0.25">
      <c r="A246" s="7" t="s">
        <v>1088</v>
      </c>
      <c r="B246" s="7" t="s">
        <v>1315</v>
      </c>
      <c r="C246" s="7" t="s">
        <v>1138</v>
      </c>
      <c r="D246" s="7" t="s">
        <v>1139</v>
      </c>
      <c r="E246" s="18">
        <v>2024</v>
      </c>
      <c r="F246" s="18">
        <v>13</v>
      </c>
      <c r="G246" s="19" t="s">
        <v>91</v>
      </c>
      <c r="H246" s="18" t="s">
        <v>1289</v>
      </c>
      <c r="I246" s="18" t="s">
        <v>14</v>
      </c>
      <c r="J246" s="18" t="s">
        <v>14</v>
      </c>
      <c r="K246" s="42">
        <v>45323</v>
      </c>
      <c r="L246" s="42"/>
      <c r="M246" s="42" t="s">
        <v>273</v>
      </c>
      <c r="N246" s="11"/>
      <c r="O246" s="19" t="s">
        <v>1276</v>
      </c>
      <c r="P246" s="7"/>
      <c r="Q246" s="24"/>
      <c r="R246" s="25"/>
      <c r="S246" s="7"/>
      <c r="T246" s="7"/>
      <c r="U246" s="7" t="s">
        <v>603</v>
      </c>
    </row>
    <row r="247" spans="1:21" x14ac:dyDescent="0.25">
      <c r="A247" s="7" t="s">
        <v>1210</v>
      </c>
      <c r="B247" s="7" t="s">
        <v>1211</v>
      </c>
      <c r="C247" s="7" t="s">
        <v>160</v>
      </c>
      <c r="D247" s="7" t="s">
        <v>161</v>
      </c>
      <c r="E247" s="18">
        <v>2024</v>
      </c>
      <c r="F247" s="18">
        <v>18</v>
      </c>
      <c r="G247" s="19" t="s">
        <v>125</v>
      </c>
      <c r="H247" s="18" t="s">
        <v>1281</v>
      </c>
      <c r="I247" s="18" t="s">
        <v>14</v>
      </c>
      <c r="J247" s="18" t="s">
        <v>14</v>
      </c>
      <c r="K247" s="42">
        <v>45330</v>
      </c>
      <c r="L247" s="42"/>
      <c r="M247" s="42" t="s">
        <v>273</v>
      </c>
      <c r="N247" s="11"/>
      <c r="O247" s="19" t="s">
        <v>1282</v>
      </c>
      <c r="P247" s="7"/>
      <c r="Q247" s="24"/>
      <c r="R247" s="25"/>
      <c r="S247" s="7"/>
      <c r="T247" s="7"/>
      <c r="U247" s="7" t="s">
        <v>603</v>
      </c>
    </row>
    <row r="248" spans="1:21" x14ac:dyDescent="0.25">
      <c r="A248" s="7" t="s">
        <v>1159</v>
      </c>
      <c r="B248" s="7" t="s">
        <v>1160</v>
      </c>
      <c r="C248" s="7" t="s">
        <v>89</v>
      </c>
      <c r="D248" s="7" t="s">
        <v>89</v>
      </c>
      <c r="E248" s="18">
        <v>2024</v>
      </c>
      <c r="F248" s="18">
        <v>24</v>
      </c>
      <c r="G248" s="19" t="s">
        <v>14</v>
      </c>
      <c r="H248" s="18">
        <v>470</v>
      </c>
      <c r="I248" s="18" t="s">
        <v>14</v>
      </c>
      <c r="J248" s="18" t="s">
        <v>14</v>
      </c>
      <c r="K248" s="42">
        <v>45336</v>
      </c>
      <c r="L248" s="42"/>
      <c r="M248" s="42" t="s">
        <v>273</v>
      </c>
      <c r="N248" s="11"/>
      <c r="O248" s="19" t="s">
        <v>1283</v>
      </c>
      <c r="P248" s="7"/>
      <c r="Q248" s="24"/>
      <c r="R248" s="25"/>
      <c r="S248" s="7"/>
      <c r="T248" s="7"/>
      <c r="U248" s="7" t="s">
        <v>603</v>
      </c>
    </row>
    <row r="249" spans="1:21" x14ac:dyDescent="0.25">
      <c r="A249" s="7" t="s">
        <v>1257</v>
      </c>
      <c r="B249" s="7" t="s">
        <v>1087</v>
      </c>
      <c r="C249" s="7" t="s">
        <v>1258</v>
      </c>
      <c r="D249" s="7" t="s">
        <v>1259</v>
      </c>
      <c r="E249" s="18">
        <v>2024</v>
      </c>
      <c r="F249" s="18">
        <v>36</v>
      </c>
      <c r="G249" s="19" t="s">
        <v>101</v>
      </c>
      <c r="H249" s="18">
        <v>40</v>
      </c>
      <c r="I249" s="18" t="s">
        <v>14</v>
      </c>
      <c r="J249" s="18" t="s">
        <v>14</v>
      </c>
      <c r="K249" s="42">
        <v>45336</v>
      </c>
      <c r="L249" s="42"/>
      <c r="M249" s="42" t="s">
        <v>273</v>
      </c>
      <c r="N249" s="11"/>
      <c r="O249" s="19" t="s">
        <v>1284</v>
      </c>
      <c r="P249" s="7"/>
      <c r="Q249" s="24"/>
      <c r="R249" s="25"/>
      <c r="S249" s="7"/>
      <c r="T249" s="7"/>
      <c r="U249" s="7" t="s">
        <v>603</v>
      </c>
    </row>
    <row r="250" spans="1:21" x14ac:dyDescent="0.25">
      <c r="A250" s="7" t="s">
        <v>1079</v>
      </c>
      <c r="B250" s="7" t="s">
        <v>1080</v>
      </c>
      <c r="C250" s="7" t="s">
        <v>89</v>
      </c>
      <c r="D250" s="7" t="s">
        <v>89</v>
      </c>
      <c r="E250" s="18">
        <v>2024</v>
      </c>
      <c r="F250" s="18">
        <v>24</v>
      </c>
      <c r="G250" s="19" t="s">
        <v>14</v>
      </c>
      <c r="H250" s="18">
        <v>536</v>
      </c>
      <c r="I250" s="18" t="s">
        <v>14</v>
      </c>
      <c r="J250" s="18" t="s">
        <v>14</v>
      </c>
      <c r="K250" s="42">
        <v>45343</v>
      </c>
      <c r="L250" s="42"/>
      <c r="M250" s="42" t="s">
        <v>273</v>
      </c>
      <c r="N250" s="11"/>
      <c r="O250" s="19" t="s">
        <v>1288</v>
      </c>
      <c r="P250" s="7"/>
      <c r="Q250" s="24"/>
      <c r="R250" s="25"/>
      <c r="S250" s="7"/>
      <c r="T250" s="7"/>
      <c r="U250" s="7" t="s">
        <v>603</v>
      </c>
    </row>
    <row r="251" spans="1:21" x14ac:dyDescent="0.25">
      <c r="A251" s="7" t="s">
        <v>971</v>
      </c>
      <c r="B251" s="7" t="s">
        <v>972</v>
      </c>
      <c r="C251" s="7" t="s">
        <v>259</v>
      </c>
      <c r="D251" s="7" t="s">
        <v>262</v>
      </c>
      <c r="E251" s="18">
        <v>2024</v>
      </c>
      <c r="F251" s="18">
        <v>78</v>
      </c>
      <c r="G251" s="19" t="s">
        <v>91</v>
      </c>
      <c r="H251" s="18" t="s">
        <v>14</v>
      </c>
      <c r="I251" s="18">
        <v>176</v>
      </c>
      <c r="J251" s="18">
        <v>183</v>
      </c>
      <c r="K251" s="42">
        <v>45352</v>
      </c>
      <c r="L251" s="42"/>
      <c r="M251" s="42" t="s">
        <v>273</v>
      </c>
      <c r="N251" s="11"/>
      <c r="O251" s="19" t="s">
        <v>1290</v>
      </c>
      <c r="P251" s="7"/>
      <c r="Q251" s="24"/>
      <c r="R251" s="25"/>
      <c r="S251" s="7"/>
      <c r="T251" s="7"/>
      <c r="U251" s="7" t="s">
        <v>603</v>
      </c>
    </row>
    <row r="252" spans="1:21" x14ac:dyDescent="0.25">
      <c r="A252" s="7" t="s">
        <v>1309</v>
      </c>
      <c r="B252" s="7" t="s">
        <v>1330</v>
      </c>
      <c r="C252" s="7" t="s">
        <v>668</v>
      </c>
      <c r="D252" s="7" t="s">
        <v>669</v>
      </c>
      <c r="E252" s="18">
        <v>2024</v>
      </c>
      <c r="F252" s="18">
        <v>24</v>
      </c>
      <c r="G252" s="19" t="s">
        <v>14</v>
      </c>
      <c r="H252" s="18">
        <v>87</v>
      </c>
      <c r="I252" s="18" t="s">
        <v>14</v>
      </c>
      <c r="J252" s="18" t="s">
        <v>14</v>
      </c>
      <c r="K252" s="42">
        <v>45396</v>
      </c>
      <c r="L252" s="42"/>
      <c r="M252" s="42" t="s">
        <v>273</v>
      </c>
      <c r="N252" s="11"/>
      <c r="O252" s="19" t="s">
        <v>1310</v>
      </c>
      <c r="P252" s="7"/>
      <c r="Q252" s="24"/>
      <c r="R252" s="25"/>
      <c r="S252" s="7"/>
      <c r="T252" s="7"/>
      <c r="U252" s="7" t="s">
        <v>603</v>
      </c>
    </row>
    <row r="253" spans="1:21" x14ac:dyDescent="0.25">
      <c r="A253" s="7" t="s">
        <v>1136</v>
      </c>
      <c r="B253" s="7" t="s">
        <v>1316</v>
      </c>
      <c r="C253" s="7" t="s">
        <v>89</v>
      </c>
      <c r="D253" s="7" t="s">
        <v>89</v>
      </c>
      <c r="E253" s="18">
        <v>2024</v>
      </c>
      <c r="F253" s="18">
        <v>24</v>
      </c>
      <c r="G253" s="19" t="s">
        <v>14</v>
      </c>
      <c r="H253" s="18">
        <v>1374</v>
      </c>
      <c r="I253" s="18" t="s">
        <v>14</v>
      </c>
      <c r="J253" s="18" t="s">
        <v>14</v>
      </c>
      <c r="K253" s="42">
        <v>45434</v>
      </c>
      <c r="L253" s="42"/>
      <c r="M253" s="42" t="s">
        <v>273</v>
      </c>
      <c r="N253" s="11"/>
      <c r="O253" s="19" t="s">
        <v>1317</v>
      </c>
      <c r="P253" s="7"/>
      <c r="Q253" s="24"/>
      <c r="R253" s="25"/>
      <c r="S253" s="7"/>
      <c r="T253" s="7"/>
      <c r="U253" s="7" t="s">
        <v>603</v>
      </c>
    </row>
    <row r="254" spans="1:21" x14ac:dyDescent="0.25">
      <c r="A254" s="7" t="s">
        <v>1313</v>
      </c>
      <c r="B254" s="7" t="s">
        <v>1263</v>
      </c>
      <c r="C254" s="7" t="s">
        <v>1264</v>
      </c>
      <c r="D254" s="7" t="s">
        <v>1265</v>
      </c>
      <c r="E254" s="18">
        <v>2024</v>
      </c>
      <c r="F254" s="18">
        <v>18</v>
      </c>
      <c r="G254" s="19" t="s">
        <v>14</v>
      </c>
      <c r="H254" s="18">
        <v>100496</v>
      </c>
      <c r="I254" s="18" t="s">
        <v>14</v>
      </c>
      <c r="J254" s="18" t="s">
        <v>14</v>
      </c>
      <c r="K254" s="42">
        <v>45444</v>
      </c>
      <c r="L254" s="42"/>
      <c r="M254" s="42" t="s">
        <v>273</v>
      </c>
      <c r="N254" s="11"/>
      <c r="O254" s="19" t="s">
        <v>1314</v>
      </c>
      <c r="P254" s="7"/>
      <c r="Q254" s="24"/>
      <c r="R254" s="25"/>
      <c r="S254" s="7"/>
      <c r="T254" s="7"/>
      <c r="U254" s="7" t="s">
        <v>603</v>
      </c>
    </row>
    <row r="255" spans="1:21" x14ac:dyDescent="0.25">
      <c r="A255" s="7" t="s">
        <v>1337</v>
      </c>
      <c r="B255" s="7" t="s">
        <v>1338</v>
      </c>
      <c r="C255" s="7" t="s">
        <v>813</v>
      </c>
      <c r="D255" s="7" t="s">
        <v>812</v>
      </c>
      <c r="E255" s="18">
        <v>2024</v>
      </c>
      <c r="F255" s="18">
        <v>43</v>
      </c>
      <c r="G255" s="19" t="s">
        <v>14</v>
      </c>
      <c r="H255" s="18" t="s">
        <v>14</v>
      </c>
      <c r="I255" s="18">
        <v>79</v>
      </c>
      <c r="J255" s="18">
        <v>86</v>
      </c>
      <c r="K255" s="42">
        <v>45505</v>
      </c>
      <c r="L255" s="42"/>
      <c r="M255" s="42" t="s">
        <v>273</v>
      </c>
      <c r="N255" s="11"/>
      <c r="O255" s="19" t="s">
        <v>1339</v>
      </c>
      <c r="P255" s="7"/>
      <c r="Q255" s="24"/>
      <c r="R255" s="25"/>
      <c r="S255" s="7"/>
      <c r="T255" s="7"/>
      <c r="U255" s="7" t="s">
        <v>603</v>
      </c>
    </row>
    <row r="256" spans="1:21" x14ac:dyDescent="0.25">
      <c r="A256" s="7" t="s">
        <v>1061</v>
      </c>
      <c r="B256" s="7" t="s">
        <v>1062</v>
      </c>
      <c r="C256" s="7" t="s">
        <v>25</v>
      </c>
      <c r="D256" s="7" t="s">
        <v>28</v>
      </c>
      <c r="E256" s="18">
        <v>2024</v>
      </c>
      <c r="F256" s="18">
        <v>19</v>
      </c>
      <c r="G256" s="19" t="s">
        <v>14</v>
      </c>
      <c r="H256" s="18">
        <v>333</v>
      </c>
      <c r="I256" s="18" t="s">
        <v>14</v>
      </c>
      <c r="J256" s="18" t="s">
        <v>14</v>
      </c>
      <c r="K256" s="42">
        <v>45544</v>
      </c>
      <c r="L256" s="42"/>
      <c r="M256" s="42" t="s">
        <v>273</v>
      </c>
      <c r="N256" s="11"/>
      <c r="O256" s="19" t="s">
        <v>1331</v>
      </c>
      <c r="P256" s="7"/>
      <c r="Q256" s="24"/>
      <c r="R256" s="25"/>
      <c r="S256" s="7"/>
      <c r="T256" s="7"/>
      <c r="U256" s="7" t="s">
        <v>603</v>
      </c>
    </row>
    <row r="257" spans="1:21" x14ac:dyDescent="0.25">
      <c r="A257" s="7" t="s">
        <v>1299</v>
      </c>
      <c r="B257" s="7" t="s">
        <v>1063</v>
      </c>
      <c r="C257" s="7" t="s">
        <v>1084</v>
      </c>
      <c r="D257" s="7" t="s">
        <v>344</v>
      </c>
      <c r="E257" s="18">
        <v>2024</v>
      </c>
      <c r="F257" s="18">
        <v>24</v>
      </c>
      <c r="G257" s="19" t="s">
        <v>14</v>
      </c>
      <c r="H257" s="18">
        <v>1027</v>
      </c>
      <c r="I257" s="18" t="s">
        <v>14</v>
      </c>
      <c r="J257" s="18" t="s">
        <v>14</v>
      </c>
      <c r="K257" s="42">
        <v>45561</v>
      </c>
      <c r="L257" s="42"/>
      <c r="M257" s="42" t="s">
        <v>273</v>
      </c>
      <c r="N257" s="11"/>
      <c r="O257" s="19" t="s">
        <v>1340</v>
      </c>
      <c r="P257" s="7"/>
      <c r="Q257" s="24"/>
      <c r="R257" s="25"/>
      <c r="S257" s="7"/>
      <c r="T257" s="7"/>
      <c r="U257" s="7"/>
    </row>
    <row r="258" spans="1:21" x14ac:dyDescent="0.25">
      <c r="A258" s="7" t="s">
        <v>1277</v>
      </c>
      <c r="B258" s="7" t="s">
        <v>1278</v>
      </c>
      <c r="C258" s="7" t="s">
        <v>108</v>
      </c>
      <c r="D258" s="7" t="s">
        <v>109</v>
      </c>
      <c r="E258" s="18">
        <v>2024</v>
      </c>
      <c r="F258" s="18">
        <v>22</v>
      </c>
      <c r="G258" s="19" t="s">
        <v>14</v>
      </c>
      <c r="H258" s="18">
        <v>28</v>
      </c>
      <c r="I258" s="18" t="s">
        <v>14</v>
      </c>
      <c r="J258" s="18" t="s">
        <v>14</v>
      </c>
      <c r="K258" s="42">
        <v>45572</v>
      </c>
      <c r="L258" s="42"/>
      <c r="M258" s="42" t="s">
        <v>273</v>
      </c>
      <c r="N258" s="11"/>
      <c r="O258" s="19" t="s">
        <v>1352</v>
      </c>
      <c r="P258" s="7"/>
      <c r="Q258" s="24"/>
      <c r="R258" s="25"/>
      <c r="S258" s="7"/>
      <c r="T258" s="7"/>
      <c r="U258" s="7"/>
    </row>
    <row r="259" spans="1:21" x14ac:dyDescent="0.25">
      <c r="A259" s="7" t="s">
        <v>1349</v>
      </c>
      <c r="B259" s="7" t="s">
        <v>1350</v>
      </c>
      <c r="C259" s="7" t="s">
        <v>1296</v>
      </c>
      <c r="D259" s="7" t="s">
        <v>1295</v>
      </c>
      <c r="E259" s="18">
        <v>2024</v>
      </c>
      <c r="F259" s="18">
        <v>23</v>
      </c>
      <c r="G259" s="19" t="s">
        <v>14</v>
      </c>
      <c r="H259" s="18">
        <v>91</v>
      </c>
      <c r="I259" s="18" t="s">
        <v>14</v>
      </c>
      <c r="J259" s="18" t="s">
        <v>14</v>
      </c>
      <c r="K259" s="42">
        <v>45588</v>
      </c>
      <c r="L259" s="42"/>
      <c r="M259" s="42" t="s">
        <v>273</v>
      </c>
      <c r="N259" s="11"/>
      <c r="O259" s="19" t="s">
        <v>1351</v>
      </c>
      <c r="P259" s="7"/>
      <c r="Q259" s="24"/>
      <c r="R259" s="25"/>
      <c r="S259" s="7"/>
      <c r="T259" s="7"/>
      <c r="U259" s="7"/>
    </row>
    <row r="260" spans="1:21" x14ac:dyDescent="0.25">
      <c r="A260" s="13" t="s">
        <v>1093</v>
      </c>
      <c r="B260" s="13" t="s">
        <v>1094</v>
      </c>
      <c r="C260" s="13" t="s">
        <v>1095</v>
      </c>
      <c r="D260" s="13" t="s">
        <v>1096</v>
      </c>
      <c r="E260" s="14">
        <v>2024</v>
      </c>
      <c r="F260" s="43" t="s">
        <v>14</v>
      </c>
      <c r="G260" s="44" t="s">
        <v>14</v>
      </c>
      <c r="H260" s="43" t="s">
        <v>14</v>
      </c>
      <c r="I260" s="43" t="s">
        <v>14</v>
      </c>
      <c r="J260" s="43" t="s">
        <v>14</v>
      </c>
      <c r="K260" s="31">
        <v>45658</v>
      </c>
      <c r="L260" s="31"/>
      <c r="M260" s="31" t="s">
        <v>273</v>
      </c>
      <c r="N260" s="45"/>
      <c r="O260" s="44" t="s">
        <v>1266</v>
      </c>
      <c r="P260" s="27"/>
      <c r="Q260" s="24"/>
      <c r="R260" s="25"/>
      <c r="S260" s="7"/>
      <c r="T260" s="7"/>
      <c r="U260" s="7"/>
    </row>
    <row r="261" spans="1:21" x14ac:dyDescent="0.25">
      <c r="A261" s="13" t="s">
        <v>1322</v>
      </c>
      <c r="B261" s="13" t="s">
        <v>1326</v>
      </c>
      <c r="C261" s="13" t="s">
        <v>267</v>
      </c>
      <c r="D261" s="13" t="s">
        <v>268</v>
      </c>
      <c r="E261" s="14">
        <v>2024</v>
      </c>
      <c r="F261" s="43" t="s">
        <v>14</v>
      </c>
      <c r="G261" s="44" t="s">
        <v>14</v>
      </c>
      <c r="H261" s="43" t="s">
        <v>14</v>
      </c>
      <c r="I261" s="43" t="s">
        <v>14</v>
      </c>
      <c r="J261" s="43" t="s">
        <v>14</v>
      </c>
      <c r="K261" s="31">
        <v>45659</v>
      </c>
      <c r="L261" s="31"/>
      <c r="M261" s="31" t="s">
        <v>273</v>
      </c>
      <c r="N261" s="45"/>
      <c r="O261" s="44"/>
      <c r="P261" s="27"/>
      <c r="Q261" s="24"/>
      <c r="R261" s="25"/>
      <c r="S261" s="7"/>
      <c r="T261" s="7"/>
      <c r="U261" s="7"/>
    </row>
    <row r="262" spans="1:21" x14ac:dyDescent="0.25">
      <c r="A262" s="13" t="s">
        <v>1318</v>
      </c>
      <c r="B262" s="13" t="s">
        <v>1320</v>
      </c>
      <c r="C262" s="13" t="s">
        <v>160</v>
      </c>
      <c r="D262" s="13" t="s">
        <v>1319</v>
      </c>
      <c r="E262" s="14">
        <v>2024</v>
      </c>
      <c r="F262" s="43" t="s">
        <v>14</v>
      </c>
      <c r="G262" s="44" t="s">
        <v>14</v>
      </c>
      <c r="H262" s="43" t="s">
        <v>14</v>
      </c>
      <c r="I262" s="43" t="s">
        <v>14</v>
      </c>
      <c r="J262" s="43" t="s">
        <v>14</v>
      </c>
      <c r="K262" s="31">
        <v>45659</v>
      </c>
      <c r="L262" s="31"/>
      <c r="M262" s="31" t="s">
        <v>273</v>
      </c>
      <c r="N262" s="45"/>
      <c r="O262" s="44"/>
      <c r="P262" s="27"/>
      <c r="Q262" s="24"/>
      <c r="R262" s="25"/>
      <c r="S262" s="7"/>
      <c r="T262" s="7"/>
      <c r="U262" s="7"/>
    </row>
  </sheetData>
  <conditionalFormatting sqref="T1:U112 T114:U231 V246:V247 T232:V240 V241:V242 T241:T242 T243:V245 U246 T248:V1048576">
    <cfRule type="cellIs" dxfId="12" priority="31" operator="equal">
      <formula>"N/A"</formula>
    </cfRule>
    <cfRule type="cellIs" dxfId="11" priority="32" operator="equal">
      <formula>"OK"</formula>
    </cfRule>
  </conditionalFormatting>
  <conditionalFormatting sqref="T113:U113">
    <cfRule type="cellIs" dxfId="10" priority="29" operator="equal">
      <formula>"N/A"</formula>
    </cfRule>
    <cfRule type="cellIs" dxfId="9" priority="30" operator="equal">
      <formula>"OK"</formula>
    </cfRule>
  </conditionalFormatting>
  <conditionalFormatting sqref="U241:U242">
    <cfRule type="cellIs" dxfId="8" priority="3" operator="equal">
      <formula>"N/A"</formula>
    </cfRule>
    <cfRule type="cellIs" dxfId="7" priority="4" operator="equal">
      <formula>"OK"</formula>
    </cfRule>
  </conditionalFormatting>
  <conditionalFormatting sqref="T247:U247 T246">
    <cfRule type="cellIs" dxfId="6" priority="1" operator="equal">
      <formula>"N/A"</formula>
    </cfRule>
    <cfRule type="cellIs" dxfId="5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1134</v>
      </c>
      <c r="B12" s="7" t="s">
        <v>1133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1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 t="str">
        <f ca="1">ROUND(J1/30,0)&amp;" md"</f>
        <v>6 md</v>
      </c>
      <c r="J1" s="55">
        <f ca="1">AVERAGE(G:G)</f>
        <v>176.15384615384616</v>
      </c>
      <c r="K1" s="54" t="s">
        <v>1164</v>
      </c>
    </row>
    <row r="2" spans="1:11" x14ac:dyDescent="0.25">
      <c r="A2" s="7" t="s">
        <v>1262</v>
      </c>
      <c r="B2" s="7" t="s">
        <v>1261</v>
      </c>
      <c r="C2" s="7" t="s">
        <v>1260</v>
      </c>
      <c r="D2" s="7" t="s">
        <v>1267</v>
      </c>
      <c r="E2" s="7"/>
      <c r="F2" s="10">
        <v>45146</v>
      </c>
      <c r="G2" s="12">
        <f t="shared" ref="G2:G14" ca="1" si="0">TODAY()-F2</f>
        <v>452</v>
      </c>
    </row>
    <row r="3" spans="1:11" x14ac:dyDescent="0.25">
      <c r="A3" s="7" t="s">
        <v>1204</v>
      </c>
      <c r="B3" s="7" t="s">
        <v>1214</v>
      </c>
      <c r="C3" s="7" t="s">
        <v>259</v>
      </c>
      <c r="D3" s="7" t="s">
        <v>262</v>
      </c>
      <c r="E3" s="7"/>
      <c r="F3" s="10">
        <v>45208</v>
      </c>
      <c r="G3" s="12">
        <f t="shared" ca="1" si="0"/>
        <v>390</v>
      </c>
    </row>
    <row r="4" spans="1:11" x14ac:dyDescent="0.25">
      <c r="A4" s="7" t="s">
        <v>1255</v>
      </c>
      <c r="B4" s="7" t="s">
        <v>1256</v>
      </c>
      <c r="C4" s="7" t="s">
        <v>267</v>
      </c>
      <c r="D4" s="7" t="s">
        <v>268</v>
      </c>
      <c r="E4" s="7"/>
      <c r="F4" s="10">
        <v>45320</v>
      </c>
      <c r="G4" s="12">
        <f t="shared" ca="1" si="0"/>
        <v>278</v>
      </c>
    </row>
    <row r="5" spans="1:11" x14ac:dyDescent="0.25">
      <c r="A5" s="7" t="s">
        <v>1291</v>
      </c>
      <c r="B5" s="7" t="s">
        <v>1292</v>
      </c>
      <c r="C5" s="7" t="s">
        <v>1293</v>
      </c>
      <c r="D5" s="7" t="s">
        <v>1294</v>
      </c>
      <c r="E5" s="7"/>
      <c r="F5" s="10">
        <v>45363</v>
      </c>
      <c r="G5" s="12">
        <f t="shared" ca="1" si="0"/>
        <v>235</v>
      </c>
    </row>
    <row r="6" spans="1:11" x14ac:dyDescent="0.25">
      <c r="A6" s="7" t="s">
        <v>1297</v>
      </c>
      <c r="B6" s="7" t="s">
        <v>1298</v>
      </c>
      <c r="C6" s="7" t="s">
        <v>428</v>
      </c>
      <c r="D6" s="7" t="s">
        <v>429</v>
      </c>
      <c r="E6" s="7"/>
      <c r="F6" s="10">
        <v>45380</v>
      </c>
      <c r="G6" s="12">
        <f t="shared" ca="1" si="0"/>
        <v>218</v>
      </c>
    </row>
    <row r="7" spans="1:11" x14ac:dyDescent="0.25">
      <c r="A7" s="7" t="s">
        <v>1323</v>
      </c>
      <c r="B7" s="7" t="s">
        <v>1324</v>
      </c>
      <c r="C7" s="7" t="s">
        <v>1325</v>
      </c>
      <c r="D7" s="7" t="s">
        <v>1325</v>
      </c>
      <c r="E7" s="7"/>
      <c r="F7" s="10">
        <v>45434</v>
      </c>
      <c r="G7" s="12">
        <f t="shared" ca="1" si="0"/>
        <v>164</v>
      </c>
    </row>
    <row r="8" spans="1:11" x14ac:dyDescent="0.25">
      <c r="A8" s="7" t="s">
        <v>1328</v>
      </c>
      <c r="B8" s="7" t="s">
        <v>1329</v>
      </c>
      <c r="C8" s="7" t="s">
        <v>287</v>
      </c>
      <c r="D8" s="7" t="s">
        <v>330</v>
      </c>
      <c r="E8" s="7"/>
      <c r="F8" s="10">
        <v>45454</v>
      </c>
      <c r="G8" s="12">
        <f t="shared" ca="1" si="0"/>
        <v>144</v>
      </c>
    </row>
    <row r="9" spans="1:11" x14ac:dyDescent="0.25">
      <c r="A9" s="7" t="s">
        <v>1268</v>
      </c>
      <c r="B9" s="7" t="s">
        <v>1269</v>
      </c>
      <c r="C9" s="7" t="s">
        <v>373</v>
      </c>
      <c r="D9" s="7" t="s">
        <v>374</v>
      </c>
      <c r="E9" s="7"/>
      <c r="F9" s="10">
        <v>45480</v>
      </c>
      <c r="G9" s="12">
        <f t="shared" ca="1" si="0"/>
        <v>118</v>
      </c>
    </row>
    <row r="10" spans="1:11" x14ac:dyDescent="0.25">
      <c r="A10" s="7" t="s">
        <v>1311</v>
      </c>
      <c r="B10" s="7" t="s">
        <v>1312</v>
      </c>
      <c r="C10" s="7" t="s">
        <v>1334</v>
      </c>
      <c r="D10" s="7" t="s">
        <v>1335</v>
      </c>
      <c r="E10" s="7"/>
      <c r="F10" s="10">
        <v>45488</v>
      </c>
      <c r="G10" s="12">
        <f t="shared" ca="1" si="0"/>
        <v>110</v>
      </c>
    </row>
    <row r="11" spans="1:11" x14ac:dyDescent="0.25">
      <c r="A11" s="7" t="s">
        <v>1333</v>
      </c>
      <c r="B11" s="7" t="s">
        <v>1336</v>
      </c>
      <c r="C11" s="7" t="s">
        <v>252</v>
      </c>
      <c r="D11" s="7" t="s">
        <v>344</v>
      </c>
      <c r="E11" s="7"/>
      <c r="F11" s="10">
        <v>45524</v>
      </c>
      <c r="G11" s="12">
        <f t="shared" ca="1" si="0"/>
        <v>74</v>
      </c>
    </row>
    <row r="12" spans="1:11" x14ac:dyDescent="0.25">
      <c r="A12" s="7" t="s">
        <v>1321</v>
      </c>
      <c r="B12" s="7" t="s">
        <v>1327</v>
      </c>
      <c r="C12" s="7" t="s">
        <v>1332</v>
      </c>
      <c r="D12" s="7" t="s">
        <v>262</v>
      </c>
      <c r="E12" s="7"/>
      <c r="F12" s="10">
        <v>45544</v>
      </c>
      <c r="G12" s="12">
        <f t="shared" ca="1" si="0"/>
        <v>54</v>
      </c>
    </row>
    <row r="13" spans="1:11" x14ac:dyDescent="0.25">
      <c r="A13" s="7" t="s">
        <v>1342</v>
      </c>
      <c r="B13" s="7" t="s">
        <v>1343</v>
      </c>
      <c r="C13" s="7" t="s">
        <v>1341</v>
      </c>
      <c r="D13" s="7" t="s">
        <v>1344</v>
      </c>
      <c r="E13" s="7"/>
      <c r="F13" s="10">
        <v>45562</v>
      </c>
      <c r="G13" s="12">
        <f t="shared" ca="1" si="0"/>
        <v>36</v>
      </c>
    </row>
    <row r="14" spans="1:11" x14ac:dyDescent="0.25">
      <c r="A14" s="7" t="s">
        <v>1345</v>
      </c>
      <c r="B14" s="7" t="s">
        <v>1346</v>
      </c>
      <c r="C14" s="7" t="s">
        <v>1347</v>
      </c>
      <c r="D14" s="7" t="s">
        <v>1348</v>
      </c>
      <c r="E14" s="7"/>
      <c r="F14" s="10">
        <v>45581</v>
      </c>
      <c r="G14" s="12">
        <f t="shared" ca="1" si="0"/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9.0136986301369859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9.0136986301369859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8.3917808219178074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6.7616438356164386</v>
      </c>
    </row>
    <row r="6" spans="1:7" x14ac:dyDescent="0.25">
      <c r="A6" s="7" t="s">
        <v>1136</v>
      </c>
      <c r="B6" s="7" t="s">
        <v>1140</v>
      </c>
      <c r="C6" s="7" t="s">
        <v>1137</v>
      </c>
      <c r="D6" s="7" t="s">
        <v>1137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"/>
  <sheetViews>
    <sheetView workbookViewId="0">
      <pane ySplit="2" topLeftCell="A9" activePane="bottomLeft" state="frozen"/>
      <selection pane="bottomLeft" activeCell="A39" sqref="A39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3" s="15" customFormat="1" x14ac:dyDescent="0.25">
      <c r="E1" s="50">
        <f>COUNTA(E3:E997)</f>
        <v>5</v>
      </c>
      <c r="F1" s="50">
        <f>COUNTA(F3:F997)</f>
        <v>8</v>
      </c>
      <c r="G1" s="50">
        <f>COUNTA(G3:G997)</f>
        <v>6</v>
      </c>
      <c r="H1" s="50">
        <f>COUNTA(H3:H997)</f>
        <v>15</v>
      </c>
      <c r="I1" s="50">
        <f>COUNTA(I3:I997)</f>
        <v>3</v>
      </c>
      <c r="J1" s="51">
        <f>SUM(E1:I1)</f>
        <v>37</v>
      </c>
    </row>
    <row r="2" spans="1:13" s="15" customFormat="1" x14ac:dyDescent="0.25">
      <c r="A2" s="52" t="s">
        <v>1045</v>
      </c>
      <c r="B2" s="52" t="s">
        <v>175</v>
      </c>
      <c r="C2" s="52" t="s">
        <v>1046</v>
      </c>
      <c r="D2" s="52" t="s">
        <v>1047</v>
      </c>
      <c r="E2" s="53" t="s">
        <v>1162</v>
      </c>
      <c r="F2" s="53" t="s">
        <v>1033</v>
      </c>
      <c r="G2" s="53" t="s">
        <v>1034</v>
      </c>
      <c r="H2" s="53" t="s">
        <v>1035</v>
      </c>
      <c r="I2" s="53" t="s">
        <v>1036</v>
      </c>
      <c r="L2" s="53" t="s">
        <v>1251</v>
      </c>
    </row>
    <row r="3" spans="1:13" x14ac:dyDescent="0.25">
      <c r="A3" t="s">
        <v>1127</v>
      </c>
      <c r="B3" s="49" t="s">
        <v>1038</v>
      </c>
      <c r="C3" s="49" t="s">
        <v>1039</v>
      </c>
      <c r="D3" s="15" t="s">
        <v>1250</v>
      </c>
      <c r="F3" s="48" t="s">
        <v>1037</v>
      </c>
      <c r="M3" t="s">
        <v>1252</v>
      </c>
    </row>
    <row r="4" spans="1:13" x14ac:dyDescent="0.25">
      <c r="A4" t="s">
        <v>1126</v>
      </c>
      <c r="B4" s="49" t="s">
        <v>1040</v>
      </c>
      <c r="C4" s="49" t="s">
        <v>1041</v>
      </c>
      <c r="D4" s="15" t="s">
        <v>1055</v>
      </c>
      <c r="I4" s="48" t="s">
        <v>1037</v>
      </c>
      <c r="M4" t="s">
        <v>1253</v>
      </c>
    </row>
    <row r="5" spans="1:13" x14ac:dyDescent="0.25">
      <c r="A5" t="s">
        <v>1125</v>
      </c>
      <c r="B5" s="49" t="s">
        <v>1042</v>
      </c>
      <c r="C5" s="49" t="s">
        <v>1043</v>
      </c>
      <c r="D5" s="15" t="s">
        <v>1055</v>
      </c>
      <c r="F5" s="48" t="s">
        <v>1037</v>
      </c>
      <c r="M5" t="s">
        <v>1254</v>
      </c>
    </row>
    <row r="6" spans="1:13" x14ac:dyDescent="0.25">
      <c r="A6" t="s">
        <v>1124</v>
      </c>
      <c r="B6" s="49" t="s">
        <v>1052</v>
      </c>
      <c r="C6" s="49" t="s">
        <v>1053</v>
      </c>
      <c r="D6" s="15" t="s">
        <v>1044</v>
      </c>
      <c r="H6" s="48" t="s">
        <v>1037</v>
      </c>
    </row>
    <row r="7" spans="1:13" x14ac:dyDescent="0.25">
      <c r="A7" t="s">
        <v>1123</v>
      </c>
      <c r="B7" s="49" t="s">
        <v>1066</v>
      </c>
      <c r="C7" s="49" t="s">
        <v>1067</v>
      </c>
      <c r="D7" s="15" t="s">
        <v>1044</v>
      </c>
      <c r="H7" s="48" t="s">
        <v>1037</v>
      </c>
    </row>
    <row r="8" spans="1:13" x14ac:dyDescent="0.25">
      <c r="A8" t="s">
        <v>1068</v>
      </c>
      <c r="B8" s="49" t="s">
        <v>1069</v>
      </c>
      <c r="C8" s="49" t="s">
        <v>1070</v>
      </c>
      <c r="D8" s="15" t="s">
        <v>1055</v>
      </c>
      <c r="G8" s="48" t="s">
        <v>1037</v>
      </c>
    </row>
    <row r="9" spans="1:13" x14ac:dyDescent="0.25">
      <c r="A9" t="s">
        <v>1102</v>
      </c>
      <c r="B9" s="49" t="s">
        <v>1103</v>
      </c>
      <c r="C9" s="49" t="s">
        <v>1104</v>
      </c>
      <c r="D9" s="15" t="s">
        <v>1250</v>
      </c>
      <c r="F9" s="48" t="s">
        <v>1037</v>
      </c>
    </row>
    <row r="10" spans="1:13" x14ac:dyDescent="0.25">
      <c r="A10" t="s">
        <v>1105</v>
      </c>
      <c r="B10" s="49" t="s">
        <v>1106</v>
      </c>
      <c r="C10" s="49" t="s">
        <v>1107</v>
      </c>
      <c r="D10" s="15" t="s">
        <v>1250</v>
      </c>
      <c r="G10" s="48" t="s">
        <v>1037</v>
      </c>
    </row>
    <row r="11" spans="1:13" x14ac:dyDescent="0.25">
      <c r="A11" t="s">
        <v>1116</v>
      </c>
      <c r="B11" s="49" t="s">
        <v>1117</v>
      </c>
      <c r="C11" s="49" t="s">
        <v>1118</v>
      </c>
      <c r="D11" s="15" t="s">
        <v>1250</v>
      </c>
      <c r="I11" s="48" t="s">
        <v>1037</v>
      </c>
    </row>
    <row r="12" spans="1:13" x14ac:dyDescent="0.25">
      <c r="A12" t="s">
        <v>1122</v>
      </c>
      <c r="B12" s="49" t="s">
        <v>1128</v>
      </c>
      <c r="C12" s="49" t="s">
        <v>1129</v>
      </c>
      <c r="D12" s="15" t="s">
        <v>1044</v>
      </c>
      <c r="H12" s="48" t="s">
        <v>1037</v>
      </c>
    </row>
    <row r="13" spans="1:13" x14ac:dyDescent="0.25">
      <c r="A13" t="s">
        <v>1130</v>
      </c>
      <c r="B13" s="49" t="s">
        <v>1131</v>
      </c>
      <c r="C13" s="49" t="s">
        <v>1132</v>
      </c>
      <c r="D13" s="15" t="s">
        <v>1250</v>
      </c>
      <c r="I13" s="48" t="s">
        <v>1037</v>
      </c>
    </row>
    <row r="14" spans="1:13" x14ac:dyDescent="0.25">
      <c r="A14" t="s">
        <v>1143</v>
      </c>
      <c r="B14" s="49" t="s">
        <v>1144</v>
      </c>
      <c r="C14" s="49" t="s">
        <v>1145</v>
      </c>
      <c r="D14" s="15" t="s">
        <v>1044</v>
      </c>
      <c r="H14" s="48" t="s">
        <v>1037</v>
      </c>
    </row>
    <row r="15" spans="1:13" x14ac:dyDescent="0.25">
      <c r="A15" t="s">
        <v>1146</v>
      </c>
      <c r="B15" s="49" t="s">
        <v>1147</v>
      </c>
      <c r="C15" s="49" t="s">
        <v>1148</v>
      </c>
      <c r="D15" s="15" t="s">
        <v>1055</v>
      </c>
      <c r="H15" s="48" t="s">
        <v>1037</v>
      </c>
    </row>
    <row r="16" spans="1:13" x14ac:dyDescent="0.25">
      <c r="A16" t="s">
        <v>1149</v>
      </c>
      <c r="B16" s="49" t="s">
        <v>1150</v>
      </c>
      <c r="D16" s="15" t="s">
        <v>1055</v>
      </c>
      <c r="F16" s="48" t="s">
        <v>1037</v>
      </c>
    </row>
    <row r="17" spans="1:8" x14ac:dyDescent="0.25">
      <c r="A17" t="s">
        <v>1151</v>
      </c>
      <c r="B17" s="49" t="s">
        <v>1152</v>
      </c>
      <c r="D17" s="15" t="s">
        <v>1055</v>
      </c>
      <c r="F17" s="48" t="s">
        <v>1037</v>
      </c>
    </row>
    <row r="18" spans="1:8" x14ac:dyDescent="0.25">
      <c r="A18" t="s">
        <v>1153</v>
      </c>
      <c r="B18" s="49" t="s">
        <v>1154</v>
      </c>
      <c r="C18" s="49" t="s">
        <v>1155</v>
      </c>
      <c r="D18" s="15" t="s">
        <v>1044</v>
      </c>
      <c r="H18" s="48" t="s">
        <v>1037</v>
      </c>
    </row>
    <row r="19" spans="1:8" x14ac:dyDescent="0.25">
      <c r="A19" t="s">
        <v>1161</v>
      </c>
      <c r="B19" s="49" t="s">
        <v>1163</v>
      </c>
      <c r="D19" s="15" t="s">
        <v>1055</v>
      </c>
      <c r="E19" s="48" t="s">
        <v>1037</v>
      </c>
    </row>
    <row r="20" spans="1:8" x14ac:dyDescent="0.25">
      <c r="A20" t="s">
        <v>1165</v>
      </c>
      <c r="B20" s="49" t="s">
        <v>1166</v>
      </c>
      <c r="C20" s="49" t="s">
        <v>1167</v>
      </c>
      <c r="D20" s="15" t="s">
        <v>1044</v>
      </c>
      <c r="H20" s="48" t="s">
        <v>1037</v>
      </c>
    </row>
    <row r="21" spans="1:8" x14ac:dyDescent="0.25">
      <c r="A21" t="s">
        <v>1171</v>
      </c>
      <c r="B21" s="49" t="s">
        <v>1173</v>
      </c>
      <c r="C21" s="49" t="s">
        <v>1172</v>
      </c>
      <c r="D21" s="15" t="s">
        <v>1044</v>
      </c>
      <c r="H21" s="48" t="s">
        <v>1037</v>
      </c>
    </row>
    <row r="22" spans="1:8" x14ac:dyDescent="0.25">
      <c r="A22" t="s">
        <v>1175</v>
      </c>
      <c r="B22" s="49" t="s">
        <v>1176</v>
      </c>
      <c r="C22" s="49" t="s">
        <v>1177</v>
      </c>
      <c r="D22" s="15" t="s">
        <v>1044</v>
      </c>
      <c r="H22" s="48" t="s">
        <v>1037</v>
      </c>
    </row>
    <row r="23" spans="1:8" x14ac:dyDescent="0.25">
      <c r="A23" t="s">
        <v>1179</v>
      </c>
      <c r="B23" s="49" t="s">
        <v>1180</v>
      </c>
      <c r="C23" s="49" t="s">
        <v>1181</v>
      </c>
      <c r="D23" s="15" t="s">
        <v>1044</v>
      </c>
      <c r="H23" s="48" t="s">
        <v>1037</v>
      </c>
    </row>
    <row r="24" spans="1:8" x14ac:dyDescent="0.25">
      <c r="A24" t="s">
        <v>1184</v>
      </c>
      <c r="B24" s="49" t="s">
        <v>1186</v>
      </c>
      <c r="C24" s="49" t="s">
        <v>1185</v>
      </c>
      <c r="D24" s="15" t="s">
        <v>1044</v>
      </c>
      <c r="H24" s="48" t="s">
        <v>1037</v>
      </c>
    </row>
    <row r="25" spans="1:8" x14ac:dyDescent="0.25">
      <c r="A25" t="s">
        <v>1195</v>
      </c>
      <c r="B25" s="49" t="s">
        <v>1196</v>
      </c>
      <c r="C25" s="49" t="s">
        <v>1197</v>
      </c>
      <c r="D25" s="15" t="s">
        <v>1055</v>
      </c>
      <c r="F25" s="48" t="s">
        <v>1037</v>
      </c>
    </row>
    <row r="26" spans="1:8" x14ac:dyDescent="0.25">
      <c r="A26" t="s">
        <v>1218</v>
      </c>
      <c r="B26" s="49" t="s">
        <v>1219</v>
      </c>
      <c r="C26" s="49" t="s">
        <v>1220</v>
      </c>
      <c r="D26" s="15" t="s">
        <v>1250</v>
      </c>
      <c r="E26" s="48" t="s">
        <v>1037</v>
      </c>
    </row>
    <row r="27" spans="1:8" x14ac:dyDescent="0.25">
      <c r="A27" t="s">
        <v>1225</v>
      </c>
      <c r="B27" s="49" t="s">
        <v>1226</v>
      </c>
      <c r="C27" s="49" t="s">
        <v>1227</v>
      </c>
      <c r="D27" s="15" t="s">
        <v>1250</v>
      </c>
      <c r="F27" s="48" t="s">
        <v>1037</v>
      </c>
    </row>
    <row r="28" spans="1:8" x14ac:dyDescent="0.25">
      <c r="A28" t="s">
        <v>1228</v>
      </c>
      <c r="B28" s="49" t="s">
        <v>1229</v>
      </c>
      <c r="C28" s="49" t="s">
        <v>1230</v>
      </c>
      <c r="D28" s="15" t="s">
        <v>1250</v>
      </c>
      <c r="E28" s="48" t="s">
        <v>1037</v>
      </c>
    </row>
    <row r="29" spans="1:8" x14ac:dyDescent="0.25">
      <c r="A29" t="s">
        <v>1231</v>
      </c>
      <c r="B29" s="49" t="s">
        <v>1232</v>
      </c>
      <c r="C29" s="49" t="s">
        <v>1233</v>
      </c>
      <c r="D29" s="15" t="s">
        <v>1044</v>
      </c>
      <c r="H29" s="48" t="s">
        <v>1037</v>
      </c>
    </row>
    <row r="30" spans="1:8" x14ac:dyDescent="0.25">
      <c r="A30" t="s">
        <v>1234</v>
      </c>
      <c r="B30" s="49" t="s">
        <v>1236</v>
      </c>
      <c r="C30" s="49" t="s">
        <v>1235</v>
      </c>
      <c r="D30" s="15" t="s">
        <v>1250</v>
      </c>
      <c r="G30" s="48" t="s">
        <v>1037</v>
      </c>
    </row>
    <row r="31" spans="1:8" x14ac:dyDescent="0.25">
      <c r="A31" t="s">
        <v>1237</v>
      </c>
      <c r="B31" s="49" t="s">
        <v>1238</v>
      </c>
      <c r="C31" s="49" t="s">
        <v>1239</v>
      </c>
      <c r="D31" s="15" t="s">
        <v>1044</v>
      </c>
      <c r="H31" s="48" t="s">
        <v>1037</v>
      </c>
    </row>
    <row r="32" spans="1:8" x14ac:dyDescent="0.25">
      <c r="A32" t="s">
        <v>1244</v>
      </c>
      <c r="B32" s="49" t="s">
        <v>1245</v>
      </c>
      <c r="C32" s="49" t="s">
        <v>1246</v>
      </c>
      <c r="D32" s="15" t="s">
        <v>1055</v>
      </c>
      <c r="G32" s="48" t="s">
        <v>1037</v>
      </c>
    </row>
    <row r="33" spans="1:8" x14ac:dyDescent="0.25">
      <c r="A33" t="s">
        <v>1247</v>
      </c>
      <c r="B33" s="49" t="s">
        <v>1248</v>
      </c>
      <c r="C33" s="49" t="s">
        <v>1249</v>
      </c>
      <c r="D33" s="15" t="s">
        <v>1055</v>
      </c>
      <c r="G33" s="48" t="s">
        <v>1037</v>
      </c>
    </row>
    <row r="34" spans="1:8" x14ac:dyDescent="0.25">
      <c r="A34" t="s">
        <v>1270</v>
      </c>
      <c r="B34" s="49" t="s">
        <v>1271</v>
      </c>
      <c r="C34" s="49" t="s">
        <v>1272</v>
      </c>
      <c r="D34" s="15" t="s">
        <v>1044</v>
      </c>
      <c r="E34" s="48" t="s">
        <v>1037</v>
      </c>
    </row>
    <row r="35" spans="1:8" x14ac:dyDescent="0.25">
      <c r="A35" t="s">
        <v>1273</v>
      </c>
      <c r="B35" s="49" t="s">
        <v>1275</v>
      </c>
      <c r="C35" s="49" t="s">
        <v>1274</v>
      </c>
      <c r="D35" s="15" t="s">
        <v>1044</v>
      </c>
      <c r="F35" s="48" t="s">
        <v>1037</v>
      </c>
    </row>
    <row r="36" spans="1:8" x14ac:dyDescent="0.25">
      <c r="A36" t="s">
        <v>1285</v>
      </c>
      <c r="B36" s="49" t="s">
        <v>1286</v>
      </c>
      <c r="C36" s="49" t="s">
        <v>1287</v>
      </c>
      <c r="D36" s="15" t="s">
        <v>1044</v>
      </c>
      <c r="H36" s="48" t="s">
        <v>1037</v>
      </c>
    </row>
    <row r="37" spans="1:8" x14ac:dyDescent="0.25">
      <c r="A37" t="s">
        <v>1300</v>
      </c>
      <c r="B37" s="49" t="s">
        <v>1302</v>
      </c>
      <c r="C37" s="49" t="s">
        <v>1301</v>
      </c>
      <c r="D37" s="15" t="s">
        <v>1044</v>
      </c>
      <c r="E37" s="48" t="s">
        <v>1037</v>
      </c>
    </row>
    <row r="38" spans="1:8" x14ac:dyDescent="0.25">
      <c r="A38" t="s">
        <v>1303</v>
      </c>
      <c r="B38" s="49" t="s">
        <v>1304</v>
      </c>
      <c r="C38" s="49" t="s">
        <v>1305</v>
      </c>
      <c r="D38" s="15" t="s">
        <v>1044</v>
      </c>
      <c r="G38" s="48" t="s">
        <v>1037</v>
      </c>
    </row>
    <row r="39" spans="1:8" x14ac:dyDescent="0.25">
      <c r="A39" t="s">
        <v>1306</v>
      </c>
      <c r="B39" s="49" t="s">
        <v>1308</v>
      </c>
      <c r="C39" s="49" t="s">
        <v>1307</v>
      </c>
      <c r="D39" s="15" t="s">
        <v>1044</v>
      </c>
      <c r="H39" s="48" t="s">
        <v>1037</v>
      </c>
    </row>
  </sheetData>
  <autoFilter ref="A2:I33" xr:uid="{00000000-0009-0000-0000-000004000000}"/>
  <conditionalFormatting sqref="E1:I1048576 L2">
    <cfRule type="cellIs" dxfId="4" priority="5" operator="equal">
      <formula>"X"</formula>
    </cfRule>
  </conditionalFormatting>
  <conditionalFormatting sqref="D1 D2:E10485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E1">
    <cfRule type="cellIs" dxfId="1" priority="2" operator="equal">
      <formula>"X"</formula>
    </cfRule>
  </conditionalFormatting>
  <conditionalFormatting sqref="D1:D1048576">
    <cfRule type="cellIs" dxfId="0" priority="1" operator="equal">
      <formula>"Added"</formula>
    </cfRule>
  </conditionalFormatting>
  <hyperlinks>
    <hyperlink ref="B3" r:id="rId1" xr:uid="{00000000-0004-0000-0400-000000000000}"/>
    <hyperlink ref="C3" r:id="rId2" xr:uid="{00000000-0004-0000-0400-000001000000}"/>
    <hyperlink ref="B4" r:id="rId3" xr:uid="{00000000-0004-0000-0400-000002000000}"/>
    <hyperlink ref="C4" r:id="rId4" xr:uid="{00000000-0004-0000-0400-000003000000}"/>
    <hyperlink ref="B5" r:id="rId5" xr:uid="{00000000-0004-0000-0400-000004000000}"/>
    <hyperlink ref="C5" r:id="rId6" xr:uid="{00000000-0004-0000-0400-000005000000}"/>
    <hyperlink ref="B6" r:id="rId7" xr:uid="{00000000-0004-0000-0400-000006000000}"/>
    <hyperlink ref="C6" r:id="rId8" xr:uid="{00000000-0004-0000-0400-000007000000}"/>
    <hyperlink ref="B7" r:id="rId9" xr:uid="{00000000-0004-0000-0400-000008000000}"/>
    <hyperlink ref="C7" r:id="rId10" xr:uid="{00000000-0004-0000-0400-000009000000}"/>
    <hyperlink ref="B8" r:id="rId11" xr:uid="{00000000-0004-0000-0400-00000A000000}"/>
    <hyperlink ref="C8" r:id="rId12" xr:uid="{00000000-0004-0000-0400-00000B000000}"/>
    <hyperlink ref="B9" r:id="rId13" xr:uid="{00000000-0004-0000-0400-00000C000000}"/>
    <hyperlink ref="C9" r:id="rId14" xr:uid="{00000000-0004-0000-0400-00000D000000}"/>
    <hyperlink ref="B10" r:id="rId15" xr:uid="{00000000-0004-0000-0400-00000E000000}"/>
    <hyperlink ref="C10" r:id="rId16" xr:uid="{00000000-0004-0000-0400-00000F000000}"/>
    <hyperlink ref="B11" r:id="rId17" xr:uid="{00000000-0004-0000-0400-000010000000}"/>
    <hyperlink ref="C11" r:id="rId18" xr:uid="{00000000-0004-0000-0400-000011000000}"/>
    <hyperlink ref="B12" r:id="rId19" xr:uid="{00000000-0004-0000-0400-000012000000}"/>
    <hyperlink ref="C12" r:id="rId20" xr:uid="{00000000-0004-0000-0400-000013000000}"/>
    <hyperlink ref="B13" r:id="rId21" xr:uid="{00000000-0004-0000-0400-000014000000}"/>
    <hyperlink ref="C13" r:id="rId22" xr:uid="{00000000-0004-0000-0400-000015000000}"/>
    <hyperlink ref="B14" r:id="rId23" xr:uid="{00000000-0004-0000-0400-000016000000}"/>
    <hyperlink ref="C14" r:id="rId24" xr:uid="{00000000-0004-0000-0400-000017000000}"/>
    <hyperlink ref="B15" r:id="rId25" xr:uid="{00000000-0004-0000-0400-000018000000}"/>
    <hyperlink ref="C15" r:id="rId26" xr:uid="{00000000-0004-0000-0400-000019000000}"/>
    <hyperlink ref="B16" r:id="rId27" xr:uid="{00000000-0004-0000-0400-00001A000000}"/>
    <hyperlink ref="B17" r:id="rId28" xr:uid="{00000000-0004-0000-0400-00001B000000}"/>
    <hyperlink ref="B18" r:id="rId29" xr:uid="{00000000-0004-0000-0400-00001C000000}"/>
    <hyperlink ref="C18" r:id="rId30" xr:uid="{00000000-0004-0000-0400-00001D000000}"/>
    <hyperlink ref="B19" r:id="rId31" xr:uid="{00000000-0004-0000-0400-00001E000000}"/>
    <hyperlink ref="B20" r:id="rId32" xr:uid="{00000000-0004-0000-0400-00001F000000}"/>
    <hyperlink ref="C20" r:id="rId33" xr:uid="{00000000-0004-0000-0400-000020000000}"/>
    <hyperlink ref="C21" r:id="rId34" xr:uid="{00000000-0004-0000-0400-000021000000}"/>
    <hyperlink ref="B21" r:id="rId35" xr:uid="{00000000-0004-0000-0400-000022000000}"/>
    <hyperlink ref="B22" r:id="rId36" xr:uid="{00000000-0004-0000-0400-000023000000}"/>
    <hyperlink ref="C22" r:id="rId37" xr:uid="{00000000-0004-0000-0400-000024000000}"/>
    <hyperlink ref="B23" r:id="rId38" xr:uid="{00000000-0004-0000-0400-000025000000}"/>
    <hyperlink ref="C23" r:id="rId39" xr:uid="{00000000-0004-0000-0400-000026000000}"/>
    <hyperlink ref="C24" r:id="rId40" xr:uid="{00000000-0004-0000-0400-000027000000}"/>
    <hyperlink ref="B24" r:id="rId41" xr:uid="{00000000-0004-0000-0400-000028000000}"/>
    <hyperlink ref="B25" r:id="rId42" xr:uid="{00000000-0004-0000-0400-000029000000}"/>
    <hyperlink ref="C25" r:id="rId43" xr:uid="{00000000-0004-0000-0400-00002A000000}"/>
    <hyperlink ref="C26" r:id="rId44" xr:uid="{00000000-0004-0000-0400-00002B000000}"/>
    <hyperlink ref="B26" r:id="rId45" xr:uid="{00000000-0004-0000-0400-00002C000000}"/>
    <hyperlink ref="B27" r:id="rId46" xr:uid="{00000000-0004-0000-0400-00002D000000}"/>
    <hyperlink ref="C27" r:id="rId47" xr:uid="{00000000-0004-0000-0400-00002E000000}"/>
    <hyperlink ref="B28" r:id="rId48" xr:uid="{00000000-0004-0000-0400-00002F000000}"/>
    <hyperlink ref="C28" r:id="rId49" xr:uid="{00000000-0004-0000-0400-000030000000}"/>
    <hyperlink ref="B29" r:id="rId50" xr:uid="{00000000-0004-0000-0400-000031000000}"/>
    <hyperlink ref="C29" r:id="rId51" xr:uid="{00000000-0004-0000-0400-000032000000}"/>
    <hyperlink ref="C30" r:id="rId52" xr:uid="{00000000-0004-0000-0400-000033000000}"/>
    <hyperlink ref="B30" r:id="rId53" xr:uid="{00000000-0004-0000-0400-000034000000}"/>
    <hyperlink ref="B31" r:id="rId54" xr:uid="{00000000-0004-0000-0400-000035000000}"/>
    <hyperlink ref="C31" r:id="rId55" xr:uid="{00000000-0004-0000-0400-000036000000}"/>
    <hyperlink ref="B32" r:id="rId56" xr:uid="{00000000-0004-0000-0400-000037000000}"/>
    <hyperlink ref="C32" r:id="rId57" xr:uid="{00000000-0004-0000-0400-000038000000}"/>
    <hyperlink ref="B33" r:id="rId58" xr:uid="{00000000-0004-0000-0400-000039000000}"/>
    <hyperlink ref="C33" r:id="rId59" xr:uid="{00000000-0004-0000-0400-00003A000000}"/>
    <hyperlink ref="B34" r:id="rId60" xr:uid="{00000000-0004-0000-0400-00003B000000}"/>
    <hyperlink ref="C34" r:id="rId61" xr:uid="{00000000-0004-0000-0400-00003C000000}"/>
    <hyperlink ref="C35" r:id="rId62" xr:uid="{00000000-0004-0000-0400-00003D000000}"/>
    <hyperlink ref="B35" r:id="rId63" xr:uid="{00000000-0004-0000-0400-00003E000000}"/>
    <hyperlink ref="B36" r:id="rId64" xr:uid="{00000000-0004-0000-0400-00003F000000}"/>
    <hyperlink ref="C36" r:id="rId65" xr:uid="{00000000-0004-0000-0400-000040000000}"/>
    <hyperlink ref="C37" r:id="rId66" xr:uid="{814559AB-90D6-4407-9A63-447B71F7D3F5}"/>
    <hyperlink ref="B37" r:id="rId67" xr:uid="{9CB31E9C-4B19-418D-8207-A7C6A2D214FE}"/>
    <hyperlink ref="B38" r:id="rId68" xr:uid="{71E4239E-8EC8-447F-8997-2698964BC16B}"/>
    <hyperlink ref="C38" r:id="rId69" xr:uid="{B6BCAA2F-C442-40F4-B33C-CE18B3CC69B9}"/>
    <hyperlink ref="C39" r:id="rId70" xr:uid="{C19CAC3E-3CF3-4020-9BE0-035F64F0E91E}"/>
    <hyperlink ref="B39" r:id="rId71" xr:uid="{A75C1C32-D094-44FE-8BAE-57ED6CCBE1CD}"/>
  </hyperlinks>
  <pageMargins left="0.7" right="0.7" top="0.75" bottom="0.75" header="0.3" footer="0.3"/>
  <pageSetup paperSize="9" orientation="portrait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2024-11-02T12:07:02Z</dcterms:modified>
</cp:coreProperties>
</file>