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" l="1"/>
  <c r="G14" i="4"/>
  <c r="G13" i="4" l="1"/>
  <c r="E1" i="7" l="1"/>
  <c r="G11" i="4" l="1"/>
  <c r="G10" i="4" l="1"/>
  <c r="G9" i="4" l="1"/>
  <c r="G8" i="4" l="1"/>
  <c r="G7" i="4" l="1"/>
  <c r="G6" i="4" l="1"/>
  <c r="G5" i="4" l="1"/>
  <c r="G4" i="4" l="1"/>
  <c r="I1" i="7" l="1"/>
  <c r="H1" i="7"/>
  <c r="G1" i="7"/>
  <c r="F1" i="7"/>
  <c r="J1" i="7" l="1"/>
  <c r="G3" i="4" l="1"/>
  <c r="G2" i="4" l="1"/>
  <c r="I1" i="4" s="1"/>
  <c r="I2" i="4" l="1"/>
  <c r="F5" i="5"/>
  <c r="F2" i="5" l="1"/>
  <c r="F3" i="5"/>
  <c r="F4" i="5"/>
</calcChain>
</file>

<file path=xl/sharedStrings.xml><?xml version="1.0" encoding="utf-8"?>
<sst xmlns="http://schemas.openxmlformats.org/spreadsheetml/2006/main" count="2977" uniqueCount="1224">
  <si>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</si>
  <si>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</si>
  <si>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</si>
  <si>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</si>
  <si>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</si>
  <si>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</si>
  <si>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</si>
  <si>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</si>
  <si>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</si>
  <si>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</si>
  <si>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</si>
  <si>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</si>
  <si>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</si>
  <si>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</si>
  <si>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</si>
  <si>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</si>
  <si>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</si>
  <si>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</si>
  <si>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</si>
  <si>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</si>
  <si>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</si>
  <si>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</si>
  <si>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</si>
  <si>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</si>
  <si>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</si>
  <si>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</si>
  <si>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</si>
  <si>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</si>
  <si>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</si>
  <si>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</si>
  <si>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</si>
  <si>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</si>
  <si>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</si>
  <si>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</si>
  <si>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</si>
  <si>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</si>
  <si>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</si>
  <si>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</si>
  <si>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</si>
  <si>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</si>
  <si>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</si>
  <si>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</si>
  <si>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</si>
  <si>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</si>
  <si>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</si>
  <si>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</si>
  <si>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</si>
  <si>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</si>
  <si>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</si>
  <si>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</si>
  <si>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</si>
  <si>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</si>
  <si>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</si>
  <si>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</si>
  <si>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</si>
  <si>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</si>
  <si>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</si>
  <si>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</si>
  <si>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</si>
  <si>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</si>
  <si>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</si>
  <si>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</si>
  <si>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</si>
  <si>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</si>
  <si>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</si>
  <si>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</si>
  <si>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</si>
  <si>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</si>
  <si>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</si>
  <si>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</si>
  <si>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</si>
  <si>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</si>
  <si>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</si>
  <si>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</si>
  <si>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</si>
  <si>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</si>
  <si>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</si>
  <si>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</si>
  <si>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</si>
  <si>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</si>
  <si>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</si>
  <si>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</si>
  <si>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</si>
  <si>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</si>
  <si>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</si>
  <si>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</si>
  <si>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</si>
  <si>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</si>
  <si>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</si>
  <si>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</si>
  <si>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</si>
  <si>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</si>
  <si>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</si>
  <si>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</si>
  <si>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</si>
  <si>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</si>
  <si>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</si>
  <si>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</si>
  <si>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</si>
  <si>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</si>
  <si>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</si>
  <si>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</si>
  <si>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</si>
  <si>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</si>
  <si>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</si>
  <si>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</si>
  <si>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</si>
  <si>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</si>
  <si>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</si>
  <si>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</si>
  <si>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</si>
  <si>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</si>
  <si>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</si>
  <si>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</si>
  <si>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</si>
  <si>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</si>
  <si>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</si>
  <si>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</si>
  <si>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</si>
  <si>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</si>
  <si>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</si>
  <si>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</si>
  <si>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</si>
  <si>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</si>
  <si>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</si>
  <si>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</si>
  <si>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</si>
  <si>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</si>
  <si>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</si>
  <si>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</si>
  <si>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</si>
  <si>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</si>
  <si>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</si>
  <si>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</si>
  <si>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</si>
  <si>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</si>
  <si>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</si>
  <si>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</si>
  <si>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</si>
  <si>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</si>
  <si>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</si>
  <si>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</si>
  <si>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</si>
  <si>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</si>
  <si>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</si>
  <si>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</si>
  <si>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</si>
  <si>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</si>
  <si>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</si>
  <si>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</si>
  <si>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</si>
  <si>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</si>
  <si>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</si>
  <si>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</si>
  <si>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</si>
  <si>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</si>
  <si>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</si>
  <si>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</si>
  <si>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</si>
  <si>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</si>
  <si>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</si>
  <si>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</si>
  <si>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</si>
  <si>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</si>
  <si>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</si>
  <si>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</si>
  <si>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</si>
  <si>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</si>
  <si>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</si>
  <si>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</si>
  <si>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</si>
  <si>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</si>
  <si>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</si>
  <si>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</si>
  <si>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</si>
  <si>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</si>
  <si>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</si>
  <si>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</si>
  <si>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</si>
  <si>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</si>
  <si>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</si>
  <si>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</si>
  <si>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</si>
  <si>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</si>
  <si>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</si>
  <si>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</si>
  <si>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</si>
  <si>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</si>
  <si>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</si>
  <si>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</si>
  <si>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</si>
  <si>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</si>
  <si>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</si>
  <si>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</si>
  <si>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</si>
  <si>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</si>
  <si>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</si>
  <si>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</si>
  <si>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</si>
  <si>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</si>
  <si>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</si>
  <si>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</si>
  <si>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</si>
  <si>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</si>
  <si>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</si>
  <si>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</si>
  <si>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</si>
  <si>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</si>
  <si>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</si>
  <si>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</si>
  <si>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</si>
  <si>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</si>
  <si>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</si>
  <si>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</si>
  <si>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</si>
  <si>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</si>
  <si>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</si>
  <si>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</si>
  <si>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</si>
  <si>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</si>
  <si>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</si>
  <si>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</si>
  <si>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</si>
  <si>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</si>
  <si>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</si>
  <si>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</si>
  <si>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</si>
  <si>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</si>
  <si>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</si>
  <si>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</si>
  <si>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</si>
  <si>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</si>
  <si>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</si>
  <si>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</si>
  <si>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</si>
  <si>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</si>
  <si>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</si>
  <si>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</si>
  <si>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</si>
  <si>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</si>
  <si>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</si>
  <si>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</si>
  <si>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</si>
  <si>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</si>
  <si>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</si>
  <si>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</si>
  <si>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</si>
  <si>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</si>
  <si>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</si>
  <si>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</si>
  <si>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</si>
  <si>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</si>
  <si>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</si>
  <si>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</si>
  <si>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</si>
  <si>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</si>
  <si>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</si>
  <si>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</si>
  <si>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</si>
  <si>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</si>
  <si>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</si>
  <si>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</si>
  <si>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</si>
  <si>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</si>
  <si>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</si>
  <si>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</si>
  <si>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</si>
  <si>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</si>
  <si>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</si>
  <si>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</si>
  <si>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</si>
  <si>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</si>
  <si>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</si>
  <si>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</si>
  <si>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</si>
  <si>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</si>
  <si>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</si>
  <si>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</si>
  <si>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</si>
  <si>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</si>
  <si>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</si>
  <si>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</si>
  <si>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</si>
  <si>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</si>
  <si>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</si>
  <si>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</si>
  <si>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</si>
  <si>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</si>
  <si>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</si>
  <si>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</si>
  <si>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</si>
  <si>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</si>
  <si>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</si>
  <si>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</si>
  <si>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</si>
  <si>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</si>
  <si>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</si>
  <si>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</si>
  <si>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</si>
  <si>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</si>
  <si>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</si>
  <si>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</si>
  <si>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</si>
  <si>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</si>
  <si>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</si>
  <si>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</si>
  <si>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</si>
  <si>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</si>
  <si>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</si>
  <si>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</si>
  <si>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</si>
  <si>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</si>
  <si>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</si>
  <si>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</si>
  <si>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</si>
  <si>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</si>
  <si>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</si>
  <si>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</si>
  <si>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</si>
  <si>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</si>
  <si>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</si>
  <si>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</si>
  <si>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</si>
  <si>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</si>
  <si>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</si>
  <si>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</si>
  <si>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</si>
  <si>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</si>
  <si>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</si>
  <si>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</si>
  <si>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</si>
  <si>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</si>
  <si>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</si>
  <si>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</si>
  <si>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</si>
  <si>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</si>
  <si>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</si>
  <si>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</si>
  <si>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</si>
  <si>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</si>
  <si>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</si>
  <si>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</si>
  <si>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</si>
  <si>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</si>
  <si>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</si>
  <si>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</si>
  <si>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</si>
  <si>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</si>
  <si>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</si>
  <si>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</si>
  <si>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</si>
  <si>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</si>
  <si>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</si>
  <si>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</si>
  <si>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</si>
  <si>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</si>
  <si>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</si>
  <si>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</si>
  <si>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</si>
  <si>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</si>
  <si>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</si>
  <si>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</si>
  <si>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</si>
  <si>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</si>
  <si>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</si>
  <si>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</si>
  <si>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</si>
  <si>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</si>
  <si>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</si>
  <si>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</si>
  <si>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</si>
  <si>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</si>
  <si>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</si>
  <si>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</si>
  <si>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</si>
  <si>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</si>
  <si>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</si>
  <si>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</si>
  <si>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</si>
  <si>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</si>
  <si>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</si>
  <si>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</si>
  <si>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</si>
  <si>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</si>
  <si>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</si>
  <si>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</si>
  <si>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</si>
  <si>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</si>
  <si>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</si>
  <si>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</si>
  <si>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</si>
  <si>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</si>
  <si>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</si>
  <si>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</si>
  <si>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</si>
  <si>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</si>
  <si>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</si>
  <si>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</si>
  <si>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</si>
  <si>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</si>
  <si>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</si>
  <si>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</si>
  <si>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</si>
  <si>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</si>
  <si>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</si>
  <si>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</si>
  <si>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</si>
  <si>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</si>
  <si>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</si>
  <si>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</si>
  <si>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</si>
  <si>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</si>
  <si>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</si>
  <si>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</si>
  <si>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</si>
  <si>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</si>
  <si>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</si>
  <si>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</si>
  <si>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</si>
  <si>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</si>
  <si>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</si>
  <si>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</si>
  <si>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</si>
  <si>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</si>
  <si>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</si>
  <si>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</si>
  <si>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</si>
  <si>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</si>
  <si>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</si>
  <si>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</si>
  <si>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</si>
  <si>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</si>
  <si>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</si>
  <si>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</si>
  <si>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</si>
  <si>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</si>
  <si>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</si>
  <si>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</si>
  <si>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</si>
  <si>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</si>
  <si>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</si>
  <si>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</si>
  <si>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</si>
  <si>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</si>
  <si>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</si>
  <si>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</si>
  <si>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</si>
  <si>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</si>
  <si>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</si>
  <si>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</si>
  <si>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</si>
  <si>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</si>
  <si>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</si>
  <si>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</si>
  <si>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</si>
  <si>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</si>
  <si>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</si>
  <si>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</si>
  <si>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</si>
  <si>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</si>
  <si>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</si>
  <si>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</si>
  <si>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</si>
  <si>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</si>
  <si>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</si>
  <si>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</si>
  <si>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</si>
  <si>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</si>
  <si>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</si>
  <si>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</si>
  <si>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</si>
  <si>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</si>
  <si>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</si>
  <si>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</si>
  <si>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</si>
  <si>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</si>
  <si>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</si>
  <si>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</si>
  <si>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</si>
  <si>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</si>
  <si>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</si>
  <si>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</si>
  <si>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</si>
  <si>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</si>
  <si>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</si>
  <si>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</si>
  <si>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</si>
  <si>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</si>
  <si>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</si>
  <si>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</si>
  <si>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</si>
  <si>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</si>
  <si>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</si>
  <si>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</si>
  <si>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</si>
  <si>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</si>
  <si>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</si>
  <si>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</si>
  <si>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</si>
  <si>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</si>
  <si>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</si>
  <si>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</si>
  <si>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</si>
  <si>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</si>
  <si>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</si>
  <si>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</si>
  <si>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</si>
  <si>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</si>
  <si>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</si>
  <si>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</si>
  <si>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</si>
  <si>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</si>
  <si>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</si>
  <si>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</si>
  <si>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</si>
  <si>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</si>
  <si>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</si>
  <si>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</si>
  <si>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</si>
  <si>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</si>
  <si>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</si>
  <si>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</si>
  <si>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</si>
  <si>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</si>
  <si>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</si>
  <si>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</si>
  <si>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</si>
  <si>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</si>
  <si>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</si>
  <si>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</si>
  <si>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</si>
  <si>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</si>
  <si>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</si>
  <si>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</si>
  <si>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</si>
  <si>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</si>
  <si>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</si>
  <si>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</si>
  <si>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</si>
  <si>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</si>
  <si>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</si>
  <si>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</si>
  <si>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</si>
  <si>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</si>
  <si>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</si>
  <si>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</si>
  <si>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</si>
  <si>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</si>
  <si>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</si>
  <si>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</si>
  <si>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</si>
  <si>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</si>
  <si>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</si>
  <si>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</si>
  <si>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</si>
  <si>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</si>
  <si>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</si>
  <si>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</si>
  <si>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</si>
  <si>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</si>
  <si>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</si>
  <si>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</si>
  <si>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</si>
  <si>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</si>
  <si>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</si>
  <si>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</si>
  <si>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</si>
  <si>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</si>
  <si>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</si>
  <si>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</si>
  <si>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</si>
  <si>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</si>
  <si>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</si>
  <si>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</si>
  <si>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</si>
  <si>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</si>
  <si>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</si>
  <si>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</si>
  <si>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</si>
  <si>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</si>
  <si>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</si>
  <si>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</si>
  <si>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</si>
  <si>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</si>
  <si>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</si>
  <si>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</si>
  <si>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</si>
  <si>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</si>
  <si>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</si>
  <si>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</si>
  <si>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</si>
  <si>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</si>
  <si>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</si>
  <si>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</si>
  <si>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</si>
  <si>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</si>
  <si>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</si>
  <si>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</si>
  <si>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</si>
  <si>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</si>
  <si>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</si>
  <si>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</si>
  <si>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</si>
  <si>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</si>
  <si>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</si>
  <si>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</si>
  <si>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</si>
  <si>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</si>
  <si>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</si>
  <si>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</si>
  <si>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</si>
  <si>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</si>
  <si>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</si>
  <si>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</si>
  <si>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</si>
  <si>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</si>
  <si>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</si>
  <si>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</si>
  <si>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</si>
  <si>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</si>
  <si>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</si>
  <si>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</si>
  <si>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</si>
  <si>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</si>
  <si>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</si>
  <si>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</si>
  <si>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</si>
  <si>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</si>
  <si>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</si>
  <si>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</si>
  <si>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</si>
  <si>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</si>
  <si>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</si>
  <si>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</si>
  <si>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</si>
  <si>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</si>
  <si>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</si>
  <si>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</si>
  <si>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</si>
  <si>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</si>
  <si>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</si>
  <si>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</si>
  <si>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</si>
  <si>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</si>
  <si>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</si>
  <si>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</si>
  <si>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</si>
  <si>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</si>
  <si>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</si>
  <si>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</si>
  <si>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</si>
  <si>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</si>
  <si>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</si>
  <si>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</si>
  <si>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</si>
  <si>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</si>
  <si>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</si>
  <si>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</si>
  <si>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</si>
  <si>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</si>
  <si>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</si>
  <si>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</si>
  <si>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</si>
  <si>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</si>
  <si>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</si>
  <si>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</si>
  <si>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</si>
  <si>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</si>
  <si>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</si>
  <si>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</si>
  <si>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</si>
  <si>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</si>
  <si>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</si>
  <si>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</si>
  <si>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</si>
  <si>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</si>
  <si>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</si>
  <si>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</si>
  <si>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</si>
  <si>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</si>
  <si>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</si>
  <si>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</si>
  <si>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</si>
  <si>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</si>
  <si>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</si>
  <si>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</si>
  <si>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</si>
  <si>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</si>
  <si>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</si>
  <si>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</si>
  <si>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</si>
  <si>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</si>
  <si>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</si>
  <si>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</si>
  <si>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</si>
  <si>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</si>
  <si>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</si>
  <si>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</si>
  <si>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</si>
  <si>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</si>
  <si>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</si>
  <si>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</si>
  <si>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</si>
  <si>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</si>
  <si>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</si>
  <si>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</si>
  <si>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</si>
  <si>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</si>
  <si>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</si>
  <si>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</si>
  <si>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</si>
  <si>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</si>
  <si>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</si>
  <si>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</si>
  <si>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</si>
  <si>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</si>
  <si>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</si>
  <si>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</si>
  <si>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</si>
  <si>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</si>
  <si>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</si>
  <si>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</si>
  <si>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</si>
  <si>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</si>
  <si>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</si>
  <si>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</si>
  <si>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</si>
  <si>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</si>
  <si>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</si>
  <si>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</si>
  <si>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</si>
  <si>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</si>
  <si>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</si>
  <si>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</si>
  <si>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</si>
  <si>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</si>
  <si>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</si>
  <si>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</si>
  <si>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</si>
  <si>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</si>
  <si>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</si>
  <si>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</si>
  <si>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</si>
  <si>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</si>
  <si>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</si>
  <si>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</si>
  <si>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</si>
  <si>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</si>
  <si>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</si>
  <si>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</si>
  <si>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</si>
  <si>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</si>
  <si>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</si>
  <si>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</si>
  <si>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</si>
  <si>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</si>
  <si>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</si>
  <si>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</si>
  <si>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</si>
  <si>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</si>
  <si>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</si>
  <si>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</si>
  <si>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</si>
  <si>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</si>
  <si>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</si>
  <si>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</si>
  <si>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</si>
  <si>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</si>
  <si>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</si>
  <si>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</si>
  <si>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</si>
  <si>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</si>
  <si>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</si>
  <si>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</si>
  <si>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</si>
  <si>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</si>
  <si>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</si>
  <si>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</si>
  <si>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</si>
  <si>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</si>
  <si>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</si>
  <si>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</si>
  <si>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</si>
  <si>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</si>
  <si>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</si>
  <si>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</si>
  <si>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</si>
  <si>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</si>
  <si>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</si>
  <si>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</si>
  <si>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</si>
  <si>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</si>
  <si>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</si>
  <si>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</si>
  <si>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</si>
  <si>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</si>
  <si>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</si>
  <si>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</si>
  <si>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</si>
  <si>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</si>
  <si>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</si>
  <si>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</si>
  <si>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</si>
  <si>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</si>
  <si>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</si>
  <si>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</si>
  <si>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</si>
  <si>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</si>
  <si>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</si>
  <si>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</si>
  <si>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</si>
  <si>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</si>
  <si>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</si>
  <si>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</si>
  <si>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</si>
  <si>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</si>
  <si>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</si>
  <si>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</si>
  <si>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</si>
  <si>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</si>
  <si>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</si>
  <si>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</si>
  <si>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</si>
  <si>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</si>
  <si>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</si>
  <si>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</si>
  <si>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</si>
  <si>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</si>
  <si>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</si>
  <si>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</si>
  <si>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</si>
  <si>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</si>
  <si>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</si>
  <si>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</si>
  <si>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</si>
  <si>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</si>
  <si>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</si>
  <si>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</si>
  <si>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</si>
  <si>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</si>
  <si>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</si>
  <si>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</si>
  <si>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</si>
  <si>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</si>
  <si>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</si>
  <si>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</si>
  <si>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</si>
  <si>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</si>
  <si>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</si>
  <si>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</si>
  <si>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</si>
  <si>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</si>
  <si>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</si>
  <si>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</si>
  <si>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</si>
  <si>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</si>
  <si>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</si>
  <si>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</si>
  <si>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</si>
  <si>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</si>
  <si>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</si>
  <si>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</si>
  <si>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</si>
  <si>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</si>
  <si>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</si>
  <si>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</si>
  <si>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</si>
  <si>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</si>
  <si>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</si>
  <si>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</si>
  <si>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</si>
  <si>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</si>
  <si>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</si>
  <si>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</si>
  <si>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</si>
  <si>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</si>
  <si>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</si>
  <si>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</si>
  <si>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</si>
  <si>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</si>
  <si>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</si>
  <si>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</si>
  <si>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</si>
  <si>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</si>
  <si>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</si>
  <si>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</si>
  <si>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</si>
  <si>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</si>
  <si>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</si>
  <si>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</si>
  <si>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</si>
  <si>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</si>
  <si>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</si>
  <si>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</si>
  <si>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</si>
  <si>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</si>
  <si>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</si>
  <si>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</si>
  <si>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</si>
  <si>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</si>
  <si>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</si>
  <si>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</si>
  <si>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</si>
  <si>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</si>
  <si>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</si>
  <si>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</si>
  <si>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</si>
  <si>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</si>
  <si>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</si>
  <si>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</si>
  <si>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</si>
  <si>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</si>
  <si>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</si>
  <si>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</si>
  <si>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</si>
  <si>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</si>
  <si>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</si>
  <si>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</si>
  <si>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</si>
  <si>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</si>
  <si>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</si>
  <si>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</si>
  <si>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</si>
  <si>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</si>
  <si>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</si>
  <si>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</si>
  <si>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</si>
  <si>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</si>
  <si>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</si>
  <si>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</si>
  <si>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</si>
  <si>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</si>
  <si>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</si>
  <si>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</si>
  <si>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</si>
  <si>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</si>
  <si>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</si>
  <si>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</si>
  <si>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</si>
  <si>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</si>
  <si>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</si>
  <si>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</si>
  <si>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</si>
  <si>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</si>
  <si>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</si>
  <si>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</si>
  <si>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</si>
  <si>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</si>
  <si>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</si>
  <si>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</si>
  <si>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</si>
  <si>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</si>
  <si>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</si>
  <si>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</si>
  <si>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</si>
  <si>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</si>
  <si>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</si>
  <si>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</si>
  <si>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</si>
  <si>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</si>
  <si>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</si>
  <si>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</si>
  <si>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</si>
  <si>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</si>
  <si>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</si>
  <si>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</si>
  <si>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</si>
  <si>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</si>
  <si>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</si>
  <si>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</si>
  <si>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</si>
  <si>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</si>
  <si>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</si>
  <si>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</si>
  <si>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</si>
  <si>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</si>
  <si>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</si>
  <si>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</si>
  <si>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</si>
  <si>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</si>
  <si>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</si>
  <si>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</si>
  <si>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</si>
  <si>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</si>
  <si>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</si>
  <si>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</si>
  <si>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</si>
  <si>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</si>
  <si>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</si>
  <si>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</si>
  <si>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</si>
  <si>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</si>
  <si>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</si>
  <si>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</si>
  <si>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</si>
  <si>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</si>
  <si>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</si>
  <si>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</si>
  <si>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</si>
  <si>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</si>
  <si>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</si>
  <si>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</si>
  <si>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</si>
  <si>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</si>
  <si>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</si>
  <si>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</si>
  <si>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</si>
  <si>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</si>
  <si>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</si>
  <si>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</si>
  <si>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</si>
  <si>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</si>
  <si>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</si>
  <si>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</si>
  <si>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</si>
  <si>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</si>
  <si>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</si>
  <si>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</si>
  <si>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</si>
  <si>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</si>
  <si>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</si>
  <si>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</si>
  <si>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</si>
  <si>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</si>
  <si>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</si>
  <si>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</si>
  <si>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</si>
  <si>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</si>
  <si>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</si>
  <si>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</si>
  <si>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</si>
  <si>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</si>
  <si>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</si>
  <si>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</si>
  <si>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</si>
  <si>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</si>
  <si>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</si>
  <si>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</si>
  <si>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</si>
  <si>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</si>
  <si>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</si>
  <si>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</si>
  <si>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</si>
  <si>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</si>
  <si>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</si>
  <si>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</si>
  <si>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</si>
  <si>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</si>
  <si>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</si>
  <si>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</si>
  <si>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</si>
  <si>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</si>
  <si>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</si>
  <si>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</si>
  <si>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</si>
  <si>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</si>
  <si>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</si>
  <si>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</si>
  <si>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</si>
  <si>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</si>
  <si>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</si>
  <si>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</si>
  <si>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</si>
  <si>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</si>
  <si>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</si>
  <si>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</si>
  <si>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</si>
  <si>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</si>
  <si>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</si>
  <si>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</si>
  <si>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</si>
  <si>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</si>
  <si>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</si>
  <si>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</si>
  <si>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</si>
  <si>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</si>
  <si>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</si>
  <si>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</si>
  <si>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</si>
  <si>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</si>
  <si>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</si>
  <si>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</si>
  <si>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</si>
  <si>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</si>
  <si>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</si>
  <si>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</si>
  <si>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</si>
  <si>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</si>
  <si>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</si>
  <si>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</si>
  <si>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</si>
  <si>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</si>
  <si>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</si>
  <si>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</si>
  <si>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</si>
  <si>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</si>
  <si>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</si>
  <si>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</si>
  <si>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</si>
  <si>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</si>
  <si>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</si>
  <si>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</si>
  <si>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</si>
  <si>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</si>
  <si>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</si>
  <si>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</si>
  <si>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</si>
  <si>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</si>
  <si>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</si>
  <si>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</si>
  <si>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</si>
  <si>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</si>
  <si>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</si>
  <si>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</si>
  <si>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</si>
  <si>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</si>
  <si>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</si>
  <si>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</si>
  <si>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</si>
  <si>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</si>
  <si>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</si>
  <si>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</si>
  <si>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</si>
  <si>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</si>
  <si>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</si>
  <si>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</si>
  <si>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</si>
  <si>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</si>
  <si>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</si>
  <si>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</si>
  <si>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</si>
  <si>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</si>
  <si>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</si>
  <si>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</si>
  <si>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</si>
  <si>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</si>
  <si>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</si>
  <si>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</si>
  <si>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</si>
  <si>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</si>
  <si>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</si>
  <si>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</si>
  <si>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</si>
  <si>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</si>
  <si>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</si>
  <si>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</si>
  <si>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</si>
  <si>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</si>
  <si>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</si>
  <si>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</si>
  <si>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</si>
  <si>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</si>
  <si>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</si>
  <si>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</si>
  <si>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</si>
  <si>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</si>
  <si>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</si>
  <si>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</si>
  <si>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</si>
  <si>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</si>
  <si>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</si>
  <si>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</si>
  <si>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</si>
  <si>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</si>
  <si>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</si>
  <si>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</si>
  <si>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</si>
  <si>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</si>
  <si>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</si>
  <si>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</si>
  <si>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</si>
  <si>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</si>
  <si>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</si>
  <si>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</si>
  <si>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</si>
  <si>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</si>
  <si>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</si>
  <si>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Malaria drug resistance landscape in the Democratic Republic of the Congo: a spatial mapping systematic review of molecular surveillance surveys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</si>
  <si>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</si>
  <si>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</si>
  <si>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</si>
  <si>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</si>
  <si>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</si>
  <si>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</si>
  <si>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</si>
  <si>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</si>
  <si>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</si>
  <si>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</si>
  <si>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</si>
  <si>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</si>
  <si>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</si>
  <si>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</si>
  <si>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</si>
  <si>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</si>
  <si>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</si>
  <si>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</si>
  <si>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</si>
  <si>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</si>
  <si>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</si>
  <si>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</si>
  <si>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</si>
  <si>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</si>
  <si>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</si>
  <si>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</si>
  <si>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</si>
  <si>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</si>
  <si>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</si>
  <si>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</si>
  <si>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</si>
  <si>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</si>
  <si>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</si>
  <si>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</si>
  <si>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</si>
  <si>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</si>
  <si>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</si>
  <si>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</si>
  <si>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</si>
  <si>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Nusselder, Wilma; De Pauw, Robby; Hilderink, Henk; Nayani, Sarah; Van der Heyden, Johan; Desmedt, Delphine; Devleesschauwer Brecht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</si>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</sst>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42" totalsRowShown="0" headerRowDxfId="60" dataDxfId="59">
  <autoFilter ref="A1:U242"/>
  <sortState ref="A2:U242">
    <sortCondition ref="K1:K242"/>
  </sortState>
  <tableColumns count="21">
    <tableColumn id="1" name="title" dataDxfId="58"/>
    <tableColumn id="2" name="authors" dataDxfId="57"/>
    <tableColumn id="3" name="journal_full" dataDxfId="56"/>
    <tableColumn id="11" name="journal_short" dataDxfId="55"/>
    <tableColumn id="6" name="year" dataDxfId="54"/>
    <tableColumn id="4" name="volume" dataDxfId="53"/>
    <tableColumn id="5" name="issue" dataDxfId="52"/>
    <tableColumn id="7" name="eID" dataDxfId="51"/>
    <tableColumn id="8" name="from" dataDxfId="50"/>
    <tableColumn id="9" name="to" dataDxfId="49"/>
    <tableColumn id="10" name="date" dataDxfId="48"/>
    <tableColumn id="19" name="date_submitted" dataDxfId="47" dataCellStyle="Neutral"/>
    <tableColumn id="14" name="classification" dataDxfId="46"/>
    <tableColumn id="12" name="IF" dataDxfId="45"/>
    <tableColumn id="13" name="DOI" dataDxfId="44"/>
    <tableColumn id="15" name="WoS" dataDxfId="43"/>
    <tableColumn id="16" name="rank" dataDxfId="42"/>
    <tableColumn id="17" name="quartile" dataDxfId="41"/>
    <tableColumn id="18" name="category" dataDxfId="40"/>
    <tableColumn id="20" name="SC" dataDxfId="39"/>
    <tableColumn id="21" name="UGent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7">
  <autoFilter ref="A1:J12"/>
  <sortState ref="A2:N50">
    <sortCondition ref="H1:H50"/>
  </sortState>
  <tableColumns count="10">
    <tableColumn id="1" name="title" dataDxfId="36"/>
    <tableColumn id="2" name="authors" dataDxfId="35"/>
    <tableColumn id="3" name="editors" dataDxfId="34"/>
    <tableColumn id="11" name="book" dataDxfId="33"/>
    <tableColumn id="6" name="year" dataDxfId="32"/>
    <tableColumn id="8" name="from" dataDxfId="31"/>
    <tableColumn id="9" name="to" dataDxfId="30"/>
    <tableColumn id="10" name="date" dataDxfId="29"/>
    <tableColumn id="12" name="IF" dataDxfId="28"/>
    <tableColumn id="13" name="DOI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4" totalsRowShown="0" headerRowDxfId="26" dataDxfId="25">
  <autoFilter ref="A1:G14"/>
  <sortState ref="A2:G15">
    <sortCondition ref="F1:F15"/>
  </sortState>
  <tableColumns count="7">
    <tableColumn id="1" name="title" dataDxfId="24"/>
    <tableColumn id="2" name="authors" dataDxfId="23"/>
    <tableColumn id="3" name="journal_full" dataDxfId="22"/>
    <tableColumn id="11" name="journal_short" dataDxfId="21"/>
    <tableColumn id="4" name="doi_preprint" dataDxfId="20"/>
    <tableColumn id="10" name="date" dataDxfId="19"/>
    <tableColumn id="12" name="COUNT" dataDxfId="1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7" dataDxfId="16">
  <autoFilter ref="A1:F5"/>
  <sortState ref="A2:K14">
    <sortCondition ref="E1:E14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9" Type="http://schemas.openxmlformats.org/officeDocument/2006/relationships/hyperlink" Target="https://pubmed.ncbi.nlm.nih.gov/3750178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doi.org/10.1186/s12885-023-11174-w" TargetMode="External"/><Relationship Id="rId42" Type="http://schemas.openxmlformats.org/officeDocument/2006/relationships/hyperlink" Target="https://pubmed.ncbi.nlm.nih.gov/37608383/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38" Type="http://schemas.openxmlformats.org/officeDocument/2006/relationships/hyperlink" Target="https://doi.org/10.1016/j.ssmph.2023.101456" TargetMode="External"/><Relationship Id="rId46" Type="http://schemas.openxmlformats.org/officeDocument/2006/relationships/printerSettings" Target="../printerSettings/printerSettings3.bin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41" Type="http://schemas.openxmlformats.org/officeDocument/2006/relationships/hyperlink" Target="https://pubmed.ncbi.nlm.nih.gov/3759461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37" Type="http://schemas.openxmlformats.org/officeDocument/2006/relationships/hyperlink" Target="https://doi.org/10.12688/hrbopenres.13553.2" TargetMode="External"/><Relationship Id="rId40" Type="http://schemas.openxmlformats.org/officeDocument/2006/relationships/hyperlink" Target="https://doi.org/10.1007/s13679-023-00524-1" TargetMode="External"/><Relationship Id="rId45" Type="http://schemas.openxmlformats.org/officeDocument/2006/relationships/hyperlink" Target="https://pubmed.ncbi.nlm.nih.gov/37770954/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36" Type="http://schemas.openxmlformats.org/officeDocument/2006/relationships/hyperlink" Target="https://pubmed.ncbi.nlm.nih.gov/37496747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4" Type="http://schemas.openxmlformats.org/officeDocument/2006/relationships/hyperlink" Target="https://doi.org/10.1186/s13690-023-01187-z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Relationship Id="rId35" Type="http://schemas.openxmlformats.org/officeDocument/2006/relationships/hyperlink" Target="https://pubmed.ncbi.nlm.nih.gov/37480028/" TargetMode="External"/><Relationship Id="rId43" Type="http://schemas.openxmlformats.org/officeDocument/2006/relationships/hyperlink" Target="https://doi.org/10.1186/s13690-023-01175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abSelected="1" topLeftCell="A207" zoomScale="90" zoomScaleNormal="90" workbookViewId="0">
      <selection activeCell="A242" sqref="A24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1180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1066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1067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1079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1080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1096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1095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1097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1122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1123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1107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1127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1077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1098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1078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1150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1179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1118</v>
      </c>
      <c r="B226" s="7" t="s">
        <v>1121</v>
      </c>
      <c r="C226" s="7" t="s">
        <v>1119</v>
      </c>
      <c r="D226" s="7" t="s">
        <v>1120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1184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1166</v>
      </c>
      <c r="B227" s="7" t="s">
        <v>1167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1206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1194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1199</v>
      </c>
      <c r="B228" s="7" t="s">
        <v>1200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1201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1128</v>
      </c>
      <c r="B229" s="7" t="s">
        <v>1129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1195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1105</v>
      </c>
      <c r="B230" s="7" t="s">
        <v>1106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1204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1202</v>
      </c>
      <c r="B231" s="7" t="s">
        <v>1203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1205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1073</v>
      </c>
      <c r="B232" s="7" t="s">
        <v>1076</v>
      </c>
      <c r="C232" s="7" t="s">
        <v>1075</v>
      </c>
      <c r="D232" s="7" t="s">
        <v>1074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1149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1190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1085</v>
      </c>
      <c r="B234" s="7" t="s">
        <v>1086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1210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1212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1213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1214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1215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1221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1222</v>
      </c>
      <c r="P236" s="7"/>
      <c r="Q236" s="24"/>
      <c r="R236" s="25"/>
      <c r="S236" s="7"/>
      <c r="T236" s="7"/>
      <c r="U236" s="7" t="s">
        <v>603</v>
      </c>
    </row>
    <row r="237" spans="1:21" x14ac:dyDescent="0.25">
      <c r="A237" s="7" t="s">
        <v>1028</v>
      </c>
      <c r="B237" s="7" t="s">
        <v>1029</v>
      </c>
      <c r="C237" s="7" t="s">
        <v>267</v>
      </c>
      <c r="D237" s="7" t="s">
        <v>268</v>
      </c>
      <c r="E237" s="18">
        <v>2023</v>
      </c>
      <c r="F237" s="18">
        <v>81</v>
      </c>
      <c r="G237" s="19" t="s">
        <v>14</v>
      </c>
      <c r="H237" s="18">
        <v>193</v>
      </c>
      <c r="I237" s="18" t="s">
        <v>14</v>
      </c>
      <c r="J237" s="18" t="s">
        <v>14</v>
      </c>
      <c r="K237" s="42">
        <v>45232</v>
      </c>
      <c r="L237" s="42"/>
      <c r="M237" s="42" t="s">
        <v>273</v>
      </c>
      <c r="N237" s="11"/>
      <c r="O237" s="19" t="s">
        <v>1223</v>
      </c>
      <c r="P237" s="7"/>
      <c r="Q237" s="24"/>
      <c r="R237" s="25"/>
      <c r="S237" s="7"/>
      <c r="T237" s="7"/>
      <c r="U237" s="7"/>
    </row>
    <row r="238" spans="1:21" x14ac:dyDescent="0.25">
      <c r="A238" s="7" t="s">
        <v>1018</v>
      </c>
      <c r="B238" s="7" t="s">
        <v>1017</v>
      </c>
      <c r="C238" s="7" t="s">
        <v>419</v>
      </c>
      <c r="D238" s="7" t="s">
        <v>419</v>
      </c>
      <c r="E238" s="18">
        <v>2023</v>
      </c>
      <c r="F238" s="18">
        <v>17</v>
      </c>
      <c r="G238" s="19" t="s">
        <v>14</v>
      </c>
      <c r="H238" s="18">
        <v>100595</v>
      </c>
      <c r="I238" s="18" t="s">
        <v>14</v>
      </c>
      <c r="J238" s="18" t="s">
        <v>14</v>
      </c>
      <c r="K238" s="42">
        <v>45261</v>
      </c>
      <c r="L238" s="42"/>
      <c r="M238" s="42" t="s">
        <v>273</v>
      </c>
      <c r="N238" s="11"/>
      <c r="O238" s="19" t="s">
        <v>1165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13" t="s">
        <v>984</v>
      </c>
      <c r="B239" s="13" t="s">
        <v>985</v>
      </c>
      <c r="C239" s="13" t="s">
        <v>986</v>
      </c>
      <c r="D239" s="13" t="s">
        <v>987</v>
      </c>
      <c r="E239" s="14">
        <v>2023</v>
      </c>
      <c r="F239" s="43" t="s">
        <v>14</v>
      </c>
      <c r="G239" s="44" t="s">
        <v>14</v>
      </c>
      <c r="H239" s="43" t="s">
        <v>14</v>
      </c>
      <c r="I239" s="43" t="s">
        <v>14</v>
      </c>
      <c r="J239" s="43" t="s">
        <v>14</v>
      </c>
      <c r="K239" s="31">
        <v>45292</v>
      </c>
      <c r="L239" s="31"/>
      <c r="M239" s="31" t="s">
        <v>273</v>
      </c>
      <c r="N239" s="45"/>
      <c r="O239" s="44" t="s">
        <v>991</v>
      </c>
      <c r="P239" s="27"/>
      <c r="Q239" s="24"/>
      <c r="R239" s="25"/>
      <c r="S239" s="7"/>
      <c r="T239" s="7"/>
      <c r="U239" s="7"/>
    </row>
    <row r="240" spans="1:21" x14ac:dyDescent="0.25">
      <c r="A240" s="13" t="s">
        <v>1108</v>
      </c>
      <c r="B240" s="13" t="s">
        <v>1109</v>
      </c>
      <c r="C240" s="13" t="s">
        <v>1117</v>
      </c>
      <c r="D240" s="13" t="s">
        <v>1116</v>
      </c>
      <c r="E240" s="14">
        <v>2023</v>
      </c>
      <c r="F240" s="43" t="s">
        <v>14</v>
      </c>
      <c r="G240" s="44" t="s">
        <v>14</v>
      </c>
      <c r="H240" s="43" t="s">
        <v>14</v>
      </c>
      <c r="I240" s="43" t="s">
        <v>14</v>
      </c>
      <c r="J240" s="43" t="s">
        <v>14</v>
      </c>
      <c r="K240" s="31">
        <v>45293</v>
      </c>
      <c r="L240" s="31"/>
      <c r="M240" s="31" t="s">
        <v>273</v>
      </c>
      <c r="N240" s="45"/>
      <c r="O240" s="44" t="s">
        <v>1211</v>
      </c>
      <c r="P240" s="27"/>
      <c r="Q240" s="24"/>
      <c r="R240" s="25"/>
      <c r="S240" s="7"/>
      <c r="T240" s="7"/>
      <c r="U240" s="7"/>
    </row>
    <row r="241" spans="1:21" x14ac:dyDescent="0.25">
      <c r="A241" s="13" t="s">
        <v>1094</v>
      </c>
      <c r="B241" s="13" t="s">
        <v>1218</v>
      </c>
      <c r="C241" s="13" t="s">
        <v>1146</v>
      </c>
      <c r="D241" s="13" t="s">
        <v>1147</v>
      </c>
      <c r="E241" s="14">
        <v>2023</v>
      </c>
      <c r="F241" s="43" t="s">
        <v>14</v>
      </c>
      <c r="G241" s="44" t="s">
        <v>14</v>
      </c>
      <c r="H241" s="43" t="s">
        <v>14</v>
      </c>
      <c r="I241" s="43" t="s">
        <v>14</v>
      </c>
      <c r="J241" s="43" t="s">
        <v>14</v>
      </c>
      <c r="K241" s="31">
        <v>45296</v>
      </c>
      <c r="L241" s="31"/>
      <c r="M241" s="31" t="s">
        <v>273</v>
      </c>
      <c r="N241" s="45"/>
      <c r="O241" s="44"/>
      <c r="P241" s="27"/>
      <c r="Q241" s="24"/>
      <c r="R241" s="25"/>
      <c r="S241" s="7"/>
      <c r="T241" s="7"/>
      <c r="U241" s="7"/>
    </row>
    <row r="242" spans="1:21" x14ac:dyDescent="0.25">
      <c r="A242" s="13" t="s">
        <v>1177</v>
      </c>
      <c r="B242" s="13" t="s">
        <v>1178</v>
      </c>
      <c r="C242" s="13" t="s">
        <v>160</v>
      </c>
      <c r="D242" s="13" t="s">
        <v>161</v>
      </c>
      <c r="E242" s="14">
        <v>2023</v>
      </c>
      <c r="F242" s="43" t="s">
        <v>14</v>
      </c>
      <c r="G242" s="44" t="s">
        <v>14</v>
      </c>
      <c r="H242" s="43" t="s">
        <v>14</v>
      </c>
      <c r="I242" s="43" t="s">
        <v>14</v>
      </c>
      <c r="J242" s="43" t="s">
        <v>14</v>
      </c>
      <c r="K242" s="31">
        <v>45297</v>
      </c>
      <c r="L242" s="31"/>
      <c r="M242" s="31" t="s">
        <v>273</v>
      </c>
      <c r="N242" s="45"/>
      <c r="O242" s="44"/>
      <c r="P242" s="27"/>
      <c r="Q242" s="24"/>
      <c r="R242" s="25"/>
      <c r="S242" s="7"/>
      <c r="T242" s="7"/>
      <c r="U242" s="7"/>
    </row>
  </sheetData>
  <conditionalFormatting sqref="T1:U112 T114:U231 T232:V240 T242:V1048576 V241">
    <cfRule type="cellIs" dxfId="9" priority="29" operator="equal">
      <formula>"N/A"</formula>
    </cfRule>
    <cfRule type="cellIs" dxfId="8" priority="30" operator="equal">
      <formula>"OK"</formula>
    </cfRule>
  </conditionalFormatting>
  <conditionalFormatting sqref="T113:U113">
    <cfRule type="cellIs" dxfId="7" priority="27" operator="equal">
      <formula>"N/A"</formula>
    </cfRule>
    <cfRule type="cellIs" dxfId="6" priority="28" operator="equal">
      <formula>"OK"</formula>
    </cfRule>
  </conditionalFormatting>
  <conditionalFormatting sqref="T241:U241">
    <cfRule type="cellIs" dxfId="5" priority="1" operator="equal">
      <formula>"N/A"</formula>
    </cfRule>
    <cfRule type="cellIs" dxfId="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1142</v>
      </c>
      <c r="B12" s="7" t="s">
        <v>1141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>
        <f ca="1">AVERAGE(G:G)</f>
        <v>215.23076923076923</v>
      </c>
      <c r="J1" s="54" t="s">
        <v>1173</v>
      </c>
    </row>
    <row r="2" spans="1:10" x14ac:dyDescent="0.25">
      <c r="A2" s="7" t="s">
        <v>971</v>
      </c>
      <c r="B2" s="7" t="s">
        <v>972</v>
      </c>
      <c r="C2" s="7" t="s">
        <v>259</v>
      </c>
      <c r="D2" s="7" t="s">
        <v>262</v>
      </c>
      <c r="E2" s="7" t="s">
        <v>1063</v>
      </c>
      <c r="F2" s="10">
        <v>44769</v>
      </c>
      <c r="G2" s="12">
        <f t="shared" ref="G2:G14" ca="1" si="0">TODAY()-F2</f>
        <v>463</v>
      </c>
      <c r="I2" s="55" t="str">
        <f ca="1">ROUND(I1/30,0)&amp;" md"</f>
        <v>7 md</v>
      </c>
      <c r="J2" s="54"/>
    </row>
    <row r="3" spans="1:10" x14ac:dyDescent="0.25">
      <c r="A3" s="7" t="s">
        <v>979</v>
      </c>
      <c r="B3" s="7" t="s">
        <v>980</v>
      </c>
      <c r="C3" s="7" t="s">
        <v>789</v>
      </c>
      <c r="D3" s="7" t="s">
        <v>792</v>
      </c>
      <c r="E3" s="7"/>
      <c r="F3" s="10">
        <v>44832</v>
      </c>
      <c r="G3" s="12">
        <f t="shared" ca="1" si="0"/>
        <v>400</v>
      </c>
    </row>
    <row r="4" spans="1:10" x14ac:dyDescent="0.25">
      <c r="A4" s="7" t="s">
        <v>1061</v>
      </c>
      <c r="B4" s="7" t="s">
        <v>1062</v>
      </c>
      <c r="C4" s="7" t="s">
        <v>25</v>
      </c>
      <c r="D4" s="7" t="s">
        <v>28</v>
      </c>
      <c r="E4" s="7"/>
      <c r="F4" s="10">
        <v>44958</v>
      </c>
      <c r="G4" s="12">
        <f t="shared" ca="1" si="0"/>
        <v>274</v>
      </c>
    </row>
    <row r="5" spans="1:10" x14ac:dyDescent="0.25">
      <c r="A5" s="7" t="s">
        <v>1064</v>
      </c>
      <c r="B5" s="7" t="s">
        <v>1065</v>
      </c>
      <c r="C5" s="7" t="s">
        <v>120</v>
      </c>
      <c r="D5" s="7" t="s">
        <v>121</v>
      </c>
      <c r="E5" s="7"/>
      <c r="F5" s="10">
        <v>44959</v>
      </c>
      <c r="G5" s="12">
        <f t="shared" ca="1" si="0"/>
        <v>273</v>
      </c>
    </row>
    <row r="6" spans="1:10" x14ac:dyDescent="0.25">
      <c r="A6" s="7" t="s">
        <v>1081</v>
      </c>
      <c r="B6" s="7" t="s">
        <v>1084</v>
      </c>
      <c r="C6" s="7" t="s">
        <v>1082</v>
      </c>
      <c r="D6" s="7" t="s">
        <v>1083</v>
      </c>
      <c r="E6" s="7"/>
      <c r="F6" s="10">
        <v>45013</v>
      </c>
      <c r="G6" s="12">
        <f t="shared" ca="1" si="0"/>
        <v>219</v>
      </c>
    </row>
    <row r="7" spans="1:10" x14ac:dyDescent="0.25">
      <c r="A7" s="7" t="s">
        <v>1087</v>
      </c>
      <c r="B7" s="7" t="s">
        <v>1088</v>
      </c>
      <c r="C7" s="7" t="s">
        <v>1089</v>
      </c>
      <c r="D7" s="7" t="s">
        <v>344</v>
      </c>
      <c r="E7" s="7"/>
      <c r="F7" s="10">
        <v>45021</v>
      </c>
      <c r="G7" s="12">
        <f t="shared" ca="1" si="0"/>
        <v>211</v>
      </c>
    </row>
    <row r="8" spans="1:10" x14ac:dyDescent="0.25">
      <c r="A8" s="7" t="s">
        <v>1090</v>
      </c>
      <c r="B8" s="7" t="s">
        <v>1093</v>
      </c>
      <c r="C8" s="7" t="s">
        <v>1091</v>
      </c>
      <c r="D8" s="7" t="s">
        <v>1092</v>
      </c>
      <c r="E8" s="7"/>
      <c r="F8" s="10">
        <v>45021</v>
      </c>
      <c r="G8" s="12">
        <f t="shared" ca="1" si="0"/>
        <v>211</v>
      </c>
    </row>
    <row r="9" spans="1:10" x14ac:dyDescent="0.25">
      <c r="A9" s="7" t="s">
        <v>1099</v>
      </c>
      <c r="B9" s="7" t="s">
        <v>1100</v>
      </c>
      <c r="C9" s="7" t="s">
        <v>1101</v>
      </c>
      <c r="D9" s="7" t="s">
        <v>1102</v>
      </c>
      <c r="E9" s="7"/>
      <c r="F9" s="10">
        <v>45037</v>
      </c>
      <c r="G9" s="12">
        <f t="shared" ca="1" si="0"/>
        <v>195</v>
      </c>
    </row>
    <row r="10" spans="1:10" x14ac:dyDescent="0.25">
      <c r="A10" s="7" t="s">
        <v>1103</v>
      </c>
      <c r="B10" s="7" t="s">
        <v>1104</v>
      </c>
      <c r="C10" s="7" t="s">
        <v>1091</v>
      </c>
      <c r="D10" s="7" t="s">
        <v>1092</v>
      </c>
      <c r="E10" s="7"/>
      <c r="F10" s="10">
        <v>45043</v>
      </c>
      <c r="G10" s="12">
        <f t="shared" ca="1" si="0"/>
        <v>189</v>
      </c>
    </row>
    <row r="11" spans="1:10" x14ac:dyDescent="0.25">
      <c r="A11" s="7" t="s">
        <v>1168</v>
      </c>
      <c r="B11" s="7" t="s">
        <v>1169</v>
      </c>
      <c r="C11" s="7" t="s">
        <v>575</v>
      </c>
      <c r="D11" s="7" t="s">
        <v>576</v>
      </c>
      <c r="E11" s="7"/>
      <c r="F11" s="10">
        <v>45114</v>
      </c>
      <c r="G11" s="12">
        <f t="shared" ca="1" si="0"/>
        <v>118</v>
      </c>
    </row>
    <row r="12" spans="1:10" x14ac:dyDescent="0.25">
      <c r="A12" s="7" t="s">
        <v>1219</v>
      </c>
      <c r="B12" s="7" t="s">
        <v>1220</v>
      </c>
      <c r="C12" s="7" t="s">
        <v>160</v>
      </c>
      <c r="D12" s="7" t="s">
        <v>161</v>
      </c>
      <c r="E12" s="7"/>
      <c r="F12" s="10">
        <v>45116</v>
      </c>
      <c r="G12" s="12">
        <f t="shared" ca="1" si="0"/>
        <v>116</v>
      </c>
    </row>
    <row r="13" spans="1:10" x14ac:dyDescent="0.25">
      <c r="A13" s="7" t="s">
        <v>1188</v>
      </c>
      <c r="B13" s="7" t="s">
        <v>1189</v>
      </c>
      <c r="C13" s="7" t="s">
        <v>668</v>
      </c>
      <c r="D13" s="7" t="s">
        <v>669</v>
      </c>
      <c r="E13" s="7"/>
      <c r="F13" s="10">
        <v>45127</v>
      </c>
      <c r="G13" s="12">
        <f t="shared" ca="1" si="0"/>
        <v>105</v>
      </c>
    </row>
    <row r="14" spans="1:10" x14ac:dyDescent="0.25">
      <c r="A14" s="7" t="s">
        <v>1216</v>
      </c>
      <c r="B14" s="7" t="s">
        <v>1217</v>
      </c>
      <c r="C14" s="7" t="s">
        <v>259</v>
      </c>
      <c r="D14" s="7" t="s">
        <v>262</v>
      </c>
      <c r="E14" s="7"/>
      <c r="F14" s="10">
        <v>45208</v>
      </c>
      <c r="G14" s="12">
        <f t="shared" ca="1" si="0"/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8.0109589041095894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8.0109589041095894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7.3890410958904109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5.7589041095890412</v>
      </c>
    </row>
    <row r="6" spans="1:7" x14ac:dyDescent="0.25">
      <c r="A6" s="7" t="s">
        <v>1144</v>
      </c>
      <c r="B6" s="7" t="s">
        <v>1148</v>
      </c>
      <c r="C6" s="7" t="s">
        <v>1145</v>
      </c>
      <c r="D6" s="7" t="s">
        <v>1145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5" sqref="A25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1</v>
      </c>
      <c r="F1" s="50">
        <f>COUNTA(F3:F998)</f>
        <v>6</v>
      </c>
      <c r="G1" s="50">
        <f>COUNTA(G3:G998)</f>
        <v>2</v>
      </c>
      <c r="H1" s="50">
        <f>COUNTA(H3:H998)</f>
        <v>12</v>
      </c>
      <c r="I1" s="50">
        <f>COUNTA(I3:I998)</f>
        <v>3</v>
      </c>
      <c r="J1" s="51">
        <f>SUM(E1:I1)</f>
        <v>24</v>
      </c>
    </row>
    <row r="2" spans="1:10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1171</v>
      </c>
      <c r="F2" s="53" t="s">
        <v>1033</v>
      </c>
      <c r="G2" s="53" t="s">
        <v>1034</v>
      </c>
      <c r="H2" s="53" t="s">
        <v>1035</v>
      </c>
      <c r="I2" s="53" t="s">
        <v>1036</v>
      </c>
    </row>
    <row r="3" spans="1:10" x14ac:dyDescent="0.25">
      <c r="A3" t="s">
        <v>1135</v>
      </c>
      <c r="B3" s="49" t="s">
        <v>1038</v>
      </c>
      <c r="C3" s="49" t="s">
        <v>1039</v>
      </c>
      <c r="D3" s="15" t="s">
        <v>1044</v>
      </c>
      <c r="F3" s="48" t="s">
        <v>1037</v>
      </c>
    </row>
    <row r="4" spans="1:10" x14ac:dyDescent="0.25">
      <c r="A4" t="s">
        <v>1134</v>
      </c>
      <c r="B4" s="49" t="s">
        <v>1040</v>
      </c>
      <c r="C4" s="49" t="s">
        <v>1041</v>
      </c>
      <c r="D4" s="15" t="s">
        <v>1055</v>
      </c>
      <c r="I4" s="48" t="s">
        <v>1037</v>
      </c>
    </row>
    <row r="5" spans="1:10" x14ac:dyDescent="0.25">
      <c r="A5" t="s">
        <v>1133</v>
      </c>
      <c r="B5" s="49" t="s">
        <v>1042</v>
      </c>
      <c r="C5" s="49" t="s">
        <v>1043</v>
      </c>
      <c r="D5" s="15" t="s">
        <v>1055</v>
      </c>
      <c r="F5" s="48" t="s">
        <v>1037</v>
      </c>
    </row>
    <row r="6" spans="1:10" x14ac:dyDescent="0.25">
      <c r="A6" t="s">
        <v>1132</v>
      </c>
      <c r="B6" s="49" t="s">
        <v>1052</v>
      </c>
      <c r="C6" s="49" t="s">
        <v>1053</v>
      </c>
      <c r="D6" s="15" t="s">
        <v>1044</v>
      </c>
      <c r="H6" s="48" t="s">
        <v>1037</v>
      </c>
    </row>
    <row r="7" spans="1:10" x14ac:dyDescent="0.25">
      <c r="A7" t="s">
        <v>1131</v>
      </c>
      <c r="B7" s="49" t="s">
        <v>1068</v>
      </c>
      <c r="C7" s="49" t="s">
        <v>1069</v>
      </c>
      <c r="D7" s="15" t="s">
        <v>1044</v>
      </c>
      <c r="H7" s="48" t="s">
        <v>1037</v>
      </c>
    </row>
    <row r="8" spans="1:10" x14ac:dyDescent="0.25">
      <c r="A8" t="s">
        <v>1070</v>
      </c>
      <c r="B8" s="49" t="s">
        <v>1071</v>
      </c>
      <c r="C8" s="49" t="s">
        <v>1072</v>
      </c>
      <c r="D8" s="15" t="s">
        <v>1044</v>
      </c>
      <c r="G8" s="48" t="s">
        <v>1037</v>
      </c>
    </row>
    <row r="9" spans="1:10" x14ac:dyDescent="0.25">
      <c r="A9" t="s">
        <v>1110</v>
      </c>
      <c r="B9" s="49" t="s">
        <v>1111</v>
      </c>
      <c r="C9" s="49" t="s">
        <v>1112</v>
      </c>
      <c r="D9" s="15" t="s">
        <v>1044</v>
      </c>
      <c r="F9" s="48" t="s">
        <v>1037</v>
      </c>
    </row>
    <row r="10" spans="1:10" x14ac:dyDescent="0.25">
      <c r="A10" t="s">
        <v>1113</v>
      </c>
      <c r="B10" s="49" t="s">
        <v>1114</v>
      </c>
      <c r="C10" s="49" t="s">
        <v>1115</v>
      </c>
      <c r="D10" s="15" t="s">
        <v>1044</v>
      </c>
      <c r="G10" s="48" t="s">
        <v>1037</v>
      </c>
    </row>
    <row r="11" spans="1:10" x14ac:dyDescent="0.25">
      <c r="A11" t="s">
        <v>1124</v>
      </c>
      <c r="B11" s="49" t="s">
        <v>1125</v>
      </c>
      <c r="C11" s="49" t="s">
        <v>1126</v>
      </c>
      <c r="D11" s="15" t="s">
        <v>1044</v>
      </c>
      <c r="I11" s="48" t="s">
        <v>1037</v>
      </c>
    </row>
    <row r="12" spans="1:10" x14ac:dyDescent="0.25">
      <c r="A12" t="s">
        <v>1130</v>
      </c>
      <c r="B12" s="49" t="s">
        <v>1136</v>
      </c>
      <c r="C12" s="49" t="s">
        <v>1137</v>
      </c>
      <c r="D12" s="15" t="s">
        <v>1044</v>
      </c>
      <c r="H12" s="48" t="s">
        <v>1037</v>
      </c>
    </row>
    <row r="13" spans="1:10" x14ac:dyDescent="0.25">
      <c r="A13" t="s">
        <v>1138</v>
      </c>
      <c r="B13" s="49" t="s">
        <v>1139</v>
      </c>
      <c r="C13" s="49" t="s">
        <v>1140</v>
      </c>
      <c r="D13" s="15" t="s">
        <v>1044</v>
      </c>
      <c r="I13" s="48" t="s">
        <v>1037</v>
      </c>
    </row>
    <row r="14" spans="1:10" x14ac:dyDescent="0.25">
      <c r="A14" t="s">
        <v>1151</v>
      </c>
      <c r="B14" s="49" t="s">
        <v>1152</v>
      </c>
      <c r="C14" s="49" t="s">
        <v>1153</v>
      </c>
      <c r="D14" s="15" t="s">
        <v>1044</v>
      </c>
      <c r="H14" s="48" t="s">
        <v>1037</v>
      </c>
    </row>
    <row r="15" spans="1:10" x14ac:dyDescent="0.25">
      <c r="A15" t="s">
        <v>1154</v>
      </c>
      <c r="B15" s="49" t="s">
        <v>1068</v>
      </c>
      <c r="C15" s="49" t="s">
        <v>1069</v>
      </c>
      <c r="D15" s="15" t="s">
        <v>1044</v>
      </c>
      <c r="H15" s="48" t="s">
        <v>1037</v>
      </c>
    </row>
    <row r="16" spans="1:10" x14ac:dyDescent="0.25">
      <c r="A16" t="s">
        <v>1155</v>
      </c>
      <c r="B16" s="49" t="s">
        <v>1156</v>
      </c>
      <c r="C16" s="49" t="s">
        <v>1157</v>
      </c>
      <c r="D16" s="15" t="s">
        <v>1044</v>
      </c>
      <c r="H16" s="48" t="s">
        <v>1037</v>
      </c>
    </row>
    <row r="17" spans="1:8" x14ac:dyDescent="0.25">
      <c r="A17" t="s">
        <v>1158</v>
      </c>
      <c r="B17" s="49" t="s">
        <v>1159</v>
      </c>
      <c r="D17" s="15" t="s">
        <v>1044</v>
      </c>
      <c r="F17" s="48" t="s">
        <v>1037</v>
      </c>
    </row>
    <row r="18" spans="1:8" x14ac:dyDescent="0.25">
      <c r="A18" t="s">
        <v>1160</v>
      </c>
      <c r="B18" s="49" t="s">
        <v>1161</v>
      </c>
      <c r="D18" s="15" t="s">
        <v>1044</v>
      </c>
      <c r="F18" s="48" t="s">
        <v>1037</v>
      </c>
    </row>
    <row r="19" spans="1:8" x14ac:dyDescent="0.25">
      <c r="A19" t="s">
        <v>1162</v>
      </c>
      <c r="B19" s="49" t="s">
        <v>1163</v>
      </c>
      <c r="C19" s="49" t="s">
        <v>1164</v>
      </c>
      <c r="D19" s="15" t="s">
        <v>1044</v>
      </c>
      <c r="H19" s="48" t="s">
        <v>1037</v>
      </c>
    </row>
    <row r="20" spans="1:8" x14ac:dyDescent="0.25">
      <c r="A20" t="s">
        <v>1170</v>
      </c>
      <c r="B20" s="49" t="s">
        <v>1172</v>
      </c>
      <c r="D20" s="15" t="s">
        <v>1044</v>
      </c>
      <c r="E20" s="48" t="s">
        <v>1037</v>
      </c>
    </row>
    <row r="21" spans="1:8" x14ac:dyDescent="0.25">
      <c r="A21" t="s">
        <v>1174</v>
      </c>
      <c r="B21" s="49" t="s">
        <v>1175</v>
      </c>
      <c r="C21" s="49" t="s">
        <v>1176</v>
      </c>
      <c r="D21" s="15" t="s">
        <v>1044</v>
      </c>
      <c r="H21" s="48" t="s">
        <v>1037</v>
      </c>
    </row>
    <row r="22" spans="1:8" x14ac:dyDescent="0.25">
      <c r="A22" t="s">
        <v>1181</v>
      </c>
      <c r="B22" s="49" t="s">
        <v>1183</v>
      </c>
      <c r="C22" s="49" t="s">
        <v>1182</v>
      </c>
      <c r="D22" s="15" t="s">
        <v>1044</v>
      </c>
      <c r="H22" s="48" t="s">
        <v>1037</v>
      </c>
    </row>
    <row r="23" spans="1:8" x14ac:dyDescent="0.25">
      <c r="A23" t="s">
        <v>1185</v>
      </c>
      <c r="B23" s="49" t="s">
        <v>1186</v>
      </c>
      <c r="C23" s="49" t="s">
        <v>1187</v>
      </c>
      <c r="D23" s="15" t="s">
        <v>1044</v>
      </c>
      <c r="H23" s="48" t="s">
        <v>1037</v>
      </c>
    </row>
    <row r="24" spans="1:8" x14ac:dyDescent="0.25">
      <c r="A24" t="s">
        <v>1191</v>
      </c>
      <c r="B24" s="49" t="s">
        <v>1192</v>
      </c>
      <c r="C24" s="49" t="s">
        <v>1193</v>
      </c>
      <c r="D24" s="15" t="s">
        <v>1044</v>
      </c>
      <c r="H24" s="48" t="s">
        <v>1037</v>
      </c>
    </row>
    <row r="25" spans="1:8" x14ac:dyDescent="0.25">
      <c r="A25" t="s">
        <v>1196</v>
      </c>
      <c r="B25" s="49" t="s">
        <v>1198</v>
      </c>
      <c r="C25" s="49" t="s">
        <v>1197</v>
      </c>
      <c r="D25" s="15" t="s">
        <v>1044</v>
      </c>
      <c r="H25" s="48" t="s">
        <v>1037</v>
      </c>
    </row>
    <row r="26" spans="1:8" x14ac:dyDescent="0.25">
      <c r="A26" t="s">
        <v>1207</v>
      </c>
      <c r="B26" s="49" t="s">
        <v>1208</v>
      </c>
      <c r="C26" s="49" t="s">
        <v>1209</v>
      </c>
      <c r="D26" s="15" t="s">
        <v>1044</v>
      </c>
      <c r="F26" s="48" t="s">
        <v>1037</v>
      </c>
    </row>
  </sheetData>
  <conditionalFormatting sqref="E1:I1048576">
    <cfRule type="cellIs" dxfId="3" priority="4" operator="equal">
      <formula>"X"</formula>
    </cfRule>
  </conditionalFormatting>
  <conditionalFormatting sqref="D1 D2:E1048576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  <hyperlink ref="B21" r:id="rId34"/>
    <hyperlink ref="C21" r:id="rId35"/>
    <hyperlink ref="C22" r:id="rId36"/>
    <hyperlink ref="B22" r:id="rId37"/>
    <hyperlink ref="B23" r:id="rId38"/>
    <hyperlink ref="C23" r:id="rId39"/>
    <hyperlink ref="B24" r:id="rId40"/>
    <hyperlink ref="C24" r:id="rId41"/>
    <hyperlink ref="C25" r:id="rId42"/>
    <hyperlink ref="B25" r:id="rId43"/>
    <hyperlink ref="B26" r:id="rId44"/>
    <hyperlink ref="C26" r:id="rId45"/>
  </hyperlinks>
  <pageMargins left="0.7" right="0.7" top="0.75" bottom="0.75" header="0.3" footer="0.3"/>
  <pageSetup paperSize="9"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2023-11-02T18:10:04Z</dcterms:modified>
</cp:coreProperties>
</file>