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india-my.sharepoint.com/personal/aashna_srivastava_in_ey_com/Documents/Documents/MMM POC/"/>
    </mc:Choice>
  </mc:AlternateContent>
  <xr:revisionPtr revIDLastSave="0" documentId="8_{CA6B23FD-C7E7-4A87-9933-E4D6E9D8AB2C}" xr6:coauthVersionLast="47" xr6:coauthVersionMax="47" xr10:uidLastSave="{00000000-0000-0000-0000-000000000000}"/>
  <bookViews>
    <workbookView xWindow="-108" yWindow="-108" windowWidth="23256" windowHeight="12576" xr2:uid="{75699984-1DB8-4865-80F1-348362BAB7F6}"/>
  </bookViews>
  <sheets>
    <sheet name="Project-2-data" sheetId="1" r:id="rId1"/>
    <sheet name="Results" sheetId="4" r:id="rId2"/>
    <sheet name="Optimized approac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K202" i="1"/>
  <c r="F2" i="1"/>
  <c r="D202" i="1"/>
  <c r="C202" i="1"/>
  <c r="B202" i="1"/>
  <c r="D202" i="3"/>
  <c r="C202" i="3"/>
  <c r="C203" i="3" s="1"/>
  <c r="B202" i="3"/>
  <c r="B203" i="3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  <c r="J2" i="1" s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" i="1"/>
  <c r="G36" i="3" l="1"/>
  <c r="G44" i="3"/>
  <c r="G52" i="3"/>
  <c r="G60" i="3"/>
  <c r="G92" i="3"/>
  <c r="G100" i="3"/>
  <c r="G108" i="3"/>
  <c r="G124" i="3"/>
  <c r="G156" i="3"/>
  <c r="G180" i="3"/>
  <c r="G188" i="3"/>
  <c r="G45" i="3"/>
  <c r="G109" i="3"/>
  <c r="G165" i="3"/>
  <c r="G173" i="3"/>
  <c r="G106" i="3"/>
  <c r="G6" i="3"/>
  <c r="G14" i="3"/>
  <c r="G30" i="3"/>
  <c r="G94" i="3"/>
  <c r="G158" i="3"/>
  <c r="G190" i="3"/>
  <c r="G82" i="3"/>
  <c r="G7" i="3"/>
  <c r="G63" i="3"/>
  <c r="G71" i="3"/>
  <c r="G135" i="3"/>
  <c r="G199" i="3"/>
  <c r="G48" i="3"/>
  <c r="G72" i="3"/>
  <c r="G80" i="3"/>
  <c r="G88" i="3"/>
  <c r="G112" i="3"/>
  <c r="G136" i="3"/>
  <c r="G152" i="3"/>
  <c r="G176" i="3"/>
  <c r="G10" i="3"/>
  <c r="G18" i="3"/>
  <c r="G26" i="3"/>
  <c r="G42" i="3"/>
  <c r="G50" i="3"/>
  <c r="G122" i="3"/>
  <c r="G138" i="3"/>
  <c r="G154" i="3"/>
  <c r="G17" i="3"/>
  <c r="G81" i="3"/>
  <c r="G129" i="3"/>
  <c r="G137" i="3"/>
  <c r="G145" i="3"/>
  <c r="G161" i="3"/>
  <c r="G34" i="3"/>
  <c r="G74" i="3"/>
  <c r="G130" i="3"/>
  <c r="G146" i="3"/>
  <c r="G3" i="3"/>
  <c r="G19" i="3"/>
  <c r="G67" i="3"/>
  <c r="G83" i="3"/>
  <c r="G131" i="3"/>
  <c r="G139" i="3"/>
  <c r="G147" i="3"/>
  <c r="G163" i="3"/>
  <c r="G179" i="3"/>
  <c r="G187" i="3"/>
  <c r="G195" i="3"/>
  <c r="G98" i="3"/>
  <c r="G178" i="3"/>
  <c r="D203" i="3"/>
  <c r="G12" i="3" s="1"/>
  <c r="G177" i="3"/>
  <c r="G105" i="3"/>
  <c r="G65" i="3"/>
  <c r="G41" i="3"/>
  <c r="G198" i="3"/>
  <c r="G182" i="3"/>
  <c r="G150" i="3"/>
  <c r="G142" i="3"/>
  <c r="G134" i="3"/>
  <c r="G118" i="3"/>
  <c r="G86" i="3"/>
  <c r="G78" i="3"/>
  <c r="G70" i="3"/>
  <c r="G62" i="3"/>
  <c r="G54" i="3"/>
  <c r="G157" i="3"/>
  <c r="G149" i="3"/>
  <c r="G141" i="3"/>
  <c r="G101" i="3"/>
  <c r="G93" i="3"/>
  <c r="G85" i="3"/>
  <c r="G77" i="3"/>
  <c r="G37" i="3"/>
  <c r="G29" i="3"/>
  <c r="G21" i="3"/>
  <c r="G13" i="3"/>
  <c r="G126" i="3"/>
  <c r="G123" i="3"/>
  <c r="G115" i="3"/>
  <c r="G107" i="3"/>
  <c r="G75" i="3"/>
  <c r="G59" i="3"/>
  <c r="G51" i="3"/>
  <c r="G43" i="3"/>
  <c r="G35" i="3"/>
  <c r="G11" i="3"/>
  <c r="G171" i="3"/>
  <c r="G99" i="3"/>
  <c r="G201" i="3"/>
  <c r="G169" i="3"/>
  <c r="G121" i="3"/>
  <c r="G57" i="3"/>
  <c r="G185" i="3"/>
  <c r="G113" i="3"/>
  <c r="G73" i="3"/>
  <c r="G193" i="3"/>
  <c r="G33" i="3"/>
  <c r="G97" i="3"/>
  <c r="G49" i="3"/>
  <c r="G40" i="3"/>
  <c r="G32" i="3"/>
  <c r="G24" i="3"/>
  <c r="G16" i="3"/>
  <c r="G8" i="3"/>
  <c r="G200" i="3"/>
  <c r="G192" i="3"/>
  <c r="G168" i="3"/>
  <c r="G160" i="3"/>
  <c r="G96" i="3"/>
  <c r="G159" i="3"/>
  <c r="G127" i="3"/>
  <c r="G119" i="3"/>
  <c r="G111" i="3"/>
  <c r="G103" i="3"/>
  <c r="G95" i="3"/>
  <c r="G55" i="3"/>
  <c r="G47" i="3"/>
  <c r="G39" i="3"/>
  <c r="G31" i="3"/>
  <c r="G191" i="3"/>
  <c r="G183" i="3"/>
  <c r="G175" i="3"/>
  <c r="G167" i="3"/>
  <c r="G104" i="3"/>
  <c r="G22" i="3"/>
  <c r="G172" i="3"/>
  <c r="G164" i="3"/>
  <c r="G128" i="3"/>
  <c r="G64" i="3"/>
  <c r="G2" i="3"/>
  <c r="G194" i="3"/>
  <c r="G186" i="3"/>
  <c r="G170" i="3"/>
  <c r="G162" i="3"/>
  <c r="G144" i="3"/>
  <c r="G116" i="3"/>
  <c r="G9" i="3"/>
  <c r="K2" i="1"/>
  <c r="H2" i="1"/>
  <c r="I2" i="1"/>
  <c r="H22" i="3" l="1"/>
  <c r="J22" i="3"/>
  <c r="I22" i="3"/>
  <c r="J101" i="3"/>
  <c r="I101" i="3"/>
  <c r="H101" i="3"/>
  <c r="H42" i="3"/>
  <c r="J42" i="3"/>
  <c r="I42" i="3"/>
  <c r="I104" i="3"/>
  <c r="J104" i="3"/>
  <c r="H104" i="3"/>
  <c r="H118" i="3"/>
  <c r="I118" i="3"/>
  <c r="J118" i="3"/>
  <c r="I190" i="3"/>
  <c r="J190" i="3"/>
  <c r="H190" i="3"/>
  <c r="J165" i="3"/>
  <c r="I165" i="3"/>
  <c r="H165" i="3"/>
  <c r="H100" i="3"/>
  <c r="I100" i="3"/>
  <c r="J100" i="3"/>
  <c r="H96" i="3"/>
  <c r="I96" i="3"/>
  <c r="J96" i="3"/>
  <c r="H126" i="3"/>
  <c r="I126" i="3"/>
  <c r="J126" i="3"/>
  <c r="I19" i="3"/>
  <c r="H19" i="3"/>
  <c r="J19" i="3"/>
  <c r="H88" i="3"/>
  <c r="J88" i="3"/>
  <c r="I88" i="3"/>
  <c r="K88" i="3" s="1"/>
  <c r="J55" i="3"/>
  <c r="I55" i="3"/>
  <c r="H55" i="3"/>
  <c r="H141" i="3"/>
  <c r="I141" i="3"/>
  <c r="J141" i="3"/>
  <c r="H173" i="3"/>
  <c r="I173" i="3"/>
  <c r="J173" i="3"/>
  <c r="J95" i="3"/>
  <c r="I95" i="3"/>
  <c r="H95" i="3"/>
  <c r="I49" i="3"/>
  <c r="J49" i="3"/>
  <c r="H49" i="3"/>
  <c r="I149" i="3"/>
  <c r="J149" i="3"/>
  <c r="H149" i="3"/>
  <c r="H146" i="3"/>
  <c r="I146" i="3"/>
  <c r="J146" i="3"/>
  <c r="J103" i="3"/>
  <c r="I103" i="3"/>
  <c r="H103" i="3"/>
  <c r="H169" i="3"/>
  <c r="I169" i="3"/>
  <c r="J169" i="3"/>
  <c r="H59" i="3"/>
  <c r="K59" i="3" s="1"/>
  <c r="I59" i="3"/>
  <c r="J59" i="3"/>
  <c r="I29" i="3"/>
  <c r="J29" i="3"/>
  <c r="H29" i="3"/>
  <c r="J157" i="3"/>
  <c r="I157" i="3"/>
  <c r="H157" i="3"/>
  <c r="H142" i="3"/>
  <c r="K142" i="3" s="1"/>
  <c r="J142" i="3"/>
  <c r="I142" i="3"/>
  <c r="J147" i="3"/>
  <c r="I147" i="3"/>
  <c r="H147" i="3"/>
  <c r="J130" i="3"/>
  <c r="I130" i="3"/>
  <c r="H130" i="3"/>
  <c r="H17" i="3"/>
  <c r="J17" i="3"/>
  <c r="I17" i="3"/>
  <c r="J10" i="3"/>
  <c r="H10" i="3"/>
  <c r="I10" i="3"/>
  <c r="K10" i="3" s="1"/>
  <c r="J48" i="3"/>
  <c r="I48" i="3"/>
  <c r="H48" i="3"/>
  <c r="I158" i="3"/>
  <c r="J158" i="3"/>
  <c r="H158" i="3"/>
  <c r="K158" i="3" s="1"/>
  <c r="H109" i="3"/>
  <c r="J109" i="3"/>
  <c r="I109" i="3"/>
  <c r="J92" i="3"/>
  <c r="K92" i="3" s="1"/>
  <c r="I92" i="3"/>
  <c r="H92" i="3"/>
  <c r="J32" i="3"/>
  <c r="H32" i="3"/>
  <c r="I32" i="3"/>
  <c r="J65" i="3"/>
  <c r="H65" i="3"/>
  <c r="I65" i="3"/>
  <c r="H124" i="3"/>
  <c r="J124" i="3"/>
  <c r="I124" i="3"/>
  <c r="H160" i="3"/>
  <c r="I160" i="3"/>
  <c r="J160" i="3"/>
  <c r="H13" i="3"/>
  <c r="I13" i="3"/>
  <c r="J13" i="3"/>
  <c r="I3" i="3"/>
  <c r="H3" i="3"/>
  <c r="J3" i="3"/>
  <c r="I80" i="3"/>
  <c r="J80" i="3"/>
  <c r="H80" i="3"/>
  <c r="J194" i="3"/>
  <c r="I194" i="3"/>
  <c r="H194" i="3"/>
  <c r="H51" i="3"/>
  <c r="J51" i="3"/>
  <c r="I51" i="3"/>
  <c r="I163" i="3"/>
  <c r="J163" i="3"/>
  <c r="H163" i="3"/>
  <c r="H18" i="3"/>
  <c r="J18" i="3"/>
  <c r="I18" i="3"/>
  <c r="K18" i="3" s="1"/>
  <c r="J175" i="3"/>
  <c r="I175" i="3"/>
  <c r="H175" i="3"/>
  <c r="J183" i="3"/>
  <c r="I183" i="3"/>
  <c r="H183" i="3"/>
  <c r="J33" i="3"/>
  <c r="H33" i="3"/>
  <c r="I33" i="3"/>
  <c r="J37" i="3"/>
  <c r="I37" i="3"/>
  <c r="H37" i="3"/>
  <c r="H150" i="3"/>
  <c r="I150" i="3"/>
  <c r="J150" i="3"/>
  <c r="J74" i="3"/>
  <c r="I74" i="3"/>
  <c r="H74" i="3"/>
  <c r="J176" i="3"/>
  <c r="I176" i="3"/>
  <c r="H176" i="3"/>
  <c r="J199" i="3"/>
  <c r="I199" i="3"/>
  <c r="H199" i="3"/>
  <c r="I94" i="3"/>
  <c r="J94" i="3"/>
  <c r="H94" i="3"/>
  <c r="H45" i="3"/>
  <c r="J45" i="3"/>
  <c r="I45" i="3"/>
  <c r="H60" i="3"/>
  <c r="J60" i="3"/>
  <c r="I60" i="3"/>
  <c r="H170" i="3"/>
  <c r="J170" i="3"/>
  <c r="I170" i="3"/>
  <c r="H35" i="3"/>
  <c r="I35" i="3"/>
  <c r="J35" i="3"/>
  <c r="H86" i="3"/>
  <c r="I86" i="3"/>
  <c r="J86" i="3"/>
  <c r="J7" i="3"/>
  <c r="I7" i="3"/>
  <c r="K7" i="3" s="1"/>
  <c r="H7" i="3"/>
  <c r="J40" i="3"/>
  <c r="I40" i="3"/>
  <c r="H40" i="3"/>
  <c r="H179" i="3"/>
  <c r="J179" i="3"/>
  <c r="I179" i="3"/>
  <c r="K179" i="3" s="1"/>
  <c r="H82" i="3"/>
  <c r="K82" i="3" s="1"/>
  <c r="I82" i="3"/>
  <c r="J82" i="3"/>
  <c r="I168" i="3"/>
  <c r="J168" i="3"/>
  <c r="H168" i="3"/>
  <c r="I134" i="3"/>
  <c r="J134" i="3"/>
  <c r="H134" i="3"/>
  <c r="H97" i="3"/>
  <c r="J97" i="3"/>
  <c r="I97" i="3"/>
  <c r="J111" i="3"/>
  <c r="I111" i="3"/>
  <c r="H111" i="3"/>
  <c r="J75" i="3"/>
  <c r="I75" i="3"/>
  <c r="H75" i="3"/>
  <c r="I12" i="3"/>
  <c r="J12" i="3"/>
  <c r="H12" i="3"/>
  <c r="K12" i="3" s="1"/>
  <c r="J191" i="3"/>
  <c r="I191" i="3"/>
  <c r="H191" i="3"/>
  <c r="J8" i="3"/>
  <c r="H8" i="3"/>
  <c r="I8" i="3"/>
  <c r="J193" i="3"/>
  <c r="I193" i="3"/>
  <c r="H193" i="3"/>
  <c r="H99" i="3"/>
  <c r="I99" i="3"/>
  <c r="J99" i="3"/>
  <c r="I107" i="3"/>
  <c r="J107" i="3"/>
  <c r="H107" i="3"/>
  <c r="H77" i="3"/>
  <c r="I77" i="3"/>
  <c r="J77" i="3"/>
  <c r="H62" i="3"/>
  <c r="I62" i="3"/>
  <c r="J62" i="3"/>
  <c r="H182" i="3"/>
  <c r="J182" i="3"/>
  <c r="I182" i="3"/>
  <c r="H178" i="3"/>
  <c r="I178" i="3"/>
  <c r="J178" i="3"/>
  <c r="K178" i="3" s="1"/>
  <c r="I131" i="3"/>
  <c r="J131" i="3"/>
  <c r="H131" i="3"/>
  <c r="J34" i="3"/>
  <c r="I34" i="3"/>
  <c r="H34" i="3"/>
  <c r="J138" i="3"/>
  <c r="H138" i="3"/>
  <c r="I138" i="3"/>
  <c r="H152" i="3"/>
  <c r="J152" i="3"/>
  <c r="I152" i="3"/>
  <c r="J135" i="3"/>
  <c r="I135" i="3"/>
  <c r="H135" i="3"/>
  <c r="I30" i="3"/>
  <c r="J30" i="3"/>
  <c r="H30" i="3"/>
  <c r="H188" i="3"/>
  <c r="J188" i="3"/>
  <c r="I188" i="3"/>
  <c r="I52" i="3"/>
  <c r="J52" i="3"/>
  <c r="H52" i="3"/>
  <c r="K52" i="3" s="1"/>
  <c r="J185" i="3"/>
  <c r="I185" i="3"/>
  <c r="H185" i="3"/>
  <c r="H137" i="3"/>
  <c r="J137" i="3"/>
  <c r="I137" i="3"/>
  <c r="I186" i="3"/>
  <c r="J186" i="3"/>
  <c r="H186" i="3"/>
  <c r="J43" i="3"/>
  <c r="I43" i="3"/>
  <c r="H43" i="3"/>
  <c r="H105" i="3"/>
  <c r="I105" i="3"/>
  <c r="J105" i="3"/>
  <c r="J26" i="3"/>
  <c r="H26" i="3"/>
  <c r="I26" i="3"/>
  <c r="J167" i="3"/>
  <c r="I167" i="3"/>
  <c r="H167" i="3"/>
  <c r="J21" i="3"/>
  <c r="I21" i="3"/>
  <c r="H21" i="3"/>
  <c r="H81" i="3"/>
  <c r="I81" i="3"/>
  <c r="J81" i="3"/>
  <c r="J2" i="3"/>
  <c r="H2" i="3"/>
  <c r="I2" i="3"/>
  <c r="J64" i="3"/>
  <c r="H64" i="3"/>
  <c r="I64" i="3"/>
  <c r="H201" i="3"/>
  <c r="J201" i="3"/>
  <c r="I201" i="3"/>
  <c r="J139" i="3"/>
  <c r="I139" i="3"/>
  <c r="H139" i="3"/>
  <c r="I116" i="3"/>
  <c r="J116" i="3"/>
  <c r="H116" i="3"/>
  <c r="J119" i="3"/>
  <c r="I119" i="3"/>
  <c r="H119" i="3"/>
  <c r="I144" i="3"/>
  <c r="J144" i="3"/>
  <c r="H144" i="3"/>
  <c r="H164" i="3"/>
  <c r="J164" i="3"/>
  <c r="I164" i="3"/>
  <c r="J31" i="3"/>
  <c r="I31" i="3"/>
  <c r="H31" i="3"/>
  <c r="J127" i="3"/>
  <c r="I127" i="3"/>
  <c r="H127" i="3"/>
  <c r="J16" i="3"/>
  <c r="I16" i="3"/>
  <c r="H16" i="3"/>
  <c r="H73" i="3"/>
  <c r="I73" i="3"/>
  <c r="J73" i="3"/>
  <c r="I171" i="3"/>
  <c r="J171" i="3"/>
  <c r="H171" i="3"/>
  <c r="H115" i="3"/>
  <c r="J115" i="3"/>
  <c r="I115" i="3"/>
  <c r="I85" i="3"/>
  <c r="J85" i="3"/>
  <c r="H85" i="3"/>
  <c r="I70" i="3"/>
  <c r="J70" i="3"/>
  <c r="H70" i="3"/>
  <c r="I198" i="3"/>
  <c r="J198" i="3"/>
  <c r="H198" i="3"/>
  <c r="I98" i="3"/>
  <c r="J98" i="3"/>
  <c r="H98" i="3"/>
  <c r="J83" i="3"/>
  <c r="H83" i="3"/>
  <c r="I83" i="3"/>
  <c r="H161" i="3"/>
  <c r="J161" i="3"/>
  <c r="I161" i="3"/>
  <c r="I122" i="3"/>
  <c r="J122" i="3"/>
  <c r="H122" i="3"/>
  <c r="H136" i="3"/>
  <c r="I136" i="3"/>
  <c r="J136" i="3"/>
  <c r="J71" i="3"/>
  <c r="I71" i="3"/>
  <c r="H71" i="3"/>
  <c r="H14" i="3"/>
  <c r="K14" i="3" s="1"/>
  <c r="J14" i="3"/>
  <c r="I14" i="3"/>
  <c r="I180" i="3"/>
  <c r="J180" i="3"/>
  <c r="H180" i="3"/>
  <c r="J44" i="3"/>
  <c r="H44" i="3"/>
  <c r="I44" i="3"/>
  <c r="J47" i="3"/>
  <c r="I47" i="3"/>
  <c r="H47" i="3"/>
  <c r="H187" i="3"/>
  <c r="I187" i="3"/>
  <c r="J187" i="3"/>
  <c r="H106" i="3"/>
  <c r="J106" i="3"/>
  <c r="I106" i="3"/>
  <c r="I57" i="3"/>
  <c r="J57" i="3"/>
  <c r="H57" i="3"/>
  <c r="J129" i="3"/>
  <c r="H129" i="3"/>
  <c r="I129" i="3"/>
  <c r="K129" i="3" s="1"/>
  <c r="H108" i="3"/>
  <c r="I108" i="3"/>
  <c r="J108" i="3"/>
  <c r="J121" i="3"/>
  <c r="I121" i="3"/>
  <c r="H121" i="3"/>
  <c r="I177" i="3"/>
  <c r="J177" i="3"/>
  <c r="H177" i="3"/>
  <c r="J72" i="3"/>
  <c r="H72" i="3"/>
  <c r="I72" i="3"/>
  <c r="H192" i="3"/>
  <c r="I192" i="3"/>
  <c r="J192" i="3"/>
  <c r="H9" i="3"/>
  <c r="J9" i="3"/>
  <c r="I9" i="3"/>
  <c r="I200" i="3"/>
  <c r="J200" i="3"/>
  <c r="H200" i="3"/>
  <c r="J54" i="3"/>
  <c r="H54" i="3"/>
  <c r="I54" i="3"/>
  <c r="H154" i="3"/>
  <c r="I154" i="3"/>
  <c r="J154" i="3"/>
  <c r="H128" i="3"/>
  <c r="J128" i="3"/>
  <c r="I128" i="3"/>
  <c r="I162" i="3"/>
  <c r="J162" i="3"/>
  <c r="H162" i="3"/>
  <c r="I172" i="3"/>
  <c r="J172" i="3"/>
  <c r="H172" i="3"/>
  <c r="J39" i="3"/>
  <c r="I39" i="3"/>
  <c r="H39" i="3"/>
  <c r="J159" i="3"/>
  <c r="I159" i="3"/>
  <c r="H159" i="3"/>
  <c r="J24" i="3"/>
  <c r="H24" i="3"/>
  <c r="I24" i="3"/>
  <c r="I113" i="3"/>
  <c r="J113" i="3"/>
  <c r="H113" i="3"/>
  <c r="J11" i="3"/>
  <c r="I11" i="3"/>
  <c r="H11" i="3"/>
  <c r="H123" i="3"/>
  <c r="I123" i="3"/>
  <c r="J123" i="3"/>
  <c r="J93" i="3"/>
  <c r="I93" i="3"/>
  <c r="H93" i="3"/>
  <c r="H78" i="3"/>
  <c r="J78" i="3"/>
  <c r="I78" i="3"/>
  <c r="H41" i="3"/>
  <c r="I41" i="3"/>
  <c r="J41" i="3"/>
  <c r="I195" i="3"/>
  <c r="J195" i="3"/>
  <c r="H195" i="3"/>
  <c r="I67" i="3"/>
  <c r="H67" i="3"/>
  <c r="J67" i="3"/>
  <c r="H145" i="3"/>
  <c r="I145" i="3"/>
  <c r="J145" i="3"/>
  <c r="K145" i="3" s="1"/>
  <c r="H50" i="3"/>
  <c r="I50" i="3"/>
  <c r="J50" i="3"/>
  <c r="J112" i="3"/>
  <c r="I112" i="3"/>
  <c r="H112" i="3"/>
  <c r="J63" i="3"/>
  <c r="I63" i="3"/>
  <c r="H63" i="3"/>
  <c r="I6" i="3"/>
  <c r="J6" i="3"/>
  <c r="H6" i="3"/>
  <c r="J156" i="3"/>
  <c r="H156" i="3"/>
  <c r="I156" i="3"/>
  <c r="J36" i="3"/>
  <c r="H36" i="3"/>
  <c r="I36" i="3"/>
  <c r="G28" i="3"/>
  <c r="K124" i="3"/>
  <c r="G197" i="3"/>
  <c r="G133" i="3"/>
  <c r="G69" i="3"/>
  <c r="G5" i="3"/>
  <c r="G148" i="3"/>
  <c r="G84" i="3"/>
  <c r="G20" i="3"/>
  <c r="G151" i="3"/>
  <c r="G87" i="3"/>
  <c r="G23" i="3"/>
  <c r="G174" i="3"/>
  <c r="G110" i="3"/>
  <c r="G46" i="3"/>
  <c r="G189" i="3"/>
  <c r="G125" i="3"/>
  <c r="G61" i="3"/>
  <c r="G90" i="3"/>
  <c r="G140" i="3"/>
  <c r="G76" i="3"/>
  <c r="G155" i="3"/>
  <c r="G91" i="3"/>
  <c r="G27" i="3"/>
  <c r="G58" i="3"/>
  <c r="G153" i="3"/>
  <c r="G89" i="3"/>
  <c r="G25" i="3"/>
  <c r="G66" i="3"/>
  <c r="G184" i="3"/>
  <c r="G120" i="3"/>
  <c r="G56" i="3"/>
  <c r="G114" i="3"/>
  <c r="G143" i="3"/>
  <c r="G79" i="3"/>
  <c r="G166" i="3"/>
  <c r="G102" i="3"/>
  <c r="G38" i="3"/>
  <c r="G181" i="3"/>
  <c r="G117" i="3"/>
  <c r="G53" i="3"/>
  <c r="G196" i="3"/>
  <c r="G132" i="3"/>
  <c r="G68" i="3"/>
  <c r="G4" i="3"/>
  <c r="K136" i="3"/>
  <c r="K152" i="3"/>
  <c r="K146" i="3" l="1"/>
  <c r="K100" i="3"/>
  <c r="K42" i="3"/>
  <c r="K156" i="3"/>
  <c r="K187" i="3"/>
  <c r="K180" i="3"/>
  <c r="K135" i="3"/>
  <c r="K34" i="3"/>
  <c r="K60" i="3"/>
  <c r="K63" i="3"/>
  <c r="K44" i="3"/>
  <c r="K35" i="3"/>
  <c r="K36" i="3"/>
  <c r="K50" i="3"/>
  <c r="K93" i="3"/>
  <c r="K154" i="3"/>
  <c r="K108" i="3"/>
  <c r="K98" i="3"/>
  <c r="K26" i="3"/>
  <c r="K138" i="3"/>
  <c r="K37" i="3"/>
  <c r="K80" i="3"/>
  <c r="K74" i="3"/>
  <c r="K51" i="3"/>
  <c r="K147" i="3"/>
  <c r="K165" i="3"/>
  <c r="K6" i="3"/>
  <c r="K195" i="3"/>
  <c r="K72" i="3"/>
  <c r="K106" i="3"/>
  <c r="K122" i="3"/>
  <c r="K163" i="3"/>
  <c r="K130" i="3"/>
  <c r="J38" i="3"/>
  <c r="I38" i="3"/>
  <c r="H38" i="3"/>
  <c r="H155" i="3"/>
  <c r="K155" i="3" s="1"/>
  <c r="I155" i="3"/>
  <c r="J155" i="3"/>
  <c r="J20" i="3"/>
  <c r="I20" i="3"/>
  <c r="H20" i="3"/>
  <c r="J102" i="3"/>
  <c r="I102" i="3"/>
  <c r="H102" i="3"/>
  <c r="K102" i="3" s="1"/>
  <c r="J84" i="3"/>
  <c r="I84" i="3"/>
  <c r="H84" i="3"/>
  <c r="H68" i="3"/>
  <c r="I68" i="3"/>
  <c r="J68" i="3"/>
  <c r="I25" i="3"/>
  <c r="H25" i="3"/>
  <c r="K25" i="3" s="1"/>
  <c r="J25" i="3"/>
  <c r="I76" i="3"/>
  <c r="J76" i="3"/>
  <c r="H76" i="3"/>
  <c r="J174" i="3"/>
  <c r="I174" i="3"/>
  <c r="H174" i="3"/>
  <c r="J148" i="3"/>
  <c r="I148" i="3"/>
  <c r="H148" i="3"/>
  <c r="J120" i="3"/>
  <c r="I120" i="3"/>
  <c r="H120" i="3"/>
  <c r="J184" i="3"/>
  <c r="H184" i="3"/>
  <c r="I184" i="3"/>
  <c r="K184" i="3" s="1"/>
  <c r="J46" i="3"/>
  <c r="I46" i="3"/>
  <c r="H46" i="3"/>
  <c r="K46" i="3" s="1"/>
  <c r="H4" i="3"/>
  <c r="I4" i="3"/>
  <c r="J4" i="3"/>
  <c r="J66" i="3"/>
  <c r="I66" i="3"/>
  <c r="H66" i="3"/>
  <c r="J110" i="3"/>
  <c r="I110" i="3"/>
  <c r="K110" i="3" s="1"/>
  <c r="H110" i="3"/>
  <c r="J28" i="3"/>
  <c r="I28" i="3"/>
  <c r="H28" i="3"/>
  <c r="J166" i="3"/>
  <c r="I166" i="3"/>
  <c r="H166" i="3"/>
  <c r="H132" i="3"/>
  <c r="I132" i="3"/>
  <c r="J132" i="3"/>
  <c r="J79" i="3"/>
  <c r="I79" i="3"/>
  <c r="H79" i="3"/>
  <c r="I89" i="3"/>
  <c r="J89" i="3"/>
  <c r="H89" i="3"/>
  <c r="I140" i="3"/>
  <c r="J140" i="3"/>
  <c r="H140" i="3"/>
  <c r="J23" i="3"/>
  <c r="I23" i="3"/>
  <c r="H23" i="3"/>
  <c r="H5" i="3"/>
  <c r="J5" i="3"/>
  <c r="I5" i="3"/>
  <c r="I181" i="3"/>
  <c r="J181" i="3"/>
  <c r="H181" i="3"/>
  <c r="I189" i="3"/>
  <c r="J189" i="3"/>
  <c r="H189" i="3"/>
  <c r="H196" i="3"/>
  <c r="I196" i="3"/>
  <c r="J196" i="3"/>
  <c r="I153" i="3"/>
  <c r="J153" i="3"/>
  <c r="H153" i="3"/>
  <c r="H90" i="3"/>
  <c r="I90" i="3"/>
  <c r="J90" i="3"/>
  <c r="H69" i="3"/>
  <c r="J69" i="3"/>
  <c r="I69" i="3"/>
  <c r="K69" i="3" s="1"/>
  <c r="J53" i="3"/>
  <c r="H53" i="3"/>
  <c r="I53" i="3"/>
  <c r="H114" i="3"/>
  <c r="I114" i="3"/>
  <c r="J114" i="3"/>
  <c r="I58" i="3"/>
  <c r="J58" i="3"/>
  <c r="H58" i="3"/>
  <c r="I61" i="3"/>
  <c r="J61" i="3"/>
  <c r="H61" i="3"/>
  <c r="J151" i="3"/>
  <c r="K151" i="3" s="1"/>
  <c r="I151" i="3"/>
  <c r="H151" i="3"/>
  <c r="H133" i="3"/>
  <c r="J133" i="3"/>
  <c r="I133" i="3"/>
  <c r="H91" i="3"/>
  <c r="J91" i="3"/>
  <c r="I91" i="3"/>
  <c r="J143" i="3"/>
  <c r="I143" i="3"/>
  <c r="H143" i="3"/>
  <c r="K143" i="3" s="1"/>
  <c r="J87" i="3"/>
  <c r="I87" i="3"/>
  <c r="H87" i="3"/>
  <c r="H117" i="3"/>
  <c r="K117" i="3" s="1"/>
  <c r="I117" i="3"/>
  <c r="J117" i="3"/>
  <c r="J56" i="3"/>
  <c r="I56" i="3"/>
  <c r="H56" i="3"/>
  <c r="J27" i="3"/>
  <c r="H27" i="3"/>
  <c r="I27" i="3"/>
  <c r="I125" i="3"/>
  <c r="J125" i="3"/>
  <c r="H125" i="3"/>
  <c r="J197" i="3"/>
  <c r="H197" i="3"/>
  <c r="I197" i="3"/>
  <c r="K199" i="3"/>
  <c r="K161" i="3"/>
  <c r="K186" i="3"/>
  <c r="K32" i="3"/>
  <c r="K176" i="3"/>
  <c r="K22" i="3"/>
  <c r="K159" i="3"/>
  <c r="G15" i="3"/>
  <c r="K192" i="3"/>
  <c r="K157" i="3"/>
  <c r="K109" i="3"/>
  <c r="K41" i="3"/>
  <c r="K173" i="3"/>
  <c r="K57" i="3"/>
  <c r="K38" i="3"/>
  <c r="K83" i="3"/>
  <c r="K121" i="3"/>
  <c r="K16" i="3"/>
  <c r="K200" i="3"/>
  <c r="K190" i="3"/>
  <c r="K45" i="3"/>
  <c r="K185" i="3"/>
  <c r="K8" i="3"/>
  <c r="K112" i="3"/>
  <c r="K162" i="3"/>
  <c r="K101" i="3"/>
  <c r="K193" i="3"/>
  <c r="K2" i="3"/>
  <c r="K47" i="3"/>
  <c r="K79" i="3"/>
  <c r="K39" i="3"/>
  <c r="K144" i="3"/>
  <c r="K104" i="3"/>
  <c r="K169" i="3"/>
  <c r="K126" i="3"/>
  <c r="K118" i="3"/>
  <c r="K78" i="3"/>
  <c r="K116" i="3"/>
  <c r="K115" i="3"/>
  <c r="K29" i="3"/>
  <c r="K128" i="3"/>
  <c r="K85" i="3"/>
  <c r="K183" i="3"/>
  <c r="K139" i="3"/>
  <c r="K71" i="3"/>
  <c r="K40" i="3"/>
  <c r="K30" i="3"/>
  <c r="K19" i="3"/>
  <c r="K149" i="3"/>
  <c r="K17" i="3"/>
  <c r="K95" i="3"/>
  <c r="K167" i="3"/>
  <c r="K191" i="3"/>
  <c r="K150" i="3"/>
  <c r="K127" i="3"/>
  <c r="K201" i="3"/>
  <c r="K33" i="3"/>
  <c r="K105" i="3"/>
  <c r="K194" i="3"/>
  <c r="K172" i="3"/>
  <c r="K43" i="3"/>
  <c r="K65" i="3"/>
  <c r="K13" i="3"/>
  <c r="K3" i="3"/>
  <c r="K188" i="3"/>
  <c r="K24" i="3"/>
  <c r="K94" i="3"/>
  <c r="K81" i="3"/>
  <c r="K168" i="3"/>
  <c r="K103" i="3"/>
  <c r="K175" i="3"/>
  <c r="K67" i="3"/>
  <c r="K55" i="3"/>
  <c r="K131" i="3"/>
  <c r="K119" i="3"/>
  <c r="K62" i="3"/>
  <c r="K75" i="3"/>
  <c r="K48" i="3"/>
  <c r="K77" i="3"/>
  <c r="K86" i="3"/>
  <c r="K134" i="3"/>
  <c r="K177" i="3"/>
  <c r="K198" i="3"/>
  <c r="K49" i="3"/>
  <c r="K137" i="3"/>
  <c r="K141" i="3"/>
  <c r="K182" i="3"/>
  <c r="K171" i="3"/>
  <c r="K99" i="3"/>
  <c r="K113" i="3"/>
  <c r="K64" i="3"/>
  <c r="K70" i="3"/>
  <c r="K123" i="3"/>
  <c r="K96" i="3"/>
  <c r="K21" i="3"/>
  <c r="K97" i="3"/>
  <c r="K73" i="3"/>
  <c r="K11" i="3"/>
  <c r="K111" i="3"/>
  <c r="K54" i="3"/>
  <c r="K107" i="3"/>
  <c r="K31" i="3"/>
  <c r="K170" i="3"/>
  <c r="K9" i="3"/>
  <c r="K164" i="3"/>
  <c r="K160" i="3"/>
  <c r="K27" i="3" l="1"/>
  <c r="K87" i="3"/>
  <c r="K91" i="3"/>
  <c r="K89" i="3"/>
  <c r="K166" i="3"/>
  <c r="K148" i="3"/>
  <c r="K84" i="3"/>
  <c r="K174" i="3"/>
  <c r="K125" i="3"/>
  <c r="K133" i="3"/>
  <c r="K153" i="3"/>
  <c r="K56" i="3"/>
  <c r="K53" i="3"/>
  <c r="K181" i="3"/>
  <c r="K140" i="3"/>
  <c r="K132" i="3"/>
  <c r="K120" i="3"/>
  <c r="K196" i="3"/>
  <c r="K61" i="3"/>
  <c r="K5" i="3"/>
  <c r="J15" i="3"/>
  <c r="J202" i="3" s="1"/>
  <c r="I15" i="3"/>
  <c r="I202" i="3" s="1"/>
  <c r="H15" i="3"/>
  <c r="H202" i="3" s="1"/>
  <c r="K114" i="3"/>
  <c r="K4" i="3"/>
  <c r="K197" i="3"/>
  <c r="K23" i="3"/>
  <c r="K76" i="3"/>
  <c r="K90" i="3"/>
  <c r="K28" i="3"/>
  <c r="K66" i="3"/>
  <c r="K189" i="3"/>
  <c r="K68" i="3"/>
  <c r="K20" i="3"/>
  <c r="K58" i="3"/>
  <c r="K15" i="3" l="1"/>
  <c r="K202" i="3" s="1"/>
</calcChain>
</file>

<file path=xl/sharedStrings.xml><?xml version="1.0" encoding="utf-8"?>
<sst xmlns="http://schemas.openxmlformats.org/spreadsheetml/2006/main" count="42" uniqueCount="30">
  <si>
    <t>Date</t>
  </si>
  <si>
    <t>TV</t>
  </si>
  <si>
    <t>Radio</t>
  </si>
  <si>
    <t>Banners</t>
  </si>
  <si>
    <t>Sales</t>
  </si>
  <si>
    <t>Predicted Sales</t>
  </si>
  <si>
    <t>Correction Factor</t>
  </si>
  <si>
    <t>TV contribution</t>
  </si>
  <si>
    <t>Radio Contribution</t>
  </si>
  <si>
    <t>Banners Contribution</t>
  </si>
  <si>
    <t>Base Sales</t>
  </si>
  <si>
    <t>Correction factor</t>
  </si>
  <si>
    <t>TV contri</t>
  </si>
  <si>
    <t>Radio Contri</t>
  </si>
  <si>
    <t>Banners Contri</t>
  </si>
  <si>
    <t>TV_ROI</t>
  </si>
  <si>
    <t>Radio_ROI</t>
  </si>
  <si>
    <t>Banners_ROI</t>
  </si>
  <si>
    <t xml:space="preserve">Simple </t>
  </si>
  <si>
    <t>Optimized</t>
  </si>
  <si>
    <t>R2 Score</t>
  </si>
  <si>
    <t>Summary</t>
  </si>
  <si>
    <t>After optimization , the R2 score of 0.937 is achieved.</t>
  </si>
  <si>
    <t>Using our model we have interpreted that the base sales is approximately $5017</t>
  </si>
  <si>
    <t>Final model to predict new data Forecast</t>
  </si>
  <si>
    <t>Week1</t>
  </si>
  <si>
    <t>Week2</t>
  </si>
  <si>
    <t>Week3</t>
  </si>
  <si>
    <t xml:space="preserve"> an investment of $1000 was spent on banners , we achieve a return of $1805.6</t>
  </si>
  <si>
    <t>A comparison between the ROI and the channel spending for banners as it gives the highest 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</si>
</sst>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1"/>
      <color theme="1"/>
      <name val="Calibri"/>
      <family val="2"/>
      <scheme val="minor"/>
    </font>
    <font>
      <b/>
      <sz val="10"/>
      <color rgb="FF000000"/>
      <name val="Arial Unicode MS"/>
    </font>
    <font>
      <sz val="10"/>
      <color theme="1"/>
      <name val="Var(--jp-code-font-family)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9F54-6274-47F2-9122-757B93C50C24}">
  <dimension ref="A1:K202"/>
  <sheetViews>
    <sheetView tabSelected="1" workbookViewId="0">
      <selection activeCell="D202" sqref="D202"/>
    </sheetView>
  </sheetViews>
  <sheetFormatPr defaultRowHeight="14.4"/>
  <cols>
    <col min="1" max="1" width="13.44140625" customWidth="1"/>
    <col min="5" max="5" width="10.44140625" customWidth="1"/>
    <col min="6" max="6" width="17" customWidth="1"/>
    <col min="7" max="7" width="17.33203125" customWidth="1"/>
    <col min="8" max="8" width="19.88671875" customWidth="1"/>
    <col min="9" max="9" width="17" customWidth="1"/>
    <col min="10" max="10" width="19.44140625" customWidth="1"/>
    <col min="11" max="11" width="13.88671875" customWidth="1"/>
  </cols>
  <sheetData>
    <row r="1" spans="1:11" s="3" customForma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1">
        <v>43107</v>
      </c>
      <c r="B2">
        <v>13528.1</v>
      </c>
      <c r="C2">
        <v>0</v>
      </c>
      <c r="D2">
        <v>0</v>
      </c>
      <c r="E2">
        <v>9779.7999999999993</v>
      </c>
      <c r="F2">
        <f>0.36*B2+0.49*C2+1.2*D2 + 6719.6</f>
        <v>11589.716</v>
      </c>
      <c r="G2">
        <f>E2/F2</f>
        <v>0.84383430965866624</v>
      </c>
      <c r="H2">
        <f>0.36*B2*G2</f>
        <v>4109.5709728176253</v>
      </c>
      <c r="I2">
        <f>0.49*C2*G2</f>
        <v>0</v>
      </c>
      <c r="J2">
        <f>1.2*D2*G2</f>
        <v>0</v>
      </c>
      <c r="K2">
        <f>F2-(H2+I2+J2)</f>
        <v>7480.1450271823751</v>
      </c>
    </row>
    <row r="3" spans="1:11">
      <c r="A3" s="1">
        <v>43114</v>
      </c>
      <c r="B3">
        <v>0</v>
      </c>
      <c r="C3">
        <v>5349.65</v>
      </c>
      <c r="D3">
        <v>2218.9299999999998</v>
      </c>
      <c r="E3">
        <v>13245.19</v>
      </c>
      <c r="F3">
        <f>0.36*B3+0.49*C3+1.2*D3 + 6719.6</f>
        <v>12003.6445</v>
      </c>
      <c r="G3">
        <f t="shared" ref="G3:G66" si="0">E3/F3</f>
        <v>1.1034307122307729</v>
      </c>
      <c r="H3">
        <f t="shared" ref="H3:H66" si="1">0.36*B3*G3</f>
        <v>0</v>
      </c>
      <c r="I3">
        <f t="shared" ref="I3:I66" si="2">0.49*C3*G3</f>
        <v>2892.4543737458234</v>
      </c>
      <c r="J3">
        <f t="shared" ref="J3:J66" si="3">1.2*D3*G3</f>
        <v>2938.1226123482747</v>
      </c>
      <c r="K3">
        <f t="shared" ref="K3:K66" si="4">F3-(H3+I3+J3)</f>
        <v>6173.0675139059022</v>
      </c>
    </row>
    <row r="4" spans="1:11">
      <c r="A4" s="1">
        <v>43121</v>
      </c>
      <c r="B4">
        <v>0</v>
      </c>
      <c r="C4">
        <v>4235.8599999999997</v>
      </c>
      <c r="D4">
        <v>2046.96</v>
      </c>
      <c r="E4">
        <v>12022.66</v>
      </c>
      <c r="F4">
        <f t="shared" ref="F4:F67" si="5">0.36*B4+0.49*C4+1.2*D4 + 6719.6</f>
        <v>11251.5234</v>
      </c>
      <c r="G4">
        <f t="shared" si="0"/>
        <v>1.0685361948409582</v>
      </c>
      <c r="H4">
        <f t="shared" si="1"/>
        <v>0</v>
      </c>
      <c r="I4">
        <f t="shared" si="2"/>
        <v>2217.8231658767199</v>
      </c>
      <c r="J4">
        <f t="shared" si="3"/>
        <v>2624.7010192699772</v>
      </c>
      <c r="K4">
        <f t="shared" si="4"/>
        <v>6408.9992148533029</v>
      </c>
    </row>
    <row r="5" spans="1:11">
      <c r="A5" s="1">
        <v>43128</v>
      </c>
      <c r="B5">
        <v>0</v>
      </c>
      <c r="C5">
        <v>3562.21</v>
      </c>
      <c r="D5">
        <v>0</v>
      </c>
      <c r="E5">
        <v>8846.9500000000007</v>
      </c>
      <c r="F5">
        <f t="shared" si="5"/>
        <v>8465.0829000000012</v>
      </c>
      <c r="G5">
        <f t="shared" si="0"/>
        <v>1.0451108517791361</v>
      </c>
      <c r="H5">
        <f t="shared" si="1"/>
        <v>0</v>
      </c>
      <c r="I5">
        <f t="shared" si="2"/>
        <v>1824.2231203849167</v>
      </c>
      <c r="J5">
        <f t="shared" si="3"/>
        <v>0</v>
      </c>
      <c r="K5">
        <f t="shared" si="4"/>
        <v>6640.8597796150843</v>
      </c>
    </row>
    <row r="6" spans="1:11">
      <c r="A6" s="1">
        <v>43135</v>
      </c>
      <c r="B6">
        <v>0</v>
      </c>
      <c r="C6">
        <v>0</v>
      </c>
      <c r="D6">
        <v>2187.29</v>
      </c>
      <c r="E6">
        <v>9797.07</v>
      </c>
      <c r="F6">
        <f t="shared" si="5"/>
        <v>9344.348</v>
      </c>
      <c r="G6">
        <f t="shared" si="0"/>
        <v>1.0484487521226735</v>
      </c>
      <c r="H6">
        <f t="shared" si="1"/>
        <v>0</v>
      </c>
      <c r="I6">
        <f t="shared" si="2"/>
        <v>0</v>
      </c>
      <c r="J6">
        <f t="shared" si="3"/>
        <v>2751.913765236483</v>
      </c>
      <c r="K6">
        <f t="shared" si="4"/>
        <v>6592.4342347635175</v>
      </c>
    </row>
    <row r="7" spans="1:11">
      <c r="A7" s="1">
        <v>43142</v>
      </c>
      <c r="B7">
        <v>8045.44</v>
      </c>
      <c r="C7">
        <v>4310.55</v>
      </c>
      <c r="D7">
        <v>1992.98</v>
      </c>
      <c r="E7">
        <v>13527.65</v>
      </c>
      <c r="F7">
        <f t="shared" si="5"/>
        <v>14119.7039</v>
      </c>
      <c r="G7">
        <f t="shared" si="0"/>
        <v>0.95806895780583612</v>
      </c>
      <c r="H7">
        <f t="shared" si="1"/>
        <v>2774.9110737201786</v>
      </c>
      <c r="I7">
        <f t="shared" si="2"/>
        <v>2023.6040315742739</v>
      </c>
      <c r="J7">
        <f t="shared" si="3"/>
        <v>2291.2947258334502</v>
      </c>
      <c r="K7">
        <f t="shared" si="4"/>
        <v>7029.8940688720977</v>
      </c>
    </row>
    <row r="8" spans="1:11">
      <c r="A8" s="1">
        <v>43149</v>
      </c>
      <c r="B8">
        <v>0</v>
      </c>
      <c r="C8">
        <v>0</v>
      </c>
      <c r="D8">
        <v>2253.02</v>
      </c>
      <c r="E8">
        <v>9635.43</v>
      </c>
      <c r="F8">
        <f t="shared" si="5"/>
        <v>9423.2240000000002</v>
      </c>
      <c r="G8">
        <f t="shared" si="0"/>
        <v>1.0225194689206156</v>
      </c>
      <c r="H8">
        <f t="shared" si="1"/>
        <v>0</v>
      </c>
      <c r="I8">
        <f t="shared" si="2"/>
        <v>0</v>
      </c>
      <c r="J8">
        <f t="shared" si="3"/>
        <v>2764.5081766410303</v>
      </c>
      <c r="K8">
        <f t="shared" si="4"/>
        <v>6658.7158233589698</v>
      </c>
    </row>
    <row r="9" spans="1:11">
      <c r="A9" s="1">
        <v>43156</v>
      </c>
      <c r="B9">
        <v>9697.2900000000009</v>
      </c>
      <c r="C9">
        <v>4478.8100000000004</v>
      </c>
      <c r="D9">
        <v>2042.3</v>
      </c>
      <c r="E9">
        <v>15355.11</v>
      </c>
      <c r="F9">
        <f t="shared" si="5"/>
        <v>14856.0013</v>
      </c>
      <c r="G9">
        <f t="shared" si="0"/>
        <v>1.0335964362092511</v>
      </c>
      <c r="H9">
        <f t="shared" si="1"/>
        <v>3608.3103785595395</v>
      </c>
      <c r="I9">
        <f t="shared" si="2"/>
        <v>2268.3482066845945</v>
      </c>
      <c r="J9">
        <f t="shared" si="3"/>
        <v>2533.0968020041842</v>
      </c>
      <c r="K9">
        <f t="shared" si="4"/>
        <v>6446.2459127516813</v>
      </c>
    </row>
    <row r="10" spans="1:11">
      <c r="A10" s="1">
        <v>43163</v>
      </c>
      <c r="B10">
        <v>0</v>
      </c>
      <c r="C10">
        <v>3156.93</v>
      </c>
      <c r="D10">
        <v>1859.02</v>
      </c>
      <c r="E10">
        <v>12199.37</v>
      </c>
      <c r="F10">
        <f t="shared" si="5"/>
        <v>10497.3197</v>
      </c>
      <c r="G10">
        <f t="shared" si="0"/>
        <v>1.162141417870697</v>
      </c>
      <c r="H10">
        <f t="shared" si="1"/>
        <v>0</v>
      </c>
      <c r="I10">
        <f t="shared" si="2"/>
        <v>1797.7115620960842</v>
      </c>
      <c r="J10">
        <f t="shared" si="3"/>
        <v>2592.5329663799798</v>
      </c>
      <c r="K10">
        <f t="shared" si="4"/>
        <v>6107.0751715239358</v>
      </c>
    </row>
    <row r="11" spans="1:11">
      <c r="A11" s="1">
        <v>43170</v>
      </c>
      <c r="B11">
        <v>0</v>
      </c>
      <c r="C11">
        <v>4522.03</v>
      </c>
      <c r="D11">
        <v>2135.9899999999998</v>
      </c>
      <c r="E11">
        <v>11368.23</v>
      </c>
      <c r="F11">
        <f t="shared" si="5"/>
        <v>11498.582699999999</v>
      </c>
      <c r="G11">
        <f t="shared" si="0"/>
        <v>0.98866358546953792</v>
      </c>
      <c r="H11">
        <f t="shared" si="1"/>
        <v>0</v>
      </c>
      <c r="I11">
        <f t="shared" si="2"/>
        <v>2190.6755327663991</v>
      </c>
      <c r="J11">
        <f t="shared" si="3"/>
        <v>2534.1306383124938</v>
      </c>
      <c r="K11">
        <f t="shared" si="4"/>
        <v>6773.7765289211056</v>
      </c>
    </row>
    <row r="12" spans="1:11">
      <c r="A12" s="1">
        <v>43177</v>
      </c>
      <c r="B12">
        <v>0</v>
      </c>
      <c r="C12">
        <v>4520.34</v>
      </c>
      <c r="D12">
        <v>0</v>
      </c>
      <c r="E12">
        <v>8640.44</v>
      </c>
      <c r="F12">
        <f t="shared" si="5"/>
        <v>8934.5666000000001</v>
      </c>
      <c r="G12">
        <f t="shared" si="0"/>
        <v>0.96707992528703079</v>
      </c>
      <c r="H12">
        <f t="shared" si="1"/>
        <v>0</v>
      </c>
      <c r="I12">
        <f t="shared" si="2"/>
        <v>2142.0497340412689</v>
      </c>
      <c r="J12">
        <f t="shared" si="3"/>
        <v>0</v>
      </c>
      <c r="K12">
        <f t="shared" si="4"/>
        <v>6792.5168659587307</v>
      </c>
    </row>
    <row r="13" spans="1:11">
      <c r="A13" s="1">
        <v>43184</v>
      </c>
      <c r="B13">
        <v>0</v>
      </c>
      <c r="C13">
        <v>0</v>
      </c>
      <c r="D13">
        <v>0</v>
      </c>
      <c r="E13">
        <v>4960.26</v>
      </c>
      <c r="F13">
        <f t="shared" si="5"/>
        <v>6719.6</v>
      </c>
      <c r="G13">
        <f t="shared" si="0"/>
        <v>0.73817786773022198</v>
      </c>
      <c r="H13">
        <f t="shared" si="1"/>
        <v>0</v>
      </c>
      <c r="I13">
        <f t="shared" si="2"/>
        <v>0</v>
      </c>
      <c r="J13">
        <f t="shared" si="3"/>
        <v>0</v>
      </c>
      <c r="K13">
        <f t="shared" si="4"/>
        <v>6719.6</v>
      </c>
    </row>
    <row r="14" spans="1:11">
      <c r="A14" s="1">
        <v>43191</v>
      </c>
      <c r="B14">
        <v>11522.08</v>
      </c>
      <c r="C14">
        <v>5698.46</v>
      </c>
      <c r="D14">
        <v>0</v>
      </c>
      <c r="E14">
        <v>12726.46</v>
      </c>
      <c r="F14">
        <f t="shared" si="5"/>
        <v>13659.7942</v>
      </c>
      <c r="G14">
        <f t="shared" si="0"/>
        <v>0.93167289445693102</v>
      </c>
      <c r="H14">
        <f t="shared" si="1"/>
        <v>3864.5314645551539</v>
      </c>
      <c r="I14">
        <f t="shared" si="2"/>
        <v>2601.4593538520508</v>
      </c>
      <c r="J14">
        <f t="shared" si="3"/>
        <v>0</v>
      </c>
      <c r="K14">
        <f t="shared" si="4"/>
        <v>7193.8033815927956</v>
      </c>
    </row>
    <row r="15" spans="1:11">
      <c r="A15" s="1">
        <v>43198</v>
      </c>
      <c r="B15">
        <v>10243.35</v>
      </c>
      <c r="C15">
        <v>0</v>
      </c>
      <c r="D15">
        <v>0</v>
      </c>
      <c r="E15">
        <v>11421.71</v>
      </c>
      <c r="F15">
        <f t="shared" si="5"/>
        <v>10407.206</v>
      </c>
      <c r="G15">
        <f t="shared" si="0"/>
        <v>1.0974809185097325</v>
      </c>
      <c r="H15">
        <f t="shared" si="1"/>
        <v>4047.0772199820003</v>
      </c>
      <c r="I15">
        <f t="shared" si="2"/>
        <v>0</v>
      </c>
      <c r="J15">
        <f t="shared" si="3"/>
        <v>0</v>
      </c>
      <c r="K15">
        <f t="shared" si="4"/>
        <v>6360.1287800179998</v>
      </c>
    </row>
    <row r="16" spans="1:11">
      <c r="A16" s="1">
        <v>43205</v>
      </c>
      <c r="B16">
        <v>0</v>
      </c>
      <c r="C16">
        <v>0</v>
      </c>
      <c r="D16">
        <v>1839.37</v>
      </c>
      <c r="E16">
        <v>10875.31</v>
      </c>
      <c r="F16">
        <f t="shared" si="5"/>
        <v>8926.844000000001</v>
      </c>
      <c r="G16">
        <f t="shared" si="0"/>
        <v>1.2182704212149331</v>
      </c>
      <c r="H16">
        <f t="shared" si="1"/>
        <v>0</v>
      </c>
      <c r="I16">
        <f t="shared" si="2"/>
        <v>0</v>
      </c>
      <c r="J16">
        <f t="shared" si="3"/>
        <v>2689.0200776041333</v>
      </c>
      <c r="K16">
        <f t="shared" si="4"/>
        <v>6237.8239223958681</v>
      </c>
    </row>
    <row r="17" spans="1:11">
      <c r="A17" s="1">
        <v>43212</v>
      </c>
      <c r="B17">
        <v>10667.35</v>
      </c>
      <c r="C17">
        <v>0</v>
      </c>
      <c r="D17">
        <v>1907.13</v>
      </c>
      <c r="E17">
        <v>13048.08</v>
      </c>
      <c r="F17">
        <f t="shared" si="5"/>
        <v>12848.402</v>
      </c>
      <c r="G17">
        <f t="shared" si="0"/>
        <v>1.0155410766257158</v>
      </c>
      <c r="H17">
        <f t="shared" si="1"/>
        <v>3899.9275573475988</v>
      </c>
      <c r="I17">
        <f t="shared" si="2"/>
        <v>0</v>
      </c>
      <c r="J17">
        <f t="shared" si="3"/>
        <v>2324.1226241582417</v>
      </c>
      <c r="K17">
        <f t="shared" si="4"/>
        <v>6624.3518184941595</v>
      </c>
    </row>
    <row r="18" spans="1:11">
      <c r="A18" s="1">
        <v>43219</v>
      </c>
      <c r="B18">
        <v>0</v>
      </c>
      <c r="C18">
        <v>0</v>
      </c>
      <c r="D18">
        <v>2204.36</v>
      </c>
      <c r="E18">
        <v>10775.86</v>
      </c>
      <c r="F18">
        <f t="shared" si="5"/>
        <v>9364.8320000000003</v>
      </c>
      <c r="G18">
        <f t="shared" si="0"/>
        <v>1.1506730713375317</v>
      </c>
      <c r="H18">
        <f t="shared" si="1"/>
        <v>0</v>
      </c>
      <c r="I18">
        <f t="shared" si="2"/>
        <v>0</v>
      </c>
      <c r="J18">
        <f t="shared" si="3"/>
        <v>3043.7972298403215</v>
      </c>
      <c r="K18">
        <f t="shared" si="4"/>
        <v>6321.0347701596784</v>
      </c>
    </row>
    <row r="19" spans="1:11">
      <c r="A19" s="1">
        <v>43226</v>
      </c>
      <c r="B19">
        <v>9589.68</v>
      </c>
      <c r="C19">
        <v>5160.93</v>
      </c>
      <c r="D19">
        <v>1889.49</v>
      </c>
      <c r="E19">
        <v>15013.62</v>
      </c>
      <c r="F19">
        <f t="shared" si="5"/>
        <v>14968.128500000001</v>
      </c>
      <c r="G19">
        <f t="shared" si="0"/>
        <v>1.0030392243091713</v>
      </c>
      <c r="H19">
        <f t="shared" si="1"/>
        <v>3462.7770678863421</v>
      </c>
      <c r="I19">
        <f t="shared" si="2"/>
        <v>2536.5414597178265</v>
      </c>
      <c r="J19">
        <f t="shared" si="3"/>
        <v>2274.2791007279229</v>
      </c>
      <c r="K19">
        <f t="shared" si="4"/>
        <v>6694.5308716679083</v>
      </c>
    </row>
    <row r="20" spans="1:11">
      <c r="A20" s="1">
        <v>43233</v>
      </c>
      <c r="B20">
        <v>10626.14</v>
      </c>
      <c r="C20">
        <v>0</v>
      </c>
      <c r="D20">
        <v>1922.63</v>
      </c>
      <c r="E20">
        <v>14158.32</v>
      </c>
      <c r="F20">
        <f t="shared" si="5"/>
        <v>12852.1664</v>
      </c>
      <c r="G20">
        <f t="shared" si="0"/>
        <v>1.1016290607628609</v>
      </c>
      <c r="H20">
        <f t="shared" si="1"/>
        <v>4214.1832659844795</v>
      </c>
      <c r="I20">
        <f t="shared" si="2"/>
        <v>0</v>
      </c>
      <c r="J20">
        <f t="shared" si="3"/>
        <v>2541.6300973133993</v>
      </c>
      <c r="K20">
        <f t="shared" si="4"/>
        <v>6096.3530367021212</v>
      </c>
    </row>
    <row r="21" spans="1:11">
      <c r="A21" s="1">
        <v>43240</v>
      </c>
      <c r="B21">
        <v>8291.81</v>
      </c>
      <c r="C21">
        <v>4605.1499999999996</v>
      </c>
      <c r="D21">
        <v>1897.94</v>
      </c>
      <c r="E21">
        <v>15918.14</v>
      </c>
      <c r="F21">
        <f t="shared" si="5"/>
        <v>14238.703100000001</v>
      </c>
      <c r="G21">
        <f t="shared" si="0"/>
        <v>1.1179487266645793</v>
      </c>
      <c r="H21">
        <f t="shared" si="1"/>
        <v>3337.134635248065</v>
      </c>
      <c r="I21">
        <f t="shared" si="2"/>
        <v>2522.6775735136998</v>
      </c>
      <c r="J21">
        <f t="shared" si="3"/>
        <v>2546.1595275429258</v>
      </c>
      <c r="K21">
        <f t="shared" si="4"/>
        <v>5832.7313636953095</v>
      </c>
    </row>
    <row r="22" spans="1:11">
      <c r="A22" s="1">
        <v>43247</v>
      </c>
      <c r="B22">
        <v>0</v>
      </c>
      <c r="C22">
        <v>0</v>
      </c>
      <c r="D22">
        <v>2036.79</v>
      </c>
      <c r="E22">
        <v>11128.75</v>
      </c>
      <c r="F22">
        <f t="shared" si="5"/>
        <v>9163.7479999999996</v>
      </c>
      <c r="G22">
        <f t="shared" si="0"/>
        <v>1.2144321297355625</v>
      </c>
      <c r="H22">
        <f t="shared" si="1"/>
        <v>0</v>
      </c>
      <c r="I22">
        <f t="shared" si="2"/>
        <v>0</v>
      </c>
      <c r="J22">
        <f t="shared" si="3"/>
        <v>2968.2518610289153</v>
      </c>
      <c r="K22">
        <f t="shared" si="4"/>
        <v>6195.4961389710843</v>
      </c>
    </row>
    <row r="23" spans="1:11">
      <c r="A23" s="1">
        <v>43254</v>
      </c>
      <c r="B23">
        <v>11307.24</v>
      </c>
      <c r="C23">
        <v>0</v>
      </c>
      <c r="D23">
        <v>1922.9</v>
      </c>
      <c r="E23">
        <v>12170.36</v>
      </c>
      <c r="F23">
        <f t="shared" si="5"/>
        <v>13097.686400000001</v>
      </c>
      <c r="G23">
        <f t="shared" si="0"/>
        <v>0.92919922101662167</v>
      </c>
      <c r="H23">
        <f t="shared" si="1"/>
        <v>3782.4042959452745</v>
      </c>
      <c r="I23">
        <f t="shared" si="2"/>
        <v>0</v>
      </c>
      <c r="J23">
        <f t="shared" si="3"/>
        <v>2144.1086185114341</v>
      </c>
      <c r="K23">
        <f t="shared" si="4"/>
        <v>7171.1734855432915</v>
      </c>
    </row>
    <row r="24" spans="1:11">
      <c r="A24" s="1">
        <v>43261</v>
      </c>
      <c r="B24">
        <v>0</v>
      </c>
      <c r="C24">
        <v>0</v>
      </c>
      <c r="D24">
        <v>1679.63</v>
      </c>
      <c r="E24">
        <v>10134.700000000001</v>
      </c>
      <c r="F24">
        <f t="shared" si="5"/>
        <v>8735.1560000000009</v>
      </c>
      <c r="G24">
        <f t="shared" si="0"/>
        <v>1.1602196915544496</v>
      </c>
      <c r="H24">
        <f t="shared" si="1"/>
        <v>0</v>
      </c>
      <c r="I24">
        <f t="shared" si="2"/>
        <v>0</v>
      </c>
      <c r="J24">
        <f t="shared" si="3"/>
        <v>2338.4877606307205</v>
      </c>
      <c r="K24">
        <f t="shared" si="4"/>
        <v>6396.6682393692809</v>
      </c>
    </row>
    <row r="25" spans="1:11">
      <c r="A25" s="1">
        <v>43268</v>
      </c>
      <c r="B25">
        <v>8515.67</v>
      </c>
      <c r="C25">
        <v>4006.88</v>
      </c>
      <c r="D25">
        <v>0</v>
      </c>
      <c r="E25">
        <v>11093.55</v>
      </c>
      <c r="F25">
        <f t="shared" si="5"/>
        <v>11748.6124</v>
      </c>
      <c r="G25">
        <f t="shared" si="0"/>
        <v>0.94424342401490746</v>
      </c>
      <c r="H25">
        <f t="shared" si="1"/>
        <v>2894.7115434891698</v>
      </c>
      <c r="I25">
        <f t="shared" si="2"/>
        <v>1853.9003445002577</v>
      </c>
      <c r="J25">
        <f t="shared" si="3"/>
        <v>0</v>
      </c>
      <c r="K25">
        <f t="shared" si="4"/>
        <v>7000.0005120105725</v>
      </c>
    </row>
    <row r="26" spans="1:11">
      <c r="A26" s="1">
        <v>43275</v>
      </c>
      <c r="B26">
        <v>0</v>
      </c>
      <c r="C26">
        <v>0</v>
      </c>
      <c r="D26">
        <v>0</v>
      </c>
      <c r="E26">
        <v>8170.63</v>
      </c>
      <c r="F26">
        <f t="shared" si="5"/>
        <v>6719.6</v>
      </c>
      <c r="G26">
        <f t="shared" si="0"/>
        <v>1.215939936901006</v>
      </c>
      <c r="H26">
        <f t="shared" si="1"/>
        <v>0</v>
      </c>
      <c r="I26">
        <f t="shared" si="2"/>
        <v>0</v>
      </c>
      <c r="J26">
        <f t="shared" si="3"/>
        <v>0</v>
      </c>
      <c r="K26">
        <f t="shared" si="4"/>
        <v>6719.6</v>
      </c>
    </row>
    <row r="27" spans="1:11">
      <c r="A27" s="1">
        <v>43282</v>
      </c>
      <c r="B27">
        <v>0</v>
      </c>
      <c r="C27">
        <v>0</v>
      </c>
      <c r="D27">
        <v>0</v>
      </c>
      <c r="E27">
        <v>6542.71</v>
      </c>
      <c r="F27">
        <f t="shared" si="5"/>
        <v>6719.6</v>
      </c>
      <c r="G27">
        <f t="shared" si="0"/>
        <v>0.97367551639978567</v>
      </c>
      <c r="H27">
        <f t="shared" si="1"/>
        <v>0</v>
      </c>
      <c r="I27">
        <f t="shared" si="2"/>
        <v>0</v>
      </c>
      <c r="J27">
        <f t="shared" si="3"/>
        <v>0</v>
      </c>
      <c r="K27">
        <f t="shared" si="4"/>
        <v>6719.6</v>
      </c>
    </row>
    <row r="28" spans="1:11">
      <c r="A28" s="1">
        <v>43289</v>
      </c>
      <c r="B28">
        <v>0</v>
      </c>
      <c r="C28">
        <v>5049.49</v>
      </c>
      <c r="D28">
        <v>2162.5300000000002</v>
      </c>
      <c r="E28">
        <v>11325.8</v>
      </c>
      <c r="F28">
        <f t="shared" si="5"/>
        <v>11788.8861</v>
      </c>
      <c r="G28">
        <f t="shared" si="0"/>
        <v>0.96071841766288668</v>
      </c>
      <c r="H28">
        <f t="shared" si="1"/>
        <v>0</v>
      </c>
      <c r="I28">
        <f t="shared" si="2"/>
        <v>2377.0576409742389</v>
      </c>
      <c r="J28">
        <f t="shared" si="3"/>
        <v>2493.0988796982269</v>
      </c>
      <c r="K28">
        <f t="shared" si="4"/>
        <v>6918.7295793275334</v>
      </c>
    </row>
    <row r="29" spans="1:11">
      <c r="A29" s="1">
        <v>43296</v>
      </c>
      <c r="B29">
        <v>0</v>
      </c>
      <c r="C29">
        <v>0</v>
      </c>
      <c r="D29">
        <v>2117.4499999999998</v>
      </c>
      <c r="E29">
        <v>7793.24</v>
      </c>
      <c r="F29">
        <f t="shared" si="5"/>
        <v>9260.5400000000009</v>
      </c>
      <c r="G29">
        <f t="shared" si="0"/>
        <v>0.84155351631762287</v>
      </c>
      <c r="H29">
        <f t="shared" si="1"/>
        <v>0</v>
      </c>
      <c r="I29">
        <f t="shared" si="2"/>
        <v>0</v>
      </c>
      <c r="J29">
        <f t="shared" si="3"/>
        <v>2138.3369917521004</v>
      </c>
      <c r="K29">
        <f t="shared" si="4"/>
        <v>7122.2030082479005</v>
      </c>
    </row>
    <row r="30" spans="1:11">
      <c r="A30" s="1">
        <v>43303</v>
      </c>
      <c r="B30">
        <v>13065.56</v>
      </c>
      <c r="C30">
        <v>5643.31</v>
      </c>
      <c r="D30">
        <v>1898.93</v>
      </c>
      <c r="E30">
        <v>15010.94</v>
      </c>
      <c r="F30">
        <f t="shared" si="5"/>
        <v>16467.139500000001</v>
      </c>
      <c r="G30">
        <f t="shared" si="0"/>
        <v>0.91156937123171877</v>
      </c>
      <c r="H30">
        <f t="shared" si="1"/>
        <v>4287.6591530365067</v>
      </c>
      <c r="I30">
        <f t="shared" si="2"/>
        <v>2520.6915886991787</v>
      </c>
      <c r="J30">
        <f t="shared" si="3"/>
        <v>2077.2077113356572</v>
      </c>
      <c r="K30">
        <f t="shared" si="4"/>
        <v>7581.5810469286589</v>
      </c>
    </row>
    <row r="31" spans="1:11">
      <c r="A31" s="1">
        <v>43310</v>
      </c>
      <c r="B31">
        <v>0</v>
      </c>
      <c r="C31">
        <v>3429.38</v>
      </c>
      <c r="D31">
        <v>0</v>
      </c>
      <c r="E31">
        <v>10634.31</v>
      </c>
      <c r="F31">
        <f t="shared" si="5"/>
        <v>8399.9962000000014</v>
      </c>
      <c r="G31">
        <f t="shared" si="0"/>
        <v>1.2659898584239833</v>
      </c>
      <c r="H31">
        <f t="shared" si="1"/>
        <v>0</v>
      </c>
      <c r="I31">
        <f t="shared" si="2"/>
        <v>2127.3645473341994</v>
      </c>
      <c r="J31">
        <f t="shared" si="3"/>
        <v>0</v>
      </c>
      <c r="K31">
        <f t="shared" si="4"/>
        <v>6272.631652665802</v>
      </c>
    </row>
    <row r="32" spans="1:11">
      <c r="A32" s="1">
        <v>43317</v>
      </c>
      <c r="B32">
        <v>0</v>
      </c>
      <c r="C32">
        <v>4793.1000000000004</v>
      </c>
      <c r="D32">
        <v>1898.5</v>
      </c>
      <c r="E32">
        <v>11751.39</v>
      </c>
      <c r="F32">
        <f>0.36*B32+0.49*C32+1.2*D32 + 6719.6</f>
        <v>11346.419</v>
      </c>
      <c r="G32">
        <f t="shared" si="0"/>
        <v>1.0356915252292376</v>
      </c>
      <c r="H32">
        <f t="shared" si="1"/>
        <v>0</v>
      </c>
      <c r="I32">
        <f t="shared" si="2"/>
        <v>2432.4447942923671</v>
      </c>
      <c r="J32">
        <f t="shared" si="3"/>
        <v>2359.5124327772487</v>
      </c>
      <c r="K32">
        <f t="shared" si="4"/>
        <v>6554.4617729303845</v>
      </c>
    </row>
    <row r="33" spans="1:11">
      <c r="A33" s="1">
        <v>43324</v>
      </c>
      <c r="B33">
        <v>0</v>
      </c>
      <c r="C33">
        <v>5880.18</v>
      </c>
      <c r="D33">
        <v>0</v>
      </c>
      <c r="E33">
        <v>9151.2000000000007</v>
      </c>
      <c r="F33">
        <f t="shared" si="5"/>
        <v>9600.8882000000012</v>
      </c>
      <c r="G33">
        <f t="shared" si="0"/>
        <v>0.95316181267478972</v>
      </c>
      <c r="H33">
        <f t="shared" si="1"/>
        <v>0</v>
      </c>
      <c r="I33">
        <f t="shared" si="2"/>
        <v>2746.3338835504819</v>
      </c>
      <c r="J33">
        <f t="shared" si="3"/>
        <v>0</v>
      </c>
      <c r="K33">
        <f t="shared" si="4"/>
        <v>6854.5543164495193</v>
      </c>
    </row>
    <row r="34" spans="1:11">
      <c r="A34" s="1">
        <v>43331</v>
      </c>
      <c r="B34">
        <v>0</v>
      </c>
      <c r="C34">
        <v>0</v>
      </c>
      <c r="D34">
        <v>2499.44</v>
      </c>
      <c r="E34">
        <v>9141.4599999999991</v>
      </c>
      <c r="F34">
        <f t="shared" si="5"/>
        <v>9718.9279999999999</v>
      </c>
      <c r="G34">
        <f t="shared" si="0"/>
        <v>0.94058315896568012</v>
      </c>
      <c r="H34">
        <f t="shared" si="1"/>
        <v>0</v>
      </c>
      <c r="I34">
        <f t="shared" si="2"/>
        <v>0</v>
      </c>
      <c r="J34">
        <f t="shared" si="3"/>
        <v>2821.1174050142154</v>
      </c>
      <c r="K34">
        <f t="shared" si="4"/>
        <v>6897.8105949857845</v>
      </c>
    </row>
    <row r="35" spans="1:11">
      <c r="A35" s="1">
        <v>43338</v>
      </c>
      <c r="B35">
        <v>0</v>
      </c>
      <c r="C35">
        <v>5387.28</v>
      </c>
      <c r="D35">
        <v>0</v>
      </c>
      <c r="E35">
        <v>7399.92</v>
      </c>
      <c r="F35">
        <f t="shared" si="5"/>
        <v>9359.3672000000006</v>
      </c>
      <c r="G35">
        <f t="shared" si="0"/>
        <v>0.79064319647593262</v>
      </c>
      <c r="H35">
        <f t="shared" si="1"/>
        <v>0</v>
      </c>
      <c r="I35">
        <f t="shared" si="2"/>
        <v>2087.1139769603224</v>
      </c>
      <c r="J35">
        <f t="shared" si="3"/>
        <v>0</v>
      </c>
      <c r="K35">
        <f t="shared" si="4"/>
        <v>7272.2532230396782</v>
      </c>
    </row>
    <row r="36" spans="1:11">
      <c r="A36" s="1">
        <v>43345</v>
      </c>
      <c r="B36">
        <v>9304.18</v>
      </c>
      <c r="C36">
        <v>2744.44</v>
      </c>
      <c r="D36">
        <v>0</v>
      </c>
      <c r="E36">
        <v>10893.16</v>
      </c>
      <c r="F36">
        <f t="shared" si="5"/>
        <v>11413.8804</v>
      </c>
      <c r="G36">
        <f t="shared" si="0"/>
        <v>0.95437831992702493</v>
      </c>
      <c r="H36">
        <f t="shared" si="1"/>
        <v>3196.694763611506</v>
      </c>
      <c r="I36">
        <f t="shared" si="2"/>
        <v>1283.4246778068568</v>
      </c>
      <c r="J36">
        <f t="shared" si="3"/>
        <v>0</v>
      </c>
      <c r="K36">
        <f t="shared" si="4"/>
        <v>6933.7609585816372</v>
      </c>
    </row>
    <row r="37" spans="1:11">
      <c r="A37" s="1">
        <v>43352</v>
      </c>
      <c r="B37">
        <v>0</v>
      </c>
      <c r="C37">
        <v>3977.49</v>
      </c>
      <c r="D37">
        <v>1743.09</v>
      </c>
      <c r="E37">
        <v>11550.47</v>
      </c>
      <c r="F37">
        <f t="shared" si="5"/>
        <v>10760.2781</v>
      </c>
      <c r="G37">
        <f t="shared" si="0"/>
        <v>1.0734360109149967</v>
      </c>
      <c r="H37">
        <f t="shared" si="1"/>
        <v>0</v>
      </c>
      <c r="I37">
        <f t="shared" si="2"/>
        <v>2092.0946895366019</v>
      </c>
      <c r="J37">
        <f t="shared" si="3"/>
        <v>2245.3146915189855</v>
      </c>
      <c r="K37">
        <f t="shared" si="4"/>
        <v>6422.8687189444117</v>
      </c>
    </row>
    <row r="38" spans="1:11">
      <c r="A38" s="1">
        <v>43359</v>
      </c>
      <c r="B38">
        <v>0</v>
      </c>
      <c r="C38">
        <v>0</v>
      </c>
      <c r="D38">
        <v>1979.13</v>
      </c>
      <c r="E38">
        <v>8672.09</v>
      </c>
      <c r="F38">
        <f t="shared" si="5"/>
        <v>9094.5560000000005</v>
      </c>
      <c r="G38">
        <f t="shared" si="0"/>
        <v>0.95354737493507102</v>
      </c>
      <c r="H38">
        <f t="shared" si="1"/>
        <v>0</v>
      </c>
      <c r="I38">
        <f t="shared" si="2"/>
        <v>0</v>
      </c>
      <c r="J38">
        <f t="shared" si="3"/>
        <v>2264.6330593862967</v>
      </c>
      <c r="K38">
        <f t="shared" si="4"/>
        <v>6829.9229406137038</v>
      </c>
    </row>
    <row r="39" spans="1:11">
      <c r="A39" s="1">
        <v>43366</v>
      </c>
      <c r="B39">
        <v>0</v>
      </c>
      <c r="C39">
        <v>3343.28</v>
      </c>
      <c r="D39">
        <v>1802.4</v>
      </c>
      <c r="E39">
        <v>9427.2199999999993</v>
      </c>
      <c r="F39">
        <f t="shared" si="5"/>
        <v>10520.6872</v>
      </c>
      <c r="G39">
        <f t="shared" si="0"/>
        <v>0.89606504031409651</v>
      </c>
      <c r="H39">
        <f t="shared" si="1"/>
        <v>0</v>
      </c>
      <c r="I39">
        <f t="shared" si="2"/>
        <v>1467.9402007108431</v>
      </c>
      <c r="J39">
        <f t="shared" si="3"/>
        <v>1938.0811543945531</v>
      </c>
      <c r="K39">
        <f t="shared" si="4"/>
        <v>7114.6658448946037</v>
      </c>
    </row>
    <row r="40" spans="1:11">
      <c r="A40" s="1">
        <v>43373</v>
      </c>
      <c r="B40">
        <v>0</v>
      </c>
      <c r="C40">
        <v>0</v>
      </c>
      <c r="D40">
        <v>1764.47</v>
      </c>
      <c r="E40">
        <v>8036.91</v>
      </c>
      <c r="F40">
        <f t="shared" si="5"/>
        <v>8836.9639999999999</v>
      </c>
      <c r="G40">
        <f t="shared" si="0"/>
        <v>0.9094650606248933</v>
      </c>
      <c r="H40">
        <f t="shared" si="1"/>
        <v>0</v>
      </c>
      <c r="I40">
        <f t="shared" si="2"/>
        <v>0</v>
      </c>
      <c r="J40">
        <f t="shared" si="3"/>
        <v>1925.6685786249666</v>
      </c>
      <c r="K40">
        <f t="shared" si="4"/>
        <v>6911.2954213750336</v>
      </c>
    </row>
    <row r="41" spans="1:11">
      <c r="A41" s="1">
        <v>43380</v>
      </c>
      <c r="B41">
        <v>9395.39</v>
      </c>
      <c r="C41">
        <v>0</v>
      </c>
      <c r="D41">
        <v>1771.96</v>
      </c>
      <c r="E41">
        <v>11240.58</v>
      </c>
      <c r="F41">
        <f t="shared" si="5"/>
        <v>12228.2924</v>
      </c>
      <c r="G41">
        <f t="shared" si="0"/>
        <v>0.91922728311599744</v>
      </c>
      <c r="H41">
        <f t="shared" si="1"/>
        <v>3109.1395764654758</v>
      </c>
      <c r="I41">
        <f t="shared" si="2"/>
        <v>0</v>
      </c>
      <c r="J41">
        <f t="shared" si="3"/>
        <v>1954.6007719082672</v>
      </c>
      <c r="K41">
        <f t="shared" si="4"/>
        <v>7164.5520516262568</v>
      </c>
    </row>
    <row r="42" spans="1:11">
      <c r="A42" s="1">
        <v>43387</v>
      </c>
      <c r="B42">
        <v>7902.89</v>
      </c>
      <c r="C42">
        <v>0</v>
      </c>
      <c r="D42">
        <v>2351</v>
      </c>
      <c r="E42">
        <v>12386.83</v>
      </c>
      <c r="F42">
        <f t="shared" si="5"/>
        <v>12385.840400000001</v>
      </c>
      <c r="G42">
        <f t="shared" si="0"/>
        <v>1.0000798976870393</v>
      </c>
      <c r="H42">
        <f t="shared" si="1"/>
        <v>2845.2677121474931</v>
      </c>
      <c r="I42">
        <f t="shared" si="2"/>
        <v>0</v>
      </c>
      <c r="J42">
        <f t="shared" si="3"/>
        <v>2821.4254073546749</v>
      </c>
      <c r="K42">
        <f t="shared" si="4"/>
        <v>6719.147280497833</v>
      </c>
    </row>
    <row r="43" spans="1:11">
      <c r="A43" s="1">
        <v>43394</v>
      </c>
      <c r="B43">
        <v>7159.96</v>
      </c>
      <c r="C43">
        <v>0</v>
      </c>
      <c r="D43">
        <v>1973.4</v>
      </c>
      <c r="E43">
        <v>12513.84</v>
      </c>
      <c r="F43">
        <f t="shared" si="5"/>
        <v>11665.265600000001</v>
      </c>
      <c r="G43">
        <f t="shared" si="0"/>
        <v>1.0727436844644154</v>
      </c>
      <c r="H43">
        <f t="shared" si="1"/>
        <v>2765.0886735664208</v>
      </c>
      <c r="I43">
        <f t="shared" si="2"/>
        <v>0</v>
      </c>
      <c r="J43">
        <f t="shared" si="3"/>
        <v>2540.3428643064926</v>
      </c>
      <c r="K43">
        <f t="shared" si="4"/>
        <v>6359.8340621270872</v>
      </c>
    </row>
    <row r="44" spans="1:11">
      <c r="A44" s="1">
        <v>43401</v>
      </c>
      <c r="B44">
        <v>6587.46</v>
      </c>
      <c r="C44">
        <v>5567.29</v>
      </c>
      <c r="D44">
        <v>0</v>
      </c>
      <c r="E44">
        <v>12235.08</v>
      </c>
      <c r="F44">
        <f t="shared" si="5"/>
        <v>11819.057700000001</v>
      </c>
      <c r="G44">
        <f t="shared" si="0"/>
        <v>1.0351992781962642</v>
      </c>
      <c r="H44">
        <f t="shared" si="1"/>
        <v>2454.9601813728345</v>
      </c>
      <c r="I44">
        <f t="shared" si="2"/>
        <v>2823.9947488595471</v>
      </c>
      <c r="J44">
        <f t="shared" si="3"/>
        <v>0</v>
      </c>
      <c r="K44">
        <f t="shared" si="4"/>
        <v>6540.10276976762</v>
      </c>
    </row>
    <row r="45" spans="1:11">
      <c r="A45" s="1">
        <v>43408</v>
      </c>
      <c r="B45">
        <v>13901.55</v>
      </c>
      <c r="C45">
        <v>0</v>
      </c>
      <c r="D45">
        <v>0</v>
      </c>
      <c r="E45">
        <v>11895.78</v>
      </c>
      <c r="F45">
        <f t="shared" si="5"/>
        <v>11724.157999999999</v>
      </c>
      <c r="G45">
        <f t="shared" si="0"/>
        <v>1.0146383220014608</v>
      </c>
      <c r="H45">
        <f t="shared" si="1"/>
        <v>5077.8163314789863</v>
      </c>
      <c r="I45">
        <f t="shared" si="2"/>
        <v>0</v>
      </c>
      <c r="J45">
        <f t="shared" si="3"/>
        <v>0</v>
      </c>
      <c r="K45">
        <f t="shared" si="4"/>
        <v>6646.3416685210132</v>
      </c>
    </row>
    <row r="46" spans="1:11">
      <c r="A46" s="1">
        <v>43415</v>
      </c>
      <c r="B46">
        <v>0</v>
      </c>
      <c r="C46">
        <v>0</v>
      </c>
      <c r="D46">
        <v>0</v>
      </c>
      <c r="E46">
        <v>10047.41</v>
      </c>
      <c r="F46">
        <f t="shared" si="5"/>
        <v>6719.6</v>
      </c>
      <c r="G46">
        <f t="shared" si="0"/>
        <v>1.4952392999583308</v>
      </c>
      <c r="H46">
        <f t="shared" si="1"/>
        <v>0</v>
      </c>
      <c r="I46">
        <f t="shared" si="2"/>
        <v>0</v>
      </c>
      <c r="J46">
        <f t="shared" si="3"/>
        <v>0</v>
      </c>
      <c r="K46">
        <f t="shared" si="4"/>
        <v>6719.6</v>
      </c>
    </row>
    <row r="47" spans="1:11">
      <c r="A47" s="1">
        <v>43422</v>
      </c>
      <c r="B47">
        <v>0</v>
      </c>
      <c r="C47">
        <v>0</v>
      </c>
      <c r="D47">
        <v>2144.0100000000002</v>
      </c>
      <c r="E47">
        <v>9705.39</v>
      </c>
      <c r="F47">
        <f t="shared" si="5"/>
        <v>9292.4120000000003</v>
      </c>
      <c r="G47">
        <f t="shared" si="0"/>
        <v>1.0444424978143456</v>
      </c>
      <c r="H47">
        <f t="shared" si="1"/>
        <v>0</v>
      </c>
      <c r="I47">
        <f t="shared" si="2"/>
        <v>0</v>
      </c>
      <c r="J47">
        <f t="shared" si="3"/>
        <v>2687.1541916867227</v>
      </c>
      <c r="K47">
        <f t="shared" si="4"/>
        <v>6605.2578083132776</v>
      </c>
    </row>
    <row r="48" spans="1:11">
      <c r="A48" s="1">
        <v>43429</v>
      </c>
      <c r="B48">
        <v>0</v>
      </c>
      <c r="C48">
        <v>4708.16</v>
      </c>
      <c r="D48">
        <v>0</v>
      </c>
      <c r="E48">
        <v>8847.19</v>
      </c>
      <c r="F48">
        <f t="shared" si="5"/>
        <v>9026.5984000000008</v>
      </c>
      <c r="G48">
        <f t="shared" si="0"/>
        <v>0.98012447302407957</v>
      </c>
      <c r="H48">
        <f t="shared" si="1"/>
        <v>0</v>
      </c>
      <c r="I48">
        <f t="shared" si="2"/>
        <v>2261.1455910673949</v>
      </c>
      <c r="J48">
        <f t="shared" si="3"/>
        <v>0</v>
      </c>
      <c r="K48">
        <f t="shared" si="4"/>
        <v>6765.4528089326059</v>
      </c>
    </row>
    <row r="49" spans="1:11">
      <c r="A49" s="1">
        <v>43436</v>
      </c>
      <c r="B49">
        <v>0</v>
      </c>
      <c r="C49">
        <v>4238.51</v>
      </c>
      <c r="D49">
        <v>2060.7199999999998</v>
      </c>
      <c r="E49">
        <v>10379.07</v>
      </c>
      <c r="F49">
        <f t="shared" si="5"/>
        <v>11269.3339</v>
      </c>
      <c r="G49">
        <f t="shared" si="0"/>
        <v>0.92100119599792851</v>
      </c>
      <c r="H49">
        <f t="shared" si="1"/>
        <v>0</v>
      </c>
      <c r="I49">
        <f t="shared" si="2"/>
        <v>1912.7996618320983</v>
      </c>
      <c r="J49">
        <f t="shared" si="3"/>
        <v>2277.5107015402209</v>
      </c>
      <c r="K49">
        <f t="shared" si="4"/>
        <v>7079.0235366276802</v>
      </c>
    </row>
    <row r="50" spans="1:11">
      <c r="A50" s="1">
        <v>43443</v>
      </c>
      <c r="B50">
        <v>0</v>
      </c>
      <c r="C50">
        <v>5857.92</v>
      </c>
      <c r="D50">
        <v>2154.54</v>
      </c>
      <c r="E50">
        <v>11312.48</v>
      </c>
      <c r="F50">
        <f t="shared" si="5"/>
        <v>12175.4288</v>
      </c>
      <c r="G50">
        <f t="shared" si="0"/>
        <v>0.92912374470129544</v>
      </c>
      <c r="H50">
        <f t="shared" si="1"/>
        <v>0</v>
      </c>
      <c r="I50">
        <f t="shared" si="2"/>
        <v>2666.9389576147</v>
      </c>
      <c r="J50">
        <f t="shared" si="3"/>
        <v>2402.2011274904748</v>
      </c>
      <c r="K50">
        <f t="shared" si="4"/>
        <v>7106.2887148948248</v>
      </c>
    </row>
    <row r="51" spans="1:11">
      <c r="A51" s="1">
        <v>43450</v>
      </c>
      <c r="B51">
        <v>0</v>
      </c>
      <c r="C51">
        <v>0</v>
      </c>
      <c r="D51">
        <v>1667.68</v>
      </c>
      <c r="E51">
        <v>8226.23</v>
      </c>
      <c r="F51">
        <f t="shared" si="5"/>
        <v>8720.8160000000007</v>
      </c>
      <c r="G51">
        <f t="shared" si="0"/>
        <v>0.94328672913176914</v>
      </c>
      <c r="H51">
        <f t="shared" si="1"/>
        <v>0</v>
      </c>
      <c r="I51">
        <f t="shared" si="2"/>
        <v>0</v>
      </c>
      <c r="J51">
        <f t="shared" si="3"/>
        <v>1887.7204949261625</v>
      </c>
      <c r="K51">
        <f t="shared" si="4"/>
        <v>6833.0955050738385</v>
      </c>
    </row>
    <row r="52" spans="1:11">
      <c r="A52" s="1">
        <v>43457</v>
      </c>
      <c r="B52">
        <v>8209.07</v>
      </c>
      <c r="C52">
        <v>6466.58</v>
      </c>
      <c r="D52">
        <v>2089.64</v>
      </c>
      <c r="E52">
        <v>13966.11</v>
      </c>
      <c r="F52">
        <f t="shared" si="5"/>
        <v>15351.0574</v>
      </c>
      <c r="G52">
        <f t="shared" si="0"/>
        <v>0.90978162846293575</v>
      </c>
      <c r="H52">
        <f t="shared" si="1"/>
        <v>2688.6459861958433</v>
      </c>
      <c r="I52">
        <f t="shared" si="2"/>
        <v>2882.7560846630668</v>
      </c>
      <c r="J52">
        <f t="shared" si="3"/>
        <v>2281.3392985215469</v>
      </c>
      <c r="K52">
        <f t="shared" si="4"/>
        <v>7498.3160306195423</v>
      </c>
    </row>
    <row r="53" spans="1:11">
      <c r="A53" s="1">
        <v>43464</v>
      </c>
      <c r="B53">
        <v>0</v>
      </c>
      <c r="C53">
        <v>5852.55</v>
      </c>
      <c r="D53">
        <v>2339.2399999999998</v>
      </c>
      <c r="E53">
        <v>13460.32</v>
      </c>
      <c r="F53">
        <f t="shared" si="5"/>
        <v>12394.4375</v>
      </c>
      <c r="G53">
        <f t="shared" si="0"/>
        <v>1.0859968433420233</v>
      </c>
      <c r="H53">
        <f t="shared" si="1"/>
        <v>0</v>
      </c>
      <c r="I53">
        <f t="shared" si="2"/>
        <v>3114.3669044956655</v>
      </c>
      <c r="J53">
        <f t="shared" si="3"/>
        <v>3048.488706983273</v>
      </c>
      <c r="K53">
        <f t="shared" si="4"/>
        <v>6231.581888521061</v>
      </c>
    </row>
    <row r="54" spans="1:11">
      <c r="A54" s="1">
        <v>43471</v>
      </c>
      <c r="B54">
        <v>8978.39</v>
      </c>
      <c r="C54">
        <v>4401.3500000000004</v>
      </c>
      <c r="D54">
        <v>1997.03</v>
      </c>
      <c r="E54">
        <v>15742.61</v>
      </c>
      <c r="F54">
        <f>0.36*B54+0.49*C54+1.2*D54 + 6719.6</f>
        <v>14504.9179</v>
      </c>
      <c r="G54">
        <f t="shared" si="0"/>
        <v>1.085329135161806</v>
      </c>
      <c r="H54">
        <f t="shared" si="1"/>
        <v>3508.022971384346</v>
      </c>
      <c r="I54">
        <f t="shared" si="2"/>
        <v>2340.6875606317635</v>
      </c>
      <c r="J54">
        <f t="shared" si="3"/>
        <v>2600.9218113506172</v>
      </c>
      <c r="K54">
        <f t="shared" si="4"/>
        <v>6055.2855566332728</v>
      </c>
    </row>
    <row r="55" spans="1:11">
      <c r="A55" s="1">
        <v>43478</v>
      </c>
      <c r="B55">
        <v>0</v>
      </c>
      <c r="C55">
        <v>0</v>
      </c>
      <c r="D55">
        <v>2164.2800000000002</v>
      </c>
      <c r="E55">
        <v>10440.98</v>
      </c>
      <c r="F55">
        <f t="shared" si="5"/>
        <v>9316.7360000000008</v>
      </c>
      <c r="G55">
        <f t="shared" si="0"/>
        <v>1.1206692987758802</v>
      </c>
      <c r="H55">
        <f t="shared" si="1"/>
        <v>0</v>
      </c>
      <c r="I55">
        <f t="shared" si="2"/>
        <v>0</v>
      </c>
      <c r="J55">
        <f t="shared" si="3"/>
        <v>2910.5305799455941</v>
      </c>
      <c r="K55">
        <f t="shared" si="4"/>
        <v>6406.2054200544062</v>
      </c>
    </row>
    <row r="56" spans="1:11">
      <c r="A56" s="1">
        <v>43485</v>
      </c>
      <c r="B56">
        <v>0</v>
      </c>
      <c r="C56">
        <v>0</v>
      </c>
      <c r="D56">
        <v>2134.11</v>
      </c>
      <c r="E56">
        <v>8535.49</v>
      </c>
      <c r="F56">
        <f t="shared" si="5"/>
        <v>9280.5320000000011</v>
      </c>
      <c r="G56">
        <f t="shared" si="0"/>
        <v>0.91971990398826264</v>
      </c>
      <c r="H56">
        <f t="shared" si="1"/>
        <v>0</v>
      </c>
      <c r="I56">
        <f t="shared" si="2"/>
        <v>0</v>
      </c>
      <c r="J56">
        <f t="shared" si="3"/>
        <v>2355.3401331604696</v>
      </c>
      <c r="K56">
        <f t="shared" si="4"/>
        <v>6925.1918668395319</v>
      </c>
    </row>
    <row r="57" spans="1:11">
      <c r="A57" s="1">
        <v>43492</v>
      </c>
      <c r="B57">
        <v>0</v>
      </c>
      <c r="C57">
        <v>0</v>
      </c>
      <c r="D57">
        <v>1858.5</v>
      </c>
      <c r="E57">
        <v>7801.58</v>
      </c>
      <c r="F57">
        <f t="shared" si="5"/>
        <v>8949.7999999999993</v>
      </c>
      <c r="G57">
        <f t="shared" si="0"/>
        <v>0.87170439562895263</v>
      </c>
      <c r="H57">
        <f t="shared" si="1"/>
        <v>0</v>
      </c>
      <c r="I57">
        <f t="shared" si="2"/>
        <v>0</v>
      </c>
      <c r="J57">
        <f t="shared" si="3"/>
        <v>1944.0751431316901</v>
      </c>
      <c r="K57">
        <f t="shared" si="4"/>
        <v>7005.724856868309</v>
      </c>
    </row>
    <row r="58" spans="1:11">
      <c r="A58" s="1">
        <v>43499</v>
      </c>
      <c r="B58">
        <v>0</v>
      </c>
      <c r="C58">
        <v>3231.46</v>
      </c>
      <c r="D58">
        <v>2007.95</v>
      </c>
      <c r="E58">
        <v>9570.01</v>
      </c>
      <c r="F58">
        <f t="shared" si="5"/>
        <v>10712.555400000001</v>
      </c>
      <c r="G58">
        <f t="shared" si="0"/>
        <v>0.89334520501056169</v>
      </c>
      <c r="H58">
        <f t="shared" si="1"/>
        <v>0</v>
      </c>
      <c r="I58">
        <f t="shared" si="2"/>
        <v>1414.5365551298805</v>
      </c>
      <c r="J58">
        <f t="shared" si="3"/>
        <v>2152.5510052811487</v>
      </c>
      <c r="K58">
        <f t="shared" si="4"/>
        <v>7145.4678395889714</v>
      </c>
    </row>
    <row r="59" spans="1:11">
      <c r="A59" s="1">
        <v>43506</v>
      </c>
      <c r="B59">
        <v>0</v>
      </c>
      <c r="C59">
        <v>0</v>
      </c>
      <c r="D59">
        <v>1686.6</v>
      </c>
      <c r="E59">
        <v>7854.78</v>
      </c>
      <c r="F59">
        <f t="shared" si="5"/>
        <v>8743.52</v>
      </c>
      <c r="G59">
        <f t="shared" si="0"/>
        <v>0.89835443848701657</v>
      </c>
      <c r="H59">
        <f t="shared" si="1"/>
        <v>0</v>
      </c>
      <c r="I59">
        <f t="shared" si="2"/>
        <v>0</v>
      </c>
      <c r="J59">
        <f t="shared" si="3"/>
        <v>1818.1975151426425</v>
      </c>
      <c r="K59">
        <f t="shared" si="4"/>
        <v>6925.3224848573582</v>
      </c>
    </row>
    <row r="60" spans="1:11">
      <c r="A60" s="1">
        <v>43513</v>
      </c>
      <c r="B60">
        <v>0</v>
      </c>
      <c r="C60">
        <v>0</v>
      </c>
      <c r="D60">
        <v>1909.74</v>
      </c>
      <c r="E60">
        <v>8067.55</v>
      </c>
      <c r="F60">
        <f t="shared" si="5"/>
        <v>9011.2880000000005</v>
      </c>
      <c r="G60">
        <f t="shared" si="0"/>
        <v>0.89527157494023046</v>
      </c>
      <c r="H60">
        <f t="shared" si="1"/>
        <v>0</v>
      </c>
      <c r="I60">
        <f t="shared" si="2"/>
        <v>0</v>
      </c>
      <c r="J60">
        <f t="shared" si="3"/>
        <v>2051.6831250316268</v>
      </c>
      <c r="K60">
        <f t="shared" si="4"/>
        <v>6959.6048749683741</v>
      </c>
    </row>
    <row r="61" spans="1:11">
      <c r="A61" s="1">
        <v>43520</v>
      </c>
      <c r="B61">
        <v>0</v>
      </c>
      <c r="C61">
        <v>0</v>
      </c>
      <c r="D61">
        <v>2053.14</v>
      </c>
      <c r="E61">
        <v>7848.26</v>
      </c>
      <c r="F61">
        <f t="shared" si="5"/>
        <v>9183.3680000000004</v>
      </c>
      <c r="G61">
        <f t="shared" si="0"/>
        <v>0.85461673756295076</v>
      </c>
      <c r="H61">
        <f t="shared" si="1"/>
        <v>0</v>
      </c>
      <c r="I61">
        <f t="shared" si="2"/>
        <v>0</v>
      </c>
      <c r="J61">
        <f t="shared" si="3"/>
        <v>2105.5773702719957</v>
      </c>
      <c r="K61">
        <f t="shared" si="4"/>
        <v>7077.7906297280042</v>
      </c>
    </row>
    <row r="62" spans="1:11">
      <c r="A62" s="1">
        <v>43527</v>
      </c>
      <c r="B62">
        <v>8655.08</v>
      </c>
      <c r="C62">
        <v>4814.95</v>
      </c>
      <c r="D62">
        <v>2144.62</v>
      </c>
      <c r="E62">
        <v>14012.71</v>
      </c>
      <c r="F62">
        <f t="shared" si="5"/>
        <v>14768.2983</v>
      </c>
      <c r="G62">
        <f t="shared" si="0"/>
        <v>0.94883714530603702</v>
      </c>
      <c r="H62">
        <f t="shared" si="1"/>
        <v>2956.4141038543348</v>
      </c>
      <c r="I62">
        <f t="shared" si="2"/>
        <v>2238.6156722677383</v>
      </c>
      <c r="J62">
        <f t="shared" si="3"/>
        <v>2441.8741422794797</v>
      </c>
      <c r="K62">
        <f t="shared" si="4"/>
        <v>7131.3943815984476</v>
      </c>
    </row>
    <row r="63" spans="1:11">
      <c r="A63" s="1">
        <v>43534</v>
      </c>
      <c r="B63">
        <v>9280.89</v>
      </c>
      <c r="C63">
        <v>4192.3500000000004</v>
      </c>
      <c r="D63">
        <v>2004.92</v>
      </c>
      <c r="E63">
        <v>16127.45</v>
      </c>
      <c r="F63">
        <f t="shared" si="5"/>
        <v>14520.875900000001</v>
      </c>
      <c r="G63">
        <f t="shared" si="0"/>
        <v>1.1106389250251769</v>
      </c>
      <c r="H63">
        <f t="shared" si="1"/>
        <v>3710.778369435689</v>
      </c>
      <c r="I63">
        <f t="shared" si="2"/>
        <v>2281.5316776913573</v>
      </c>
      <c r="J63">
        <f t="shared" si="3"/>
        <v>2672.0906322737733</v>
      </c>
      <c r="K63">
        <f t="shared" si="4"/>
        <v>5856.4752205991808</v>
      </c>
    </row>
    <row r="64" spans="1:11">
      <c r="A64" s="1">
        <v>43541</v>
      </c>
      <c r="B64">
        <v>0</v>
      </c>
      <c r="C64">
        <v>0</v>
      </c>
      <c r="D64">
        <v>2144</v>
      </c>
      <c r="E64">
        <v>11636.97</v>
      </c>
      <c r="F64">
        <f t="shared" si="5"/>
        <v>9292.4</v>
      </c>
      <c r="G64">
        <f t="shared" si="0"/>
        <v>1.2523104902931428</v>
      </c>
      <c r="H64">
        <f t="shared" si="1"/>
        <v>0</v>
      </c>
      <c r="I64">
        <f t="shared" si="2"/>
        <v>0</v>
      </c>
      <c r="J64">
        <f t="shared" si="3"/>
        <v>3221.9444294261975</v>
      </c>
      <c r="K64">
        <f t="shared" si="4"/>
        <v>6070.4555705738021</v>
      </c>
    </row>
    <row r="65" spans="1:11">
      <c r="A65" s="1">
        <v>43548</v>
      </c>
      <c r="B65">
        <v>0</v>
      </c>
      <c r="C65">
        <v>0</v>
      </c>
      <c r="D65">
        <v>1779.42</v>
      </c>
      <c r="E65">
        <v>8193.65</v>
      </c>
      <c r="F65">
        <f t="shared" si="5"/>
        <v>8854.9040000000005</v>
      </c>
      <c r="G65">
        <f t="shared" si="0"/>
        <v>0.92532341400877971</v>
      </c>
      <c r="H65">
        <f t="shared" si="1"/>
        <v>0</v>
      </c>
      <c r="I65">
        <f t="shared" si="2"/>
        <v>0</v>
      </c>
      <c r="J65">
        <f t="shared" si="3"/>
        <v>1975.8467872266035</v>
      </c>
      <c r="K65">
        <f t="shared" si="4"/>
        <v>6879.0572127733967</v>
      </c>
    </row>
    <row r="66" spans="1:11">
      <c r="A66" s="1">
        <v>43555</v>
      </c>
      <c r="B66">
        <v>0</v>
      </c>
      <c r="C66">
        <v>4690.8900000000003</v>
      </c>
      <c r="D66">
        <v>0</v>
      </c>
      <c r="E66">
        <v>9451.61</v>
      </c>
      <c r="F66">
        <f t="shared" si="5"/>
        <v>9018.1360999999997</v>
      </c>
      <c r="G66">
        <f t="shared" si="0"/>
        <v>1.0480669059762806</v>
      </c>
      <c r="H66">
        <f t="shared" si="1"/>
        <v>0</v>
      </c>
      <c r="I66">
        <f t="shared" si="2"/>
        <v>2409.019618601787</v>
      </c>
      <c r="J66">
        <f t="shared" si="3"/>
        <v>0</v>
      </c>
      <c r="K66">
        <f t="shared" si="4"/>
        <v>6609.1164813982123</v>
      </c>
    </row>
    <row r="67" spans="1:11">
      <c r="A67" s="1">
        <v>43562</v>
      </c>
      <c r="B67">
        <v>0</v>
      </c>
      <c r="C67">
        <v>4766.53</v>
      </c>
      <c r="D67">
        <v>2003.86</v>
      </c>
      <c r="E67">
        <v>11454.02</v>
      </c>
      <c r="F67">
        <f t="shared" si="5"/>
        <v>11459.831699999999</v>
      </c>
      <c r="G67">
        <f t="shared" ref="G67:G130" si="6">E67/F67</f>
        <v>0.9994928634074095</v>
      </c>
      <c r="H67">
        <f t="shared" ref="H67:H130" si="7">0.36*B67*G67</f>
        <v>0</v>
      </c>
      <c r="I67">
        <f t="shared" ref="I67:I130" si="8">0.49*C67*G67</f>
        <v>2334.4152319264863</v>
      </c>
      <c r="J67">
        <f t="shared" ref="J67:J130" si="9">1.2*D67*G67</f>
        <v>2403.4125231210855</v>
      </c>
      <c r="K67">
        <f t="shared" ref="K67:K130" si="10">F67-(H67+I67+J67)</f>
        <v>6722.0039449524265</v>
      </c>
    </row>
    <row r="68" spans="1:11">
      <c r="A68" s="1">
        <v>43569</v>
      </c>
      <c r="B68">
        <v>0</v>
      </c>
      <c r="C68">
        <v>0</v>
      </c>
      <c r="D68">
        <v>0</v>
      </c>
      <c r="E68">
        <v>5526.84</v>
      </c>
      <c r="F68">
        <f t="shared" ref="F68:F78" si="11">0.36*B68+0.49*C68+1.2*D68 + 6719.6</f>
        <v>6719.6</v>
      </c>
      <c r="G68">
        <f t="shared" si="6"/>
        <v>0.82249538663015653</v>
      </c>
      <c r="H68">
        <f t="shared" si="7"/>
        <v>0</v>
      </c>
      <c r="I68">
        <f t="shared" si="8"/>
        <v>0</v>
      </c>
      <c r="J68">
        <f t="shared" si="9"/>
        <v>0</v>
      </c>
      <c r="K68">
        <f t="shared" si="10"/>
        <v>6719.6</v>
      </c>
    </row>
    <row r="69" spans="1:11">
      <c r="A69" s="1">
        <v>43576</v>
      </c>
      <c r="B69">
        <v>0</v>
      </c>
      <c r="C69">
        <v>0</v>
      </c>
      <c r="D69">
        <v>1957.17</v>
      </c>
      <c r="E69">
        <v>7677.52</v>
      </c>
      <c r="F69">
        <f t="shared" si="11"/>
        <v>9068.2039999999997</v>
      </c>
      <c r="G69">
        <f t="shared" si="6"/>
        <v>0.84664173854050928</v>
      </c>
      <c r="H69">
        <f t="shared" si="7"/>
        <v>0</v>
      </c>
      <c r="I69">
        <f t="shared" si="8"/>
        <v>0</v>
      </c>
      <c r="J69">
        <f t="shared" si="9"/>
        <v>1988.4261737031941</v>
      </c>
      <c r="K69">
        <f t="shared" si="10"/>
        <v>7079.7778262968059</v>
      </c>
    </row>
    <row r="70" spans="1:11">
      <c r="A70" s="1">
        <v>43583</v>
      </c>
      <c r="B70">
        <v>0</v>
      </c>
      <c r="C70">
        <v>0</v>
      </c>
      <c r="D70">
        <v>1900.2</v>
      </c>
      <c r="E70">
        <v>8084.98</v>
      </c>
      <c r="F70">
        <f t="shared" si="11"/>
        <v>8999.84</v>
      </c>
      <c r="G70">
        <f t="shared" si="6"/>
        <v>0.89834708172589728</v>
      </c>
      <c r="H70">
        <f t="shared" si="7"/>
        <v>0</v>
      </c>
      <c r="I70">
        <f t="shared" si="8"/>
        <v>0</v>
      </c>
      <c r="J70">
        <f t="shared" si="9"/>
        <v>2048.4469496346596</v>
      </c>
      <c r="K70">
        <f t="shared" si="10"/>
        <v>6951.393050365341</v>
      </c>
    </row>
    <row r="71" spans="1:11">
      <c r="A71" s="1">
        <v>43590</v>
      </c>
      <c r="B71">
        <v>0</v>
      </c>
      <c r="C71">
        <v>0</v>
      </c>
      <c r="D71">
        <v>2004.27</v>
      </c>
      <c r="E71">
        <v>7456.56</v>
      </c>
      <c r="F71">
        <f t="shared" si="11"/>
        <v>9124.7240000000002</v>
      </c>
      <c r="G71">
        <f t="shared" si="6"/>
        <v>0.81718197723021546</v>
      </c>
      <c r="H71">
        <f t="shared" si="7"/>
        <v>0</v>
      </c>
      <c r="I71">
        <f t="shared" si="8"/>
        <v>0</v>
      </c>
      <c r="J71">
        <f t="shared" si="9"/>
        <v>1965.4239858038445</v>
      </c>
      <c r="K71">
        <f t="shared" si="10"/>
        <v>7159.3000141961556</v>
      </c>
    </row>
    <row r="72" spans="1:11">
      <c r="A72" s="1">
        <v>43597</v>
      </c>
      <c r="B72">
        <v>0</v>
      </c>
      <c r="C72">
        <v>0</v>
      </c>
      <c r="D72">
        <v>0</v>
      </c>
      <c r="E72">
        <v>5365.18</v>
      </c>
      <c r="F72">
        <f t="shared" si="11"/>
        <v>6719.6</v>
      </c>
      <c r="G72">
        <f t="shared" si="6"/>
        <v>0.79843740698851118</v>
      </c>
      <c r="H72">
        <f t="shared" si="7"/>
        <v>0</v>
      </c>
      <c r="I72">
        <f t="shared" si="8"/>
        <v>0</v>
      </c>
      <c r="J72">
        <f t="shared" si="9"/>
        <v>0</v>
      </c>
      <c r="K72">
        <f t="shared" si="10"/>
        <v>6719.6</v>
      </c>
    </row>
    <row r="73" spans="1:11">
      <c r="A73" s="1">
        <v>43604</v>
      </c>
      <c r="B73">
        <v>0</v>
      </c>
      <c r="C73">
        <v>0</v>
      </c>
      <c r="D73">
        <v>2038.55</v>
      </c>
      <c r="E73">
        <v>8134.16</v>
      </c>
      <c r="F73">
        <f t="shared" si="11"/>
        <v>9165.86</v>
      </c>
      <c r="G73">
        <f t="shared" si="6"/>
        <v>0.88744100389925218</v>
      </c>
      <c r="H73">
        <f t="shared" si="7"/>
        <v>0</v>
      </c>
      <c r="I73">
        <f t="shared" si="8"/>
        <v>0</v>
      </c>
      <c r="J73">
        <f t="shared" si="9"/>
        <v>2170.9114301985846</v>
      </c>
      <c r="K73">
        <f t="shared" si="10"/>
        <v>6994.9485698014159</v>
      </c>
    </row>
    <row r="74" spans="1:11">
      <c r="A74" s="1">
        <v>43611</v>
      </c>
      <c r="B74">
        <v>0</v>
      </c>
      <c r="C74">
        <v>5929.51</v>
      </c>
      <c r="D74">
        <v>1926.99</v>
      </c>
      <c r="E74">
        <v>10065.530000000001</v>
      </c>
      <c r="F74">
        <f t="shared" si="11"/>
        <v>11937.447899999999</v>
      </c>
      <c r="G74">
        <f t="shared" si="6"/>
        <v>0.84318943917652622</v>
      </c>
      <c r="H74">
        <f t="shared" si="7"/>
        <v>0</v>
      </c>
      <c r="I74">
        <f t="shared" si="8"/>
        <v>2449.8531036308859</v>
      </c>
      <c r="J74">
        <f t="shared" si="9"/>
        <v>1949.781140878529</v>
      </c>
      <c r="K74">
        <f t="shared" si="10"/>
        <v>7537.8136554905841</v>
      </c>
    </row>
    <row r="75" spans="1:11">
      <c r="A75" s="1">
        <v>43618</v>
      </c>
      <c r="B75">
        <v>7530.35</v>
      </c>
      <c r="C75">
        <v>0</v>
      </c>
      <c r="D75">
        <v>1641.73</v>
      </c>
      <c r="E75">
        <v>10878.94</v>
      </c>
      <c r="F75">
        <f t="shared" si="11"/>
        <v>11400.602000000001</v>
      </c>
      <c r="G75">
        <f t="shared" si="6"/>
        <v>0.95424259175085668</v>
      </c>
      <c r="H75">
        <f t="shared" si="7"/>
        <v>2586.881052284783</v>
      </c>
      <c r="I75">
        <f t="shared" si="8"/>
        <v>0</v>
      </c>
      <c r="J75">
        <f t="shared" si="9"/>
        <v>1879.9304281861607</v>
      </c>
      <c r="K75">
        <f t="shared" si="10"/>
        <v>6933.7905195290568</v>
      </c>
    </row>
    <row r="76" spans="1:11">
      <c r="A76" s="1">
        <v>43625</v>
      </c>
      <c r="B76">
        <v>0</v>
      </c>
      <c r="C76">
        <v>2905.4</v>
      </c>
      <c r="D76">
        <v>1988.28</v>
      </c>
      <c r="E76">
        <v>11524.63</v>
      </c>
      <c r="F76">
        <f t="shared" si="11"/>
        <v>10529.182000000001</v>
      </c>
      <c r="G76">
        <f t="shared" si="6"/>
        <v>1.0945418172085921</v>
      </c>
      <c r="H76">
        <f t="shared" si="7"/>
        <v>0</v>
      </c>
      <c r="I76">
        <f t="shared" si="8"/>
        <v>1558.2400799017432</v>
      </c>
      <c r="J76">
        <f t="shared" si="9"/>
        <v>2611.5067251833989</v>
      </c>
      <c r="K76">
        <f t="shared" si="10"/>
        <v>6359.4351949148586</v>
      </c>
    </row>
    <row r="77" spans="1:11">
      <c r="A77" s="1">
        <v>43632</v>
      </c>
      <c r="B77">
        <v>0</v>
      </c>
      <c r="C77">
        <v>0</v>
      </c>
      <c r="D77">
        <v>0</v>
      </c>
      <c r="E77">
        <v>6563.85</v>
      </c>
      <c r="F77">
        <f t="shared" si="11"/>
        <v>6719.6</v>
      </c>
      <c r="G77">
        <f t="shared" si="6"/>
        <v>0.97682153699624974</v>
      </c>
      <c r="H77">
        <f t="shared" si="7"/>
        <v>0</v>
      </c>
      <c r="I77">
        <f t="shared" si="8"/>
        <v>0</v>
      </c>
      <c r="J77">
        <f t="shared" si="9"/>
        <v>0</v>
      </c>
      <c r="K77">
        <f t="shared" si="10"/>
        <v>6719.6</v>
      </c>
    </row>
    <row r="78" spans="1:11">
      <c r="A78" s="1">
        <v>43639</v>
      </c>
      <c r="B78">
        <v>8258.41</v>
      </c>
      <c r="C78">
        <v>4869.8900000000003</v>
      </c>
      <c r="D78">
        <v>1673.52</v>
      </c>
      <c r="E78">
        <v>14165.57</v>
      </c>
      <c r="F78">
        <f t="shared" si="11"/>
        <v>14087.0977</v>
      </c>
      <c r="G78">
        <f t="shared" si="6"/>
        <v>1.0055705086790163</v>
      </c>
      <c r="H78">
        <f t="shared" si="7"/>
        <v>2989.5888760487551</v>
      </c>
      <c r="I78">
        <f t="shared" si="8"/>
        <v>2399.5387046103192</v>
      </c>
      <c r="J78">
        <f t="shared" si="9"/>
        <v>2019.4108292214089</v>
      </c>
      <c r="K78">
        <f t="shared" si="10"/>
        <v>6678.5592901195168</v>
      </c>
    </row>
    <row r="79" spans="1:11">
      <c r="A79" s="1">
        <v>43646</v>
      </c>
      <c r="B79">
        <v>8842.2999999999993</v>
      </c>
      <c r="C79">
        <v>5093.95</v>
      </c>
      <c r="D79">
        <v>1986.57</v>
      </c>
      <c r="E79">
        <v>15624.56</v>
      </c>
      <c r="F79">
        <f>0.36*B79+0.49*C79+1.2*D79 + 6719.6</f>
        <v>14782.747499999999</v>
      </c>
      <c r="G79">
        <f t="shared" si="6"/>
        <v>1.0569456050034001</v>
      </c>
      <c r="H79">
        <f t="shared" si="7"/>
        <v>3364.4988443237626</v>
      </c>
      <c r="I79">
        <f t="shared" si="8"/>
        <v>2638.173751657464</v>
      </c>
      <c r="J79">
        <f t="shared" si="9"/>
        <v>2519.6357166379253</v>
      </c>
      <c r="K79">
        <f t="shared" si="10"/>
        <v>6260.4391873808472</v>
      </c>
    </row>
    <row r="80" spans="1:11">
      <c r="A80" s="1">
        <v>43653</v>
      </c>
      <c r="B80">
        <v>0</v>
      </c>
      <c r="C80">
        <v>0</v>
      </c>
      <c r="D80">
        <v>2297.87</v>
      </c>
      <c r="E80">
        <v>11305.04</v>
      </c>
      <c r="F80">
        <f t="shared" ref="F80:F102" si="12">0.36*B80+0.49*C80+1.2*D80 + 6719.6</f>
        <v>9477.0439999999999</v>
      </c>
      <c r="G80">
        <f t="shared" si="6"/>
        <v>1.1928867271271508</v>
      </c>
      <c r="H80">
        <f t="shared" si="7"/>
        <v>0</v>
      </c>
      <c r="I80">
        <f t="shared" si="8"/>
        <v>0</v>
      </c>
      <c r="J80">
        <f t="shared" si="9"/>
        <v>3289.3183483963994</v>
      </c>
      <c r="K80">
        <f t="shared" si="10"/>
        <v>6187.7256516036005</v>
      </c>
    </row>
    <row r="81" spans="1:11">
      <c r="A81" s="1">
        <v>43660</v>
      </c>
      <c r="B81">
        <v>0</v>
      </c>
      <c r="C81">
        <v>0</v>
      </c>
      <c r="D81">
        <v>2104.2600000000002</v>
      </c>
      <c r="E81">
        <v>8245.57</v>
      </c>
      <c r="F81">
        <f t="shared" si="12"/>
        <v>9244.7119999999995</v>
      </c>
      <c r="G81">
        <f t="shared" si="6"/>
        <v>0.89192286357865991</v>
      </c>
      <c r="H81">
        <f t="shared" si="7"/>
        <v>0</v>
      </c>
      <c r="I81">
        <f t="shared" si="8"/>
        <v>0</v>
      </c>
      <c r="J81">
        <f t="shared" si="9"/>
        <v>2252.2051258968372</v>
      </c>
      <c r="K81">
        <f t="shared" si="10"/>
        <v>6992.5068741031628</v>
      </c>
    </row>
    <row r="82" spans="1:11">
      <c r="A82" s="1">
        <v>43667</v>
      </c>
      <c r="B82">
        <v>0</v>
      </c>
      <c r="C82">
        <v>0</v>
      </c>
      <c r="D82">
        <v>2122.39</v>
      </c>
      <c r="E82">
        <v>7676.64</v>
      </c>
      <c r="F82">
        <f t="shared" si="12"/>
        <v>9266.4680000000008</v>
      </c>
      <c r="G82">
        <f t="shared" si="6"/>
        <v>0.8284321491208948</v>
      </c>
      <c r="H82">
        <f t="shared" si="7"/>
        <v>0</v>
      </c>
      <c r="I82">
        <f t="shared" si="8"/>
        <v>0</v>
      </c>
      <c r="J82">
        <f t="shared" si="9"/>
        <v>2109.9073307672352</v>
      </c>
      <c r="K82">
        <f t="shared" si="10"/>
        <v>7156.5606692327656</v>
      </c>
    </row>
    <row r="83" spans="1:11">
      <c r="A83" s="1">
        <v>43674</v>
      </c>
      <c r="B83">
        <v>0</v>
      </c>
      <c r="C83">
        <v>0</v>
      </c>
      <c r="D83">
        <v>0</v>
      </c>
      <c r="E83">
        <v>5023.53</v>
      </c>
      <c r="F83">
        <f t="shared" si="12"/>
        <v>6719.6</v>
      </c>
      <c r="G83">
        <f t="shared" si="6"/>
        <v>0.74759360676230724</v>
      </c>
      <c r="H83">
        <f t="shared" si="7"/>
        <v>0</v>
      </c>
      <c r="I83">
        <f t="shared" si="8"/>
        <v>0</v>
      </c>
      <c r="J83">
        <f t="shared" si="9"/>
        <v>0</v>
      </c>
      <c r="K83">
        <f t="shared" si="10"/>
        <v>6719.6</v>
      </c>
    </row>
    <row r="84" spans="1:11">
      <c r="A84" s="1">
        <v>43681</v>
      </c>
      <c r="B84">
        <v>0</v>
      </c>
      <c r="C84">
        <v>0</v>
      </c>
      <c r="D84">
        <v>2095.38</v>
      </c>
      <c r="E84">
        <v>8058.85</v>
      </c>
      <c r="F84">
        <f t="shared" si="12"/>
        <v>9234.0560000000005</v>
      </c>
      <c r="G84">
        <f t="shared" si="6"/>
        <v>0.87273133279676884</v>
      </c>
      <c r="H84">
        <f t="shared" si="7"/>
        <v>0</v>
      </c>
      <c r="I84">
        <f t="shared" si="8"/>
        <v>0</v>
      </c>
      <c r="J84">
        <f t="shared" si="9"/>
        <v>2194.4445361388325</v>
      </c>
      <c r="K84">
        <f t="shared" si="10"/>
        <v>7039.611463861168</v>
      </c>
    </row>
    <row r="85" spans="1:11">
      <c r="A85" s="1">
        <v>43688</v>
      </c>
      <c r="B85">
        <v>0</v>
      </c>
      <c r="C85">
        <v>3583.09</v>
      </c>
      <c r="D85">
        <v>2029.69</v>
      </c>
      <c r="E85">
        <v>9902.44</v>
      </c>
      <c r="F85">
        <f t="shared" si="12"/>
        <v>10910.9421</v>
      </c>
      <c r="G85">
        <f t="shared" si="6"/>
        <v>0.90756965890232344</v>
      </c>
      <c r="H85">
        <f t="shared" si="7"/>
        <v>0</v>
      </c>
      <c r="I85">
        <f t="shared" si="8"/>
        <v>1593.4328468669999</v>
      </c>
      <c r="J85">
        <f t="shared" si="9"/>
        <v>2210.5020731729483</v>
      </c>
      <c r="K85">
        <f t="shared" si="10"/>
        <v>7107.0071799600519</v>
      </c>
    </row>
    <row r="86" spans="1:11">
      <c r="A86" s="1">
        <v>43695</v>
      </c>
      <c r="B86">
        <v>0</v>
      </c>
      <c r="C86">
        <v>0</v>
      </c>
      <c r="D86">
        <v>2105.81</v>
      </c>
      <c r="E86">
        <v>8058.05</v>
      </c>
      <c r="F86">
        <f t="shared" si="12"/>
        <v>9246.5720000000001</v>
      </c>
      <c r="G86">
        <f t="shared" si="6"/>
        <v>0.87146350020310226</v>
      </c>
      <c r="H86">
        <f t="shared" si="7"/>
        <v>0</v>
      </c>
      <c r="I86">
        <f t="shared" si="8"/>
        <v>0</v>
      </c>
      <c r="J86">
        <f t="shared" si="9"/>
        <v>2202.1638640352335</v>
      </c>
      <c r="K86">
        <f t="shared" si="10"/>
        <v>7044.4081359647662</v>
      </c>
    </row>
    <row r="87" spans="1:11">
      <c r="A87" s="1">
        <v>43702</v>
      </c>
      <c r="B87">
        <v>0</v>
      </c>
      <c r="C87">
        <v>0</v>
      </c>
      <c r="D87">
        <v>2084.5300000000002</v>
      </c>
      <c r="E87">
        <v>7498.36</v>
      </c>
      <c r="F87">
        <f t="shared" si="12"/>
        <v>9221.0360000000001</v>
      </c>
      <c r="G87">
        <f t="shared" si="6"/>
        <v>0.81317977719640178</v>
      </c>
      <c r="H87">
        <f t="shared" si="7"/>
        <v>0</v>
      </c>
      <c r="I87">
        <f t="shared" si="8"/>
        <v>0</v>
      </c>
      <c r="J87">
        <f t="shared" si="9"/>
        <v>2034.1171691510585</v>
      </c>
      <c r="K87">
        <f t="shared" si="10"/>
        <v>7186.9188308489411</v>
      </c>
    </row>
    <row r="88" spans="1:11">
      <c r="A88" s="1">
        <v>43709</v>
      </c>
      <c r="B88">
        <v>12357.56</v>
      </c>
      <c r="C88">
        <v>4028.9</v>
      </c>
      <c r="D88">
        <v>0</v>
      </c>
      <c r="E88">
        <v>12216.8</v>
      </c>
      <c r="F88">
        <f t="shared" si="12"/>
        <v>13142.482599999999</v>
      </c>
      <c r="G88">
        <f t="shared" si="6"/>
        <v>0.92956562103418727</v>
      </c>
      <c r="H88">
        <f t="shared" si="7"/>
        <v>4135.378656912203</v>
      </c>
      <c r="I88">
        <f t="shared" si="8"/>
        <v>1835.1121959864722</v>
      </c>
      <c r="J88">
        <f t="shared" si="9"/>
        <v>0</v>
      </c>
      <c r="K88">
        <f t="shared" si="10"/>
        <v>7171.9917471013241</v>
      </c>
    </row>
    <row r="89" spans="1:11">
      <c r="A89" s="1">
        <v>43716</v>
      </c>
      <c r="B89">
        <v>0</v>
      </c>
      <c r="C89">
        <v>5314.82</v>
      </c>
      <c r="D89">
        <v>0</v>
      </c>
      <c r="E89">
        <v>11042.8</v>
      </c>
      <c r="F89">
        <f t="shared" si="12"/>
        <v>9323.8618000000006</v>
      </c>
      <c r="G89">
        <f t="shared" si="6"/>
        <v>1.1843590388694949</v>
      </c>
      <c r="H89">
        <f t="shared" si="7"/>
        <v>0</v>
      </c>
      <c r="I89">
        <f t="shared" si="8"/>
        <v>3084.3810024125405</v>
      </c>
      <c r="J89">
        <f t="shared" si="9"/>
        <v>0</v>
      </c>
      <c r="K89">
        <f t="shared" si="10"/>
        <v>6239.4807975874601</v>
      </c>
    </row>
    <row r="90" spans="1:11">
      <c r="A90" s="1">
        <v>43723</v>
      </c>
      <c r="B90">
        <v>0</v>
      </c>
      <c r="C90">
        <v>5821.59</v>
      </c>
      <c r="D90">
        <v>0</v>
      </c>
      <c r="E90">
        <v>10713.92</v>
      </c>
      <c r="F90">
        <f t="shared" si="12"/>
        <v>9572.1791000000012</v>
      </c>
      <c r="G90">
        <f t="shared" si="6"/>
        <v>1.1192770097667728</v>
      </c>
      <c r="H90">
        <f t="shared" si="7"/>
        <v>0</v>
      </c>
      <c r="I90">
        <f t="shared" si="8"/>
        <v>3192.8262051711918</v>
      </c>
      <c r="J90">
        <f t="shared" si="9"/>
        <v>0</v>
      </c>
      <c r="K90">
        <f t="shared" si="10"/>
        <v>6379.3528948288094</v>
      </c>
    </row>
    <row r="91" spans="1:11">
      <c r="A91" s="1">
        <v>43730</v>
      </c>
      <c r="B91">
        <v>0</v>
      </c>
      <c r="C91">
        <v>0</v>
      </c>
      <c r="D91">
        <v>1989.98</v>
      </c>
      <c r="E91">
        <v>9130.06</v>
      </c>
      <c r="F91">
        <f t="shared" si="12"/>
        <v>9107.5760000000009</v>
      </c>
      <c r="G91">
        <f t="shared" si="6"/>
        <v>1.0024687139585768</v>
      </c>
      <c r="H91">
        <f t="shared" si="7"/>
        <v>0</v>
      </c>
      <c r="I91">
        <f t="shared" si="8"/>
        <v>0</v>
      </c>
      <c r="J91">
        <f t="shared" si="9"/>
        <v>2393.8712296839467</v>
      </c>
      <c r="K91">
        <f t="shared" si="10"/>
        <v>6713.7047703160542</v>
      </c>
    </row>
    <row r="92" spans="1:11">
      <c r="A92" s="1">
        <v>43737</v>
      </c>
      <c r="B92">
        <v>0</v>
      </c>
      <c r="C92">
        <v>5800.56</v>
      </c>
      <c r="D92">
        <v>0</v>
      </c>
      <c r="E92">
        <v>7325.82</v>
      </c>
      <c r="F92">
        <f t="shared" si="12"/>
        <v>9561.8744000000006</v>
      </c>
      <c r="G92">
        <f t="shared" si="6"/>
        <v>0.76614894669605771</v>
      </c>
      <c r="H92">
        <f t="shared" si="7"/>
        <v>0</v>
      </c>
      <c r="I92">
        <f t="shared" si="8"/>
        <v>2177.6055377811695</v>
      </c>
      <c r="J92">
        <f t="shared" si="9"/>
        <v>0</v>
      </c>
      <c r="K92">
        <f t="shared" si="10"/>
        <v>7384.2688622188307</v>
      </c>
    </row>
    <row r="93" spans="1:11">
      <c r="A93" s="1">
        <v>43744</v>
      </c>
      <c r="B93">
        <v>12444.89</v>
      </c>
      <c r="C93">
        <v>5078.26</v>
      </c>
      <c r="D93">
        <v>2262.4899999999998</v>
      </c>
      <c r="E93">
        <v>15292.36</v>
      </c>
      <c r="F93">
        <f t="shared" si="12"/>
        <v>16403.095799999999</v>
      </c>
      <c r="G93">
        <f t="shared" si="6"/>
        <v>0.93228498976394447</v>
      </c>
      <c r="H93">
        <f t="shared" si="7"/>
        <v>4176.7862926548296</v>
      </c>
      <c r="I93">
        <f t="shared" si="8"/>
        <v>2319.848930338138</v>
      </c>
      <c r="J93">
        <f t="shared" si="9"/>
        <v>2531.1425597892321</v>
      </c>
      <c r="K93">
        <f t="shared" si="10"/>
        <v>7375.3180172177999</v>
      </c>
    </row>
    <row r="94" spans="1:11">
      <c r="A94" s="1">
        <v>43751</v>
      </c>
      <c r="B94">
        <v>0</v>
      </c>
      <c r="C94">
        <v>0</v>
      </c>
      <c r="D94">
        <v>1828.21</v>
      </c>
      <c r="E94">
        <v>11571.92</v>
      </c>
      <c r="F94">
        <f t="shared" si="12"/>
        <v>8913.4520000000011</v>
      </c>
      <c r="G94">
        <f t="shared" si="6"/>
        <v>1.2982534712701654</v>
      </c>
      <c r="H94">
        <f t="shared" si="7"/>
        <v>0</v>
      </c>
      <c r="I94">
        <f t="shared" si="8"/>
        <v>0</v>
      </c>
      <c r="J94">
        <f t="shared" si="9"/>
        <v>2848.175974452995</v>
      </c>
      <c r="K94">
        <f t="shared" si="10"/>
        <v>6065.2760255470057</v>
      </c>
    </row>
    <row r="95" spans="1:11">
      <c r="A95" s="1">
        <v>43758</v>
      </c>
      <c r="B95">
        <v>0</v>
      </c>
      <c r="C95">
        <v>3840.58</v>
      </c>
      <c r="D95">
        <v>1820.21</v>
      </c>
      <c r="E95">
        <v>10464.299999999999</v>
      </c>
      <c r="F95">
        <f t="shared" si="12"/>
        <v>10785.736199999999</v>
      </c>
      <c r="G95">
        <f t="shared" si="6"/>
        <v>0.97019802876321037</v>
      </c>
      <c r="H95">
        <f t="shared" si="7"/>
        <v>0</v>
      </c>
      <c r="I95">
        <f t="shared" si="8"/>
        <v>1825.800341200631</v>
      </c>
      <c r="J95">
        <f t="shared" si="9"/>
        <v>2119.1569847220999</v>
      </c>
      <c r="K95">
        <f t="shared" si="10"/>
        <v>6840.7788740772685</v>
      </c>
    </row>
    <row r="96" spans="1:11">
      <c r="A96" s="1">
        <v>43765</v>
      </c>
      <c r="B96">
        <v>0</v>
      </c>
      <c r="C96">
        <v>0</v>
      </c>
      <c r="D96">
        <v>2014.92</v>
      </c>
      <c r="E96">
        <v>9229.31</v>
      </c>
      <c r="F96">
        <f t="shared" si="12"/>
        <v>9137.5040000000008</v>
      </c>
      <c r="G96">
        <f t="shared" si="6"/>
        <v>1.0100471638644424</v>
      </c>
      <c r="H96">
        <f t="shared" si="7"/>
        <v>0</v>
      </c>
      <c r="I96">
        <f t="shared" si="8"/>
        <v>0</v>
      </c>
      <c r="J96">
        <f t="shared" si="9"/>
        <v>2442.1970776964909</v>
      </c>
      <c r="K96">
        <f t="shared" si="10"/>
        <v>6695.30692230351</v>
      </c>
    </row>
    <row r="97" spans="1:11">
      <c r="A97" s="1">
        <v>43772</v>
      </c>
      <c r="B97">
        <v>0</v>
      </c>
      <c r="C97">
        <v>5194.29</v>
      </c>
      <c r="D97">
        <v>1784.58</v>
      </c>
      <c r="E97">
        <v>9964.76</v>
      </c>
      <c r="F97">
        <f t="shared" si="12"/>
        <v>11406.2981</v>
      </c>
      <c r="G97">
        <f t="shared" si="6"/>
        <v>0.87361911048072649</v>
      </c>
      <c r="H97">
        <f t="shared" si="7"/>
        <v>0</v>
      </c>
      <c r="I97">
        <f t="shared" si="8"/>
        <v>2223.5371945956772</v>
      </c>
      <c r="J97">
        <f t="shared" si="9"/>
        <v>1870.8518306180335</v>
      </c>
      <c r="K97">
        <f t="shared" si="10"/>
        <v>7311.9090747862892</v>
      </c>
    </row>
    <row r="98" spans="1:11">
      <c r="A98" s="1">
        <v>43779</v>
      </c>
      <c r="B98">
        <v>0</v>
      </c>
      <c r="C98">
        <v>0</v>
      </c>
      <c r="D98">
        <v>1915.07</v>
      </c>
      <c r="E98">
        <v>8018.56</v>
      </c>
      <c r="F98">
        <f t="shared" si="12"/>
        <v>9017.6840000000011</v>
      </c>
      <c r="G98">
        <f t="shared" si="6"/>
        <v>0.8892039242004931</v>
      </c>
      <c r="H98">
        <f t="shared" si="7"/>
        <v>0</v>
      </c>
      <c r="I98">
        <f t="shared" si="8"/>
        <v>0</v>
      </c>
      <c r="J98">
        <f t="shared" si="9"/>
        <v>2043.4653109423659</v>
      </c>
      <c r="K98">
        <f t="shared" si="10"/>
        <v>6974.2186890576349</v>
      </c>
    </row>
    <row r="99" spans="1:11">
      <c r="A99" s="1">
        <v>43786</v>
      </c>
      <c r="B99">
        <v>0</v>
      </c>
      <c r="C99">
        <v>0</v>
      </c>
      <c r="D99">
        <v>1834.01</v>
      </c>
      <c r="E99">
        <v>7278.85</v>
      </c>
      <c r="F99">
        <f t="shared" si="12"/>
        <v>8920.4120000000003</v>
      </c>
      <c r="G99">
        <f t="shared" si="6"/>
        <v>0.81597688537255908</v>
      </c>
      <c r="H99">
        <f t="shared" si="7"/>
        <v>0</v>
      </c>
      <c r="I99">
        <f t="shared" si="8"/>
        <v>0</v>
      </c>
      <c r="J99">
        <f t="shared" si="9"/>
        <v>1795.8117210505525</v>
      </c>
      <c r="K99">
        <f t="shared" si="10"/>
        <v>7124.6002789494478</v>
      </c>
    </row>
    <row r="100" spans="1:11">
      <c r="A100" s="1">
        <v>43793</v>
      </c>
      <c r="B100">
        <v>0</v>
      </c>
      <c r="C100">
        <v>0</v>
      </c>
      <c r="D100">
        <v>2282.23</v>
      </c>
      <c r="E100">
        <v>8467.44</v>
      </c>
      <c r="F100">
        <f t="shared" si="12"/>
        <v>9458.2759999999998</v>
      </c>
      <c r="G100">
        <f t="shared" si="6"/>
        <v>0.89524137379793112</v>
      </c>
      <c r="H100">
        <f t="shared" si="7"/>
        <v>0</v>
      </c>
      <c r="I100">
        <f t="shared" si="8"/>
        <v>0</v>
      </c>
      <c r="J100">
        <f t="shared" si="9"/>
        <v>2451.7760646274228</v>
      </c>
      <c r="K100">
        <f t="shared" si="10"/>
        <v>7006.4999353725771</v>
      </c>
    </row>
    <row r="101" spans="1:11">
      <c r="A101" s="1">
        <v>43800</v>
      </c>
      <c r="B101">
        <v>0</v>
      </c>
      <c r="C101">
        <v>0</v>
      </c>
      <c r="D101">
        <v>2157.16</v>
      </c>
      <c r="E101">
        <v>7620.08</v>
      </c>
      <c r="F101">
        <f t="shared" si="12"/>
        <v>9308.1919999999991</v>
      </c>
      <c r="G101">
        <f t="shared" si="6"/>
        <v>0.81864233140012588</v>
      </c>
      <c r="H101">
        <f t="shared" si="7"/>
        <v>0</v>
      </c>
      <c r="I101">
        <f t="shared" si="8"/>
        <v>0</v>
      </c>
      <c r="J101">
        <f t="shared" si="9"/>
        <v>2119.1309899237144</v>
      </c>
      <c r="K101">
        <f t="shared" si="10"/>
        <v>7189.0610100762842</v>
      </c>
    </row>
    <row r="102" spans="1:11">
      <c r="A102" s="1">
        <v>43807</v>
      </c>
      <c r="B102">
        <v>0</v>
      </c>
      <c r="C102">
        <v>4217.37</v>
      </c>
      <c r="D102">
        <v>0</v>
      </c>
      <c r="E102">
        <v>7353.99</v>
      </c>
      <c r="F102">
        <f t="shared" si="12"/>
        <v>8786.1113000000005</v>
      </c>
      <c r="G102">
        <f t="shared" si="6"/>
        <v>0.83700168924561646</v>
      </c>
      <c r="H102">
        <f t="shared" si="7"/>
        <v>0</v>
      </c>
      <c r="I102">
        <f t="shared" si="8"/>
        <v>1729.6734489451551</v>
      </c>
      <c r="J102">
        <f t="shared" si="9"/>
        <v>0</v>
      </c>
      <c r="K102">
        <f t="shared" si="10"/>
        <v>7056.4378510548449</v>
      </c>
    </row>
    <row r="103" spans="1:11">
      <c r="A103" s="1">
        <v>43814</v>
      </c>
      <c r="B103">
        <v>7304.48</v>
      </c>
      <c r="C103">
        <v>4889.6099999999997</v>
      </c>
      <c r="D103">
        <v>1921.76</v>
      </c>
      <c r="E103">
        <v>12947.48</v>
      </c>
      <c r="F103">
        <f>0.36*B103+0.49*C103+1.2*D103 + 6719.6</f>
        <v>14051.233700000001</v>
      </c>
      <c r="G103">
        <f t="shared" si="6"/>
        <v>0.92144791528163106</v>
      </c>
      <c r="H103">
        <f t="shared" si="7"/>
        <v>2423.0512325578925</v>
      </c>
      <c r="I103">
        <f t="shared" si="8"/>
        <v>2207.7052611097056</v>
      </c>
      <c r="J103">
        <f t="shared" si="9"/>
        <v>2124.9620948059528</v>
      </c>
      <c r="K103">
        <f t="shared" si="10"/>
        <v>7295.5151115264498</v>
      </c>
    </row>
    <row r="104" spans="1:11">
      <c r="A104" s="1">
        <v>43821</v>
      </c>
      <c r="B104">
        <v>0</v>
      </c>
      <c r="C104">
        <v>0</v>
      </c>
      <c r="D104">
        <v>2188.1799999999998</v>
      </c>
      <c r="E104">
        <v>10250.780000000001</v>
      </c>
      <c r="F104">
        <f t="shared" ref="F104:F167" si="13">0.36*B104+0.49*C104+1.2*D104 + 6719.6</f>
        <v>9345.4160000000011</v>
      </c>
      <c r="G104">
        <f t="shared" si="6"/>
        <v>1.0968778703912163</v>
      </c>
      <c r="H104">
        <f t="shared" si="7"/>
        <v>0</v>
      </c>
      <c r="I104">
        <f t="shared" si="8"/>
        <v>0</v>
      </c>
      <c r="J104">
        <f t="shared" si="9"/>
        <v>2880.199462119182</v>
      </c>
      <c r="K104">
        <f t="shared" si="10"/>
        <v>6465.2165378808186</v>
      </c>
    </row>
    <row r="105" spans="1:11">
      <c r="A105" s="1">
        <v>43828</v>
      </c>
      <c r="B105">
        <v>11938.79</v>
      </c>
      <c r="C105">
        <v>0</v>
      </c>
      <c r="D105">
        <v>2081.04</v>
      </c>
      <c r="E105">
        <v>13096.57</v>
      </c>
      <c r="F105">
        <f t="shared" si="13"/>
        <v>13514.812400000001</v>
      </c>
      <c r="G105">
        <f t="shared" si="6"/>
        <v>0.96905303694781575</v>
      </c>
      <c r="H105">
        <f t="shared" si="7"/>
        <v>4164.955454513597</v>
      </c>
      <c r="I105">
        <f t="shared" si="8"/>
        <v>0</v>
      </c>
      <c r="J105">
        <f t="shared" si="9"/>
        <v>2419.965758411859</v>
      </c>
      <c r="K105">
        <f t="shared" si="10"/>
        <v>6929.8911870745451</v>
      </c>
    </row>
    <row r="106" spans="1:11">
      <c r="A106" s="1">
        <v>43835</v>
      </c>
      <c r="B106">
        <v>0</v>
      </c>
      <c r="C106">
        <v>0</v>
      </c>
      <c r="D106">
        <v>2099.61</v>
      </c>
      <c r="E106">
        <v>10843.3</v>
      </c>
      <c r="F106">
        <f t="shared" si="13"/>
        <v>9239.1320000000014</v>
      </c>
      <c r="G106">
        <f t="shared" si="6"/>
        <v>1.173627565879565</v>
      </c>
      <c r="H106">
        <f t="shared" si="7"/>
        <v>0</v>
      </c>
      <c r="I106">
        <f t="shared" si="8"/>
        <v>0</v>
      </c>
      <c r="J106">
        <f t="shared" si="9"/>
        <v>2956.9922083156721</v>
      </c>
      <c r="K106">
        <f t="shared" si="10"/>
        <v>6282.1397916843289</v>
      </c>
    </row>
    <row r="107" spans="1:11">
      <c r="A107" s="1">
        <v>43842</v>
      </c>
      <c r="B107">
        <v>0</v>
      </c>
      <c r="C107">
        <v>0</v>
      </c>
      <c r="D107">
        <v>1994.76</v>
      </c>
      <c r="E107">
        <v>9702.32</v>
      </c>
      <c r="F107">
        <f t="shared" si="13"/>
        <v>9113.3119999999999</v>
      </c>
      <c r="G107">
        <f t="shared" si="6"/>
        <v>1.0646316070381436</v>
      </c>
      <c r="H107">
        <f t="shared" si="7"/>
        <v>0</v>
      </c>
      <c r="I107">
        <f t="shared" si="8"/>
        <v>0</v>
      </c>
      <c r="J107">
        <f t="shared" si="9"/>
        <v>2548.4214533464888</v>
      </c>
      <c r="K107">
        <f t="shared" si="10"/>
        <v>6564.8905466535107</v>
      </c>
    </row>
    <row r="108" spans="1:11">
      <c r="A108" s="1">
        <v>43849</v>
      </c>
      <c r="B108">
        <v>9172.76</v>
      </c>
      <c r="C108">
        <v>0</v>
      </c>
      <c r="D108">
        <v>1662.35</v>
      </c>
      <c r="E108">
        <v>11509.72</v>
      </c>
      <c r="F108">
        <f t="shared" si="13"/>
        <v>12016.613600000001</v>
      </c>
      <c r="G108">
        <f t="shared" si="6"/>
        <v>0.95781726725406224</v>
      </c>
      <c r="H108">
        <f t="shared" si="7"/>
        <v>3162.898049895854</v>
      </c>
      <c r="I108">
        <f t="shared" si="8"/>
        <v>0</v>
      </c>
      <c r="J108">
        <f t="shared" si="9"/>
        <v>1910.6730410637481</v>
      </c>
      <c r="K108">
        <f t="shared" si="10"/>
        <v>6943.0425090403987</v>
      </c>
    </row>
    <row r="109" spans="1:11">
      <c r="A109" s="1">
        <v>43856</v>
      </c>
      <c r="B109">
        <v>0</v>
      </c>
      <c r="C109">
        <v>7021.04</v>
      </c>
      <c r="D109">
        <v>0</v>
      </c>
      <c r="E109">
        <v>10862.91</v>
      </c>
      <c r="F109">
        <f t="shared" si="13"/>
        <v>10159.909600000001</v>
      </c>
      <c r="G109">
        <f t="shared" si="6"/>
        <v>1.069193568415215</v>
      </c>
      <c r="H109">
        <f t="shared" si="7"/>
        <v>0</v>
      </c>
      <c r="I109">
        <f t="shared" si="8"/>
        <v>3678.3568976771207</v>
      </c>
      <c r="J109">
        <f t="shared" si="9"/>
        <v>0</v>
      </c>
      <c r="K109">
        <f t="shared" si="10"/>
        <v>6481.5527023228806</v>
      </c>
    </row>
    <row r="110" spans="1:11">
      <c r="A110" s="1">
        <v>43863</v>
      </c>
      <c r="B110">
        <v>13845.88</v>
      </c>
      <c r="C110">
        <v>0</v>
      </c>
      <c r="D110">
        <v>1893.5</v>
      </c>
      <c r="E110">
        <v>14894.3</v>
      </c>
      <c r="F110">
        <f t="shared" si="13"/>
        <v>13976.316800000001</v>
      </c>
      <c r="G110">
        <f t="shared" si="6"/>
        <v>1.0656813388774931</v>
      </c>
      <c r="H110">
        <f t="shared" si="7"/>
        <v>5311.9065370813569</v>
      </c>
      <c r="I110">
        <f t="shared" si="8"/>
        <v>0</v>
      </c>
      <c r="J110">
        <f t="shared" si="9"/>
        <v>2421.4411381974396</v>
      </c>
      <c r="K110">
        <f t="shared" si="10"/>
        <v>6242.969124721204</v>
      </c>
    </row>
    <row r="111" spans="1:11">
      <c r="A111" s="1">
        <v>43870</v>
      </c>
      <c r="B111">
        <v>0</v>
      </c>
      <c r="C111">
        <v>2798.56</v>
      </c>
      <c r="D111">
        <v>2129.0100000000002</v>
      </c>
      <c r="E111">
        <v>12071.16</v>
      </c>
      <c r="F111">
        <f t="shared" si="13"/>
        <v>10645.706400000001</v>
      </c>
      <c r="G111">
        <f t="shared" si="6"/>
        <v>1.133899390650112</v>
      </c>
      <c r="H111">
        <f t="shared" si="7"/>
        <v>0</v>
      </c>
      <c r="I111">
        <f t="shared" si="8"/>
        <v>1554.909884561911</v>
      </c>
      <c r="J111">
        <f t="shared" si="9"/>
        <v>2896.8997700255945</v>
      </c>
      <c r="K111">
        <f t="shared" si="10"/>
        <v>6193.8967454124959</v>
      </c>
    </row>
    <row r="112" spans="1:11">
      <c r="A112" s="1">
        <v>43877</v>
      </c>
      <c r="B112">
        <v>13735.12</v>
      </c>
      <c r="C112">
        <v>5199.3</v>
      </c>
      <c r="D112">
        <v>2202.37</v>
      </c>
      <c r="E112">
        <v>16592.25</v>
      </c>
      <c r="F112">
        <f t="shared" si="13"/>
        <v>16854.744200000001</v>
      </c>
      <c r="G112">
        <f t="shared" si="6"/>
        <v>0.98442609410826887</v>
      </c>
      <c r="H112">
        <f t="shared" si="7"/>
        <v>4867.6357921350118</v>
      </c>
      <c r="I112">
        <f t="shared" si="8"/>
        <v>2507.9800296375902</v>
      </c>
      <c r="J112">
        <f t="shared" si="9"/>
        <v>2601.6845962574735</v>
      </c>
      <c r="K112">
        <f t="shared" si="10"/>
        <v>6877.4437819699251</v>
      </c>
    </row>
    <row r="113" spans="1:11">
      <c r="A113" s="1">
        <v>43884</v>
      </c>
      <c r="B113">
        <v>0</v>
      </c>
      <c r="C113">
        <v>0</v>
      </c>
      <c r="D113">
        <v>1868.41</v>
      </c>
      <c r="E113">
        <v>12441.24</v>
      </c>
      <c r="F113">
        <f t="shared" si="13"/>
        <v>8961.6920000000009</v>
      </c>
      <c r="G113">
        <f t="shared" si="6"/>
        <v>1.3882690902566166</v>
      </c>
      <c r="H113">
        <f t="shared" si="7"/>
        <v>0</v>
      </c>
      <c r="I113">
        <f t="shared" si="8"/>
        <v>0</v>
      </c>
      <c r="J113">
        <f t="shared" si="9"/>
        <v>3112.627021111638</v>
      </c>
      <c r="K113">
        <f t="shared" si="10"/>
        <v>5849.0649788883629</v>
      </c>
    </row>
    <row r="114" spans="1:11">
      <c r="A114" s="1">
        <v>43891</v>
      </c>
      <c r="B114">
        <v>0</v>
      </c>
      <c r="C114">
        <v>4482.4799999999996</v>
      </c>
      <c r="D114">
        <v>2093.6799999999998</v>
      </c>
      <c r="E114">
        <v>12279.8</v>
      </c>
      <c r="F114">
        <f t="shared" si="13"/>
        <v>11428.431199999999</v>
      </c>
      <c r="G114">
        <f t="shared" si="6"/>
        <v>1.0744956840620434</v>
      </c>
      <c r="H114">
        <f t="shared" si="7"/>
        <v>0</v>
      </c>
      <c r="I114">
        <f t="shared" si="8"/>
        <v>2360.0386528082699</v>
      </c>
      <c r="J114">
        <f t="shared" si="9"/>
        <v>2699.5801485684228</v>
      </c>
      <c r="K114">
        <f t="shared" si="10"/>
        <v>6368.8123986233059</v>
      </c>
    </row>
    <row r="115" spans="1:11">
      <c r="A115" s="1">
        <v>43898</v>
      </c>
      <c r="B115">
        <v>0</v>
      </c>
      <c r="C115">
        <v>0</v>
      </c>
      <c r="D115">
        <v>0</v>
      </c>
      <c r="E115">
        <v>6790.08</v>
      </c>
      <c r="F115">
        <f t="shared" si="13"/>
        <v>6719.6</v>
      </c>
      <c r="G115">
        <f t="shared" si="6"/>
        <v>1.0104887195666408</v>
      </c>
      <c r="H115">
        <f t="shared" si="7"/>
        <v>0</v>
      </c>
      <c r="I115">
        <f t="shared" si="8"/>
        <v>0</v>
      </c>
      <c r="J115">
        <f t="shared" si="9"/>
        <v>0</v>
      </c>
      <c r="K115">
        <f t="shared" si="10"/>
        <v>6719.6</v>
      </c>
    </row>
    <row r="116" spans="1:11">
      <c r="A116" s="1">
        <v>43905</v>
      </c>
      <c r="B116">
        <v>9463.99</v>
      </c>
      <c r="C116">
        <v>4560.8100000000004</v>
      </c>
      <c r="D116">
        <v>0</v>
      </c>
      <c r="E116">
        <v>11909.22</v>
      </c>
      <c r="F116">
        <f t="shared" si="13"/>
        <v>12361.433300000001</v>
      </c>
      <c r="G116">
        <f t="shared" si="6"/>
        <v>0.9634174056498771</v>
      </c>
      <c r="H116">
        <f t="shared" si="7"/>
        <v>3282.3981694426971</v>
      </c>
      <c r="I116">
        <f t="shared" si="8"/>
        <v>2153.0422315523879</v>
      </c>
      <c r="J116">
        <f t="shared" si="9"/>
        <v>0</v>
      </c>
      <c r="K116">
        <f t="shared" si="10"/>
        <v>6925.9928990049157</v>
      </c>
    </row>
    <row r="117" spans="1:11">
      <c r="A117" s="1">
        <v>43912</v>
      </c>
      <c r="B117">
        <v>0</v>
      </c>
      <c r="C117">
        <v>5181.34</v>
      </c>
      <c r="D117">
        <v>2336.38</v>
      </c>
      <c r="E117">
        <v>13496.33</v>
      </c>
      <c r="F117">
        <f t="shared" si="13"/>
        <v>12062.1126</v>
      </c>
      <c r="G117">
        <f t="shared" si="6"/>
        <v>1.1189026704990301</v>
      </c>
      <c r="H117">
        <f t="shared" si="7"/>
        <v>0</v>
      </c>
      <c r="I117">
        <f t="shared" si="8"/>
        <v>2840.7334297540879</v>
      </c>
      <c r="J117">
        <f t="shared" si="9"/>
        <v>3137.0181855606288</v>
      </c>
      <c r="K117">
        <f t="shared" si="10"/>
        <v>6084.3609846852833</v>
      </c>
    </row>
    <row r="118" spans="1:11">
      <c r="A118" s="1">
        <v>43919</v>
      </c>
      <c r="B118">
        <v>0</v>
      </c>
      <c r="C118">
        <v>4497.18</v>
      </c>
      <c r="D118">
        <v>1829.48</v>
      </c>
      <c r="E118">
        <v>12297.33</v>
      </c>
      <c r="F118">
        <f t="shared" si="13"/>
        <v>11118.5942</v>
      </c>
      <c r="G118">
        <f t="shared" si="6"/>
        <v>1.1060148233488007</v>
      </c>
      <c r="H118">
        <f t="shared" si="7"/>
        <v>0</v>
      </c>
      <c r="I118">
        <f t="shared" si="8"/>
        <v>2437.2343942012021</v>
      </c>
      <c r="J118">
        <f t="shared" si="9"/>
        <v>2428.1183988241964</v>
      </c>
      <c r="K118">
        <f t="shared" si="10"/>
        <v>6253.241406974601</v>
      </c>
    </row>
    <row r="119" spans="1:11">
      <c r="A119" s="1">
        <v>43926</v>
      </c>
      <c r="B119">
        <v>0</v>
      </c>
      <c r="C119">
        <v>0</v>
      </c>
      <c r="D119">
        <v>0</v>
      </c>
      <c r="E119">
        <v>6378.02</v>
      </c>
      <c r="F119">
        <f t="shared" si="13"/>
        <v>6719.6</v>
      </c>
      <c r="G119">
        <f t="shared" si="6"/>
        <v>0.94916661706053929</v>
      </c>
      <c r="H119">
        <f t="shared" si="7"/>
        <v>0</v>
      </c>
      <c r="I119">
        <f t="shared" si="8"/>
        <v>0</v>
      </c>
      <c r="J119">
        <f t="shared" si="9"/>
        <v>0</v>
      </c>
      <c r="K119">
        <f t="shared" si="10"/>
        <v>6719.6</v>
      </c>
    </row>
    <row r="120" spans="1:11">
      <c r="A120" s="1">
        <v>43933</v>
      </c>
      <c r="B120">
        <v>11228.16</v>
      </c>
      <c r="C120">
        <v>4039.5</v>
      </c>
      <c r="D120">
        <v>1997.77</v>
      </c>
      <c r="E120">
        <v>14447.22</v>
      </c>
      <c r="F120">
        <f t="shared" si="13"/>
        <v>15138.4166</v>
      </c>
      <c r="G120">
        <f t="shared" si="6"/>
        <v>0.95434155247121411</v>
      </c>
      <c r="H120">
        <f t="shared" si="7"/>
        <v>3857.5798724862675</v>
      </c>
      <c r="I120">
        <f t="shared" si="8"/>
        <v>1888.9807235916601</v>
      </c>
      <c r="J120">
        <f t="shared" si="9"/>
        <v>2287.8659079365011</v>
      </c>
      <c r="K120">
        <f t="shared" si="10"/>
        <v>7103.9900959855713</v>
      </c>
    </row>
    <row r="121" spans="1:11">
      <c r="A121" s="1">
        <v>43940</v>
      </c>
      <c r="B121">
        <v>11844.41</v>
      </c>
      <c r="C121">
        <v>0</v>
      </c>
      <c r="D121">
        <v>2002.3</v>
      </c>
      <c r="E121">
        <v>14199.63</v>
      </c>
      <c r="F121">
        <f t="shared" si="13"/>
        <v>13386.347599999999</v>
      </c>
      <c r="G121">
        <f t="shared" si="6"/>
        <v>1.060754615396361</v>
      </c>
      <c r="H121">
        <f t="shared" si="7"/>
        <v>4523.0445266928518</v>
      </c>
      <c r="I121">
        <f t="shared" si="8"/>
        <v>0</v>
      </c>
      <c r="J121">
        <f t="shared" si="9"/>
        <v>2548.7387596897602</v>
      </c>
      <c r="K121">
        <f t="shared" si="10"/>
        <v>6314.5643136173876</v>
      </c>
    </row>
    <row r="122" spans="1:11">
      <c r="A122" s="1">
        <v>43947</v>
      </c>
      <c r="B122">
        <v>0</v>
      </c>
      <c r="C122">
        <v>0</v>
      </c>
      <c r="D122">
        <v>0</v>
      </c>
      <c r="E122">
        <v>8818.6</v>
      </c>
      <c r="F122">
        <f t="shared" si="13"/>
        <v>6719.6</v>
      </c>
      <c r="G122">
        <f t="shared" si="6"/>
        <v>1.3123697839157094</v>
      </c>
      <c r="H122">
        <f t="shared" si="7"/>
        <v>0</v>
      </c>
      <c r="I122">
        <f t="shared" si="8"/>
        <v>0</v>
      </c>
      <c r="J122">
        <f t="shared" si="9"/>
        <v>0</v>
      </c>
      <c r="K122">
        <f t="shared" si="10"/>
        <v>6719.6</v>
      </c>
    </row>
    <row r="123" spans="1:11">
      <c r="A123" s="1">
        <v>43954</v>
      </c>
      <c r="B123">
        <v>0</v>
      </c>
      <c r="C123">
        <v>5251.48</v>
      </c>
      <c r="D123">
        <v>1881.76</v>
      </c>
      <c r="E123">
        <v>11735.1</v>
      </c>
      <c r="F123">
        <f t="shared" si="13"/>
        <v>11550.9372</v>
      </c>
      <c r="G123">
        <f t="shared" si="6"/>
        <v>1.0159435374646484</v>
      </c>
      <c r="H123">
        <f t="shared" si="7"/>
        <v>0</v>
      </c>
      <c r="I123">
        <f t="shared" si="8"/>
        <v>2614.2515123811772</v>
      </c>
      <c r="J123">
        <f t="shared" si="9"/>
        <v>2294.1142932713724</v>
      </c>
      <c r="K123">
        <f t="shared" si="10"/>
        <v>6642.5713943474511</v>
      </c>
    </row>
    <row r="124" spans="1:11">
      <c r="A124" s="1">
        <v>43961</v>
      </c>
      <c r="B124">
        <v>10596.48</v>
      </c>
      <c r="C124">
        <v>0</v>
      </c>
      <c r="D124">
        <v>0</v>
      </c>
      <c r="E124">
        <v>10804.46</v>
      </c>
      <c r="F124">
        <f t="shared" si="13"/>
        <v>10534.3328</v>
      </c>
      <c r="G124">
        <f t="shared" si="6"/>
        <v>1.0256425542204248</v>
      </c>
      <c r="H124">
        <f t="shared" si="7"/>
        <v>3912.5522926604326</v>
      </c>
      <c r="I124">
        <f t="shared" si="8"/>
        <v>0</v>
      </c>
      <c r="J124">
        <f t="shared" si="9"/>
        <v>0</v>
      </c>
      <c r="K124">
        <f t="shared" si="10"/>
        <v>6621.7805073395675</v>
      </c>
    </row>
    <row r="125" spans="1:11">
      <c r="A125" s="1">
        <v>43968</v>
      </c>
      <c r="B125">
        <v>0</v>
      </c>
      <c r="C125">
        <v>0</v>
      </c>
      <c r="D125">
        <v>2065.39</v>
      </c>
      <c r="E125">
        <v>10008.84</v>
      </c>
      <c r="F125">
        <f t="shared" si="13"/>
        <v>9198.0679999999993</v>
      </c>
      <c r="G125">
        <f t="shared" si="6"/>
        <v>1.088145901943756</v>
      </c>
      <c r="H125">
        <f t="shared" si="7"/>
        <v>0</v>
      </c>
      <c r="I125">
        <f t="shared" si="8"/>
        <v>0</v>
      </c>
      <c r="J125">
        <f t="shared" si="9"/>
        <v>2696.9347972987371</v>
      </c>
      <c r="K125">
        <f t="shared" si="10"/>
        <v>6501.1332027012622</v>
      </c>
    </row>
    <row r="126" spans="1:11">
      <c r="A126" s="1">
        <v>43975</v>
      </c>
      <c r="B126">
        <v>8610.86</v>
      </c>
      <c r="C126">
        <v>0</v>
      </c>
      <c r="D126">
        <v>2066.0100000000002</v>
      </c>
      <c r="E126">
        <v>13038.94</v>
      </c>
      <c r="F126">
        <f t="shared" si="13"/>
        <v>12298.721600000001</v>
      </c>
      <c r="G126">
        <f t="shared" si="6"/>
        <v>1.0601866132167752</v>
      </c>
      <c r="H126">
        <f t="shared" si="7"/>
        <v>3286.4826601021682</v>
      </c>
      <c r="I126">
        <f t="shared" si="8"/>
        <v>0</v>
      </c>
      <c r="J126">
        <f t="shared" si="9"/>
        <v>2628.4273737263875</v>
      </c>
      <c r="K126">
        <f t="shared" si="10"/>
        <v>6383.8115661714455</v>
      </c>
    </row>
    <row r="127" spans="1:11">
      <c r="A127" s="1">
        <v>43982</v>
      </c>
      <c r="B127">
        <v>0</v>
      </c>
      <c r="C127">
        <v>4290.2700000000004</v>
      </c>
      <c r="D127">
        <v>2445.19</v>
      </c>
      <c r="E127">
        <v>12997.57</v>
      </c>
      <c r="F127">
        <f t="shared" si="13"/>
        <v>11756.060300000001</v>
      </c>
      <c r="G127">
        <f t="shared" si="6"/>
        <v>1.1056059316061859</v>
      </c>
      <c r="H127">
        <f t="shared" si="7"/>
        <v>0</v>
      </c>
      <c r="I127">
        <f t="shared" si="8"/>
        <v>2324.2405004941152</v>
      </c>
      <c r="J127">
        <f t="shared" si="9"/>
        <v>3244.0998814849559</v>
      </c>
      <c r="K127">
        <f t="shared" si="10"/>
        <v>6187.71991802093</v>
      </c>
    </row>
    <row r="128" spans="1:11">
      <c r="A128" s="1">
        <v>43989</v>
      </c>
      <c r="B128">
        <v>9129.69</v>
      </c>
      <c r="C128">
        <v>0</v>
      </c>
      <c r="D128">
        <v>2274.1999999999998</v>
      </c>
      <c r="E128">
        <v>13131.68</v>
      </c>
      <c r="F128">
        <f t="shared" si="13"/>
        <v>12735.3284</v>
      </c>
      <c r="G128">
        <f t="shared" si="6"/>
        <v>1.0311222127573876</v>
      </c>
      <c r="H128">
        <f t="shared" si="7"/>
        <v>3388.977415652038</v>
      </c>
      <c r="I128">
        <f t="shared" si="8"/>
        <v>0</v>
      </c>
      <c r="J128">
        <f t="shared" si="9"/>
        <v>2813.9737635034203</v>
      </c>
      <c r="K128">
        <f t="shared" si="10"/>
        <v>6532.3772208445425</v>
      </c>
    </row>
    <row r="129" spans="1:11">
      <c r="A129" s="1">
        <v>43996</v>
      </c>
      <c r="B129">
        <v>13698.53</v>
      </c>
      <c r="C129">
        <v>5994.39</v>
      </c>
      <c r="D129">
        <v>0</v>
      </c>
      <c r="E129">
        <v>14703.9</v>
      </c>
      <c r="F129">
        <f t="shared" si="13"/>
        <v>14588.321900000001</v>
      </c>
      <c r="G129">
        <f t="shared" si="6"/>
        <v>1.0079226453043924</v>
      </c>
      <c r="H129">
        <f t="shared" si="7"/>
        <v>4970.5410939773683</v>
      </c>
      <c r="I129">
        <f t="shared" si="8"/>
        <v>2960.5218986352361</v>
      </c>
      <c r="J129">
        <f t="shared" si="9"/>
        <v>0</v>
      </c>
      <c r="K129">
        <f t="shared" si="10"/>
        <v>6657.2589073873969</v>
      </c>
    </row>
    <row r="130" spans="1:11">
      <c r="A130" s="1">
        <v>44003</v>
      </c>
      <c r="B130">
        <v>11344.59</v>
      </c>
      <c r="C130">
        <v>6319.14</v>
      </c>
      <c r="D130">
        <v>2064.9699999999998</v>
      </c>
      <c r="E130">
        <v>17668.34</v>
      </c>
      <c r="F130">
        <f t="shared" si="13"/>
        <v>16377.995000000001</v>
      </c>
      <c r="G130">
        <f t="shared" si="6"/>
        <v>1.078785284767763</v>
      </c>
      <c r="H130">
        <f t="shared" si="7"/>
        <v>4405.8156313404661</v>
      </c>
      <c r="I130">
        <f t="shared" si="8"/>
        <v>3340.3276697498072</v>
      </c>
      <c r="J130">
        <f t="shared" si="9"/>
        <v>2673.1910993842648</v>
      </c>
      <c r="K130">
        <f t="shared" si="10"/>
        <v>5958.6605995254631</v>
      </c>
    </row>
    <row r="131" spans="1:11">
      <c r="A131" s="1">
        <v>44010</v>
      </c>
      <c r="B131">
        <v>0</v>
      </c>
      <c r="C131">
        <v>0</v>
      </c>
      <c r="D131">
        <v>2199.42</v>
      </c>
      <c r="E131">
        <v>13267.43</v>
      </c>
      <c r="F131">
        <f t="shared" si="13"/>
        <v>9358.9040000000005</v>
      </c>
      <c r="G131">
        <f t="shared" ref="G131:G194" si="14">E131/F131</f>
        <v>1.4176264656630733</v>
      </c>
      <c r="H131">
        <f t="shared" ref="H131:H194" si="15">0.36*B131*G131</f>
        <v>0</v>
      </c>
      <c r="I131">
        <f t="shared" ref="I131:I194" si="16">0.49*C131*G131</f>
        <v>0</v>
      </c>
      <c r="J131">
        <f t="shared" ref="J131:J194" si="17">1.2*D131*G131</f>
        <v>3741.547201330412</v>
      </c>
      <c r="K131">
        <f t="shared" ref="K131:K194" si="18">F131-(H131+I131+J131)</f>
        <v>5617.3567986695889</v>
      </c>
    </row>
    <row r="132" spans="1:11">
      <c r="A132" s="1">
        <v>44017</v>
      </c>
      <c r="B132">
        <v>0</v>
      </c>
      <c r="C132">
        <v>0</v>
      </c>
      <c r="D132">
        <v>0</v>
      </c>
      <c r="E132">
        <v>8106.56</v>
      </c>
      <c r="F132">
        <f>0.36*B132+0.49*C132+1.2*D132 + 6719.6</f>
        <v>6719.6</v>
      </c>
      <c r="G132">
        <f t="shared" si="14"/>
        <v>1.2064051431632836</v>
      </c>
      <c r="H132">
        <f t="shared" si="15"/>
        <v>0</v>
      </c>
      <c r="I132">
        <f t="shared" si="16"/>
        <v>0</v>
      </c>
      <c r="J132">
        <f t="shared" si="17"/>
        <v>0</v>
      </c>
      <c r="K132">
        <f t="shared" si="18"/>
        <v>6719.6</v>
      </c>
    </row>
    <row r="133" spans="1:11">
      <c r="A133" s="1">
        <v>44024</v>
      </c>
      <c r="B133">
        <v>0</v>
      </c>
      <c r="C133">
        <v>5496</v>
      </c>
      <c r="D133">
        <v>1986.07</v>
      </c>
      <c r="E133">
        <v>11182.44</v>
      </c>
      <c r="F133">
        <f t="shared" si="13"/>
        <v>11795.923999999999</v>
      </c>
      <c r="G133">
        <f t="shared" si="14"/>
        <v>0.94799186566478399</v>
      </c>
      <c r="H133">
        <f t="shared" si="15"/>
        <v>0</v>
      </c>
      <c r="I133">
        <f t="shared" si="16"/>
        <v>2552.9800139098897</v>
      </c>
      <c r="J133">
        <f t="shared" si="17"/>
        <v>2259.3338455690287</v>
      </c>
      <c r="K133">
        <f t="shared" si="18"/>
        <v>6983.6101405210811</v>
      </c>
    </row>
    <row r="134" spans="1:11">
      <c r="A134" s="1">
        <v>44031</v>
      </c>
      <c r="B134">
        <v>0</v>
      </c>
      <c r="C134">
        <v>5771.41</v>
      </c>
      <c r="D134">
        <v>2010.31</v>
      </c>
      <c r="E134">
        <v>10886.67</v>
      </c>
      <c r="F134">
        <f t="shared" si="13"/>
        <v>11959.9629</v>
      </c>
      <c r="G134">
        <f t="shared" si="14"/>
        <v>0.91025951259430748</v>
      </c>
      <c r="H134">
        <f t="shared" si="15"/>
        <v>0</v>
      </c>
      <c r="I134">
        <f t="shared" si="16"/>
        <v>2574.2056182551369</v>
      </c>
      <c r="J134">
        <f t="shared" si="17"/>
        <v>2195.8845609161544</v>
      </c>
      <c r="K134">
        <f t="shared" si="18"/>
        <v>7189.8727208287091</v>
      </c>
    </row>
    <row r="135" spans="1:11">
      <c r="A135" s="1">
        <v>44038</v>
      </c>
      <c r="B135">
        <v>0</v>
      </c>
      <c r="C135">
        <v>6029.44</v>
      </c>
      <c r="D135">
        <v>2173.46</v>
      </c>
      <c r="E135">
        <v>11160.91</v>
      </c>
      <c r="F135">
        <f t="shared" si="13"/>
        <v>12282.177599999999</v>
      </c>
      <c r="G135">
        <f t="shared" si="14"/>
        <v>0.90870775228001921</v>
      </c>
      <c r="H135">
        <f t="shared" si="15"/>
        <v>0</v>
      </c>
      <c r="I135">
        <f t="shared" si="16"/>
        <v>2684.7094462545469</v>
      </c>
      <c r="J135">
        <f t="shared" si="17"/>
        <v>2370.0479415246368</v>
      </c>
      <c r="K135">
        <f t="shared" si="18"/>
        <v>7227.4202122208153</v>
      </c>
    </row>
    <row r="136" spans="1:11">
      <c r="A136" s="1">
        <v>44045</v>
      </c>
      <c r="B136">
        <v>0</v>
      </c>
      <c r="C136">
        <v>0</v>
      </c>
      <c r="D136">
        <v>1830.34</v>
      </c>
      <c r="E136">
        <v>7160.31</v>
      </c>
      <c r="F136">
        <f t="shared" si="13"/>
        <v>8916.0079999999998</v>
      </c>
      <c r="G136">
        <f t="shared" si="14"/>
        <v>0.80308474375527705</v>
      </c>
      <c r="H136">
        <f t="shared" si="15"/>
        <v>0</v>
      </c>
      <c r="I136">
        <f t="shared" si="16"/>
        <v>0</v>
      </c>
      <c r="J136">
        <f t="shared" si="17"/>
        <v>1763.9017558620405</v>
      </c>
      <c r="K136">
        <f t="shared" si="18"/>
        <v>7152.106244137959</v>
      </c>
    </row>
    <row r="137" spans="1:11">
      <c r="A137" s="1">
        <v>44052</v>
      </c>
      <c r="B137">
        <v>11352.87</v>
      </c>
      <c r="C137">
        <v>4575.68</v>
      </c>
      <c r="D137">
        <v>1934.87</v>
      </c>
      <c r="E137">
        <v>14452.13</v>
      </c>
      <c r="F137">
        <f t="shared" si="13"/>
        <v>15370.5604</v>
      </c>
      <c r="G137">
        <f t="shared" si="14"/>
        <v>0.94024743561074053</v>
      </c>
      <c r="H137">
        <f t="shared" si="15"/>
        <v>3842.8224855559592</v>
      </c>
      <c r="I137">
        <f t="shared" si="16"/>
        <v>2108.112979225923</v>
      </c>
      <c r="J137">
        <f t="shared" si="17"/>
        <v>2183.1078668881837</v>
      </c>
      <c r="K137">
        <f t="shared" si="18"/>
        <v>7236.5170683299348</v>
      </c>
    </row>
    <row r="138" spans="1:11">
      <c r="A138" s="1">
        <v>44059</v>
      </c>
      <c r="B138">
        <v>0</v>
      </c>
      <c r="C138">
        <v>5862.6</v>
      </c>
      <c r="D138">
        <v>0</v>
      </c>
      <c r="E138">
        <v>11189.87</v>
      </c>
      <c r="F138">
        <f t="shared" si="13"/>
        <v>9592.2740000000013</v>
      </c>
      <c r="G138">
        <f t="shared" si="14"/>
        <v>1.1665502882840919</v>
      </c>
      <c r="H138">
        <f t="shared" si="15"/>
        <v>0</v>
      </c>
      <c r="I138">
        <f t="shared" si="16"/>
        <v>3351.1186828462155</v>
      </c>
      <c r="J138">
        <f t="shared" si="17"/>
        <v>0</v>
      </c>
      <c r="K138">
        <f t="shared" si="18"/>
        <v>6241.1553171537853</v>
      </c>
    </row>
    <row r="139" spans="1:11">
      <c r="A139" s="1">
        <v>44066</v>
      </c>
      <c r="B139">
        <v>9583.4</v>
      </c>
      <c r="C139">
        <v>2344.38</v>
      </c>
      <c r="D139">
        <v>2062.29</v>
      </c>
      <c r="E139">
        <v>15012.92</v>
      </c>
      <c r="F139">
        <f t="shared" si="13"/>
        <v>13793.118200000001</v>
      </c>
      <c r="G139">
        <f t="shared" si="14"/>
        <v>1.0884355359181943</v>
      </c>
      <c r="H139">
        <f t="shared" si="15"/>
        <v>3755.1287213706323</v>
      </c>
      <c r="I139">
        <f t="shared" si="16"/>
        <v>1250.3361858309893</v>
      </c>
      <c r="J139">
        <f t="shared" si="17"/>
        <v>2693.6036656424794</v>
      </c>
      <c r="K139">
        <f t="shared" si="18"/>
        <v>6094.0496271558995</v>
      </c>
    </row>
    <row r="140" spans="1:11">
      <c r="A140" s="1">
        <v>44073</v>
      </c>
      <c r="B140">
        <v>0</v>
      </c>
      <c r="C140">
        <v>0</v>
      </c>
      <c r="D140">
        <v>0</v>
      </c>
      <c r="E140">
        <v>8606.27</v>
      </c>
      <c r="F140">
        <f t="shared" si="13"/>
        <v>6719.6</v>
      </c>
      <c r="G140">
        <f t="shared" si="14"/>
        <v>1.2807711768557652</v>
      </c>
      <c r="H140">
        <f t="shared" si="15"/>
        <v>0</v>
      </c>
      <c r="I140">
        <f t="shared" si="16"/>
        <v>0</v>
      </c>
      <c r="J140">
        <f t="shared" si="17"/>
        <v>0</v>
      </c>
      <c r="K140">
        <f t="shared" si="18"/>
        <v>6719.6</v>
      </c>
    </row>
    <row r="141" spans="1:11">
      <c r="A141" s="1">
        <v>44080</v>
      </c>
      <c r="B141">
        <v>0</v>
      </c>
      <c r="C141">
        <v>0</v>
      </c>
      <c r="D141">
        <v>0</v>
      </c>
      <c r="E141">
        <v>5991.27</v>
      </c>
      <c r="F141">
        <f t="shared" si="13"/>
        <v>6719.6</v>
      </c>
      <c r="G141">
        <f t="shared" si="14"/>
        <v>0.89161110780403596</v>
      </c>
      <c r="H141">
        <f t="shared" si="15"/>
        <v>0</v>
      </c>
      <c r="I141">
        <f t="shared" si="16"/>
        <v>0</v>
      </c>
      <c r="J141">
        <f t="shared" si="17"/>
        <v>0</v>
      </c>
      <c r="K141">
        <f t="shared" si="18"/>
        <v>6719.6</v>
      </c>
    </row>
    <row r="142" spans="1:11">
      <c r="A142" s="1">
        <v>44087</v>
      </c>
      <c r="B142">
        <v>0</v>
      </c>
      <c r="C142">
        <v>0</v>
      </c>
      <c r="D142">
        <v>2194.5100000000002</v>
      </c>
      <c r="E142">
        <v>8239.06</v>
      </c>
      <c r="F142">
        <f t="shared" si="13"/>
        <v>9353.0120000000006</v>
      </c>
      <c r="G142">
        <f t="shared" si="14"/>
        <v>0.88089911570732493</v>
      </c>
      <c r="H142">
        <f t="shared" si="15"/>
        <v>0</v>
      </c>
      <c r="I142">
        <f t="shared" si="16"/>
        <v>0</v>
      </c>
      <c r="J142">
        <f t="shared" si="17"/>
        <v>2319.770302093058</v>
      </c>
      <c r="K142">
        <f t="shared" si="18"/>
        <v>7033.2416979069421</v>
      </c>
    </row>
    <row r="143" spans="1:11">
      <c r="A143" s="1">
        <v>44094</v>
      </c>
      <c r="B143">
        <v>0</v>
      </c>
      <c r="C143">
        <v>0</v>
      </c>
      <c r="D143">
        <v>0</v>
      </c>
      <c r="E143">
        <v>5561.95</v>
      </c>
      <c r="F143">
        <f t="shared" si="13"/>
        <v>6719.6</v>
      </c>
      <c r="G143">
        <f t="shared" si="14"/>
        <v>0.82772040002381086</v>
      </c>
      <c r="H143">
        <f t="shared" si="15"/>
        <v>0</v>
      </c>
      <c r="I143">
        <f t="shared" si="16"/>
        <v>0</v>
      </c>
      <c r="J143">
        <f t="shared" si="17"/>
        <v>0</v>
      </c>
      <c r="K143">
        <f t="shared" si="18"/>
        <v>6719.6</v>
      </c>
    </row>
    <row r="144" spans="1:11">
      <c r="A144" s="1">
        <v>44101</v>
      </c>
      <c r="B144">
        <v>0</v>
      </c>
      <c r="C144">
        <v>3970.06</v>
      </c>
      <c r="D144">
        <v>2081.2800000000002</v>
      </c>
      <c r="E144">
        <v>9797.26</v>
      </c>
      <c r="F144">
        <f t="shared" si="13"/>
        <v>11162.465400000001</v>
      </c>
      <c r="G144">
        <f t="shared" si="14"/>
        <v>0.87769678551478414</v>
      </c>
      <c r="H144">
        <f t="shared" si="15"/>
        <v>0</v>
      </c>
      <c r="I144">
        <f t="shared" si="16"/>
        <v>1707.4093611474036</v>
      </c>
      <c r="J144">
        <f t="shared" si="17"/>
        <v>2192.079318907452</v>
      </c>
      <c r="K144">
        <f t="shared" si="18"/>
        <v>7262.9767199451453</v>
      </c>
    </row>
    <row r="145" spans="1:11">
      <c r="A145" s="1">
        <v>44108</v>
      </c>
      <c r="B145">
        <v>11270.06</v>
      </c>
      <c r="C145">
        <v>4650.0600000000004</v>
      </c>
      <c r="D145">
        <v>1961.36</v>
      </c>
      <c r="E145">
        <v>14673.81</v>
      </c>
      <c r="F145">
        <f t="shared" si="13"/>
        <v>15408.983</v>
      </c>
      <c r="G145">
        <f t="shared" si="14"/>
        <v>0.95228932370163555</v>
      </c>
      <c r="H145">
        <f t="shared" si="15"/>
        <v>3863.6488135716677</v>
      </c>
      <c r="I145">
        <f t="shared" si="16"/>
        <v>2169.8192213602938</v>
      </c>
      <c r="J145">
        <f t="shared" si="17"/>
        <v>2241.3386255225273</v>
      </c>
      <c r="K145">
        <f t="shared" si="18"/>
        <v>7134.1763395455109</v>
      </c>
    </row>
    <row r="146" spans="1:11">
      <c r="A146" s="1">
        <v>44115</v>
      </c>
      <c r="B146">
        <v>0</v>
      </c>
      <c r="C146">
        <v>0</v>
      </c>
      <c r="D146">
        <v>2151.15</v>
      </c>
      <c r="E146">
        <v>11598.35</v>
      </c>
      <c r="F146">
        <f t="shared" si="13"/>
        <v>9300.98</v>
      </c>
      <c r="G146">
        <f t="shared" si="14"/>
        <v>1.2470030039845266</v>
      </c>
      <c r="H146">
        <f t="shared" si="15"/>
        <v>0</v>
      </c>
      <c r="I146">
        <f t="shared" si="16"/>
        <v>0</v>
      </c>
      <c r="J146">
        <f t="shared" si="17"/>
        <v>3218.9886144255775</v>
      </c>
      <c r="K146">
        <f t="shared" si="18"/>
        <v>6081.9913855744217</v>
      </c>
    </row>
    <row r="147" spans="1:11">
      <c r="A147" s="1">
        <v>44122</v>
      </c>
      <c r="B147">
        <v>11888.96</v>
      </c>
      <c r="C147">
        <v>0</v>
      </c>
      <c r="D147">
        <v>1892.17</v>
      </c>
      <c r="E147">
        <v>13368.12</v>
      </c>
      <c r="F147">
        <f t="shared" si="13"/>
        <v>13270.229600000001</v>
      </c>
      <c r="G147">
        <f t="shared" si="14"/>
        <v>1.0073766922616019</v>
      </c>
      <c r="H147">
        <f t="shared" si="15"/>
        <v>4311.5980317229778</v>
      </c>
      <c r="I147">
        <f t="shared" si="16"/>
        <v>0</v>
      </c>
      <c r="J147">
        <f t="shared" si="17"/>
        <v>2287.353546955962</v>
      </c>
      <c r="K147">
        <f t="shared" si="18"/>
        <v>6671.2780213210608</v>
      </c>
    </row>
    <row r="148" spans="1:11">
      <c r="A148" s="1">
        <v>44129</v>
      </c>
      <c r="B148">
        <v>8174.36</v>
      </c>
      <c r="C148">
        <v>7696.22</v>
      </c>
      <c r="D148">
        <v>0</v>
      </c>
      <c r="E148">
        <v>14428.14</v>
      </c>
      <c r="F148">
        <f t="shared" si="13"/>
        <v>13433.517400000001</v>
      </c>
      <c r="G148">
        <f t="shared" si="14"/>
        <v>1.0740403700969634</v>
      </c>
      <c r="H148">
        <f t="shared" si="15"/>
        <v>3160.6533502940924</v>
      </c>
      <c r="I148">
        <f t="shared" si="16"/>
        <v>4050.3649788023495</v>
      </c>
      <c r="J148">
        <f t="shared" si="17"/>
        <v>0</v>
      </c>
      <c r="K148">
        <f t="shared" si="18"/>
        <v>6222.4990709035592</v>
      </c>
    </row>
    <row r="149" spans="1:11">
      <c r="A149" s="1">
        <v>44136</v>
      </c>
      <c r="B149">
        <v>0</v>
      </c>
      <c r="C149">
        <v>4926.08</v>
      </c>
      <c r="D149">
        <v>0</v>
      </c>
      <c r="E149">
        <v>11172.84</v>
      </c>
      <c r="F149">
        <f t="shared" si="13"/>
        <v>9133.3791999999994</v>
      </c>
      <c r="G149">
        <f t="shared" si="14"/>
        <v>1.2232975063599683</v>
      </c>
      <c r="H149">
        <f t="shared" si="15"/>
        <v>0</v>
      </c>
      <c r="I149">
        <f t="shared" si="16"/>
        <v>2952.7700762635591</v>
      </c>
      <c r="J149">
        <f t="shared" si="17"/>
        <v>0</v>
      </c>
      <c r="K149">
        <f t="shared" si="18"/>
        <v>6180.6091237364399</v>
      </c>
    </row>
    <row r="150" spans="1:11">
      <c r="A150" s="1">
        <v>44143</v>
      </c>
      <c r="B150">
        <v>0</v>
      </c>
      <c r="C150">
        <v>0</v>
      </c>
      <c r="D150">
        <v>0</v>
      </c>
      <c r="E150">
        <v>6340.56</v>
      </c>
      <c r="F150">
        <f t="shared" si="13"/>
        <v>6719.6</v>
      </c>
      <c r="G150">
        <f t="shared" si="14"/>
        <v>0.94359188046907549</v>
      </c>
      <c r="H150">
        <f t="shared" si="15"/>
        <v>0</v>
      </c>
      <c r="I150">
        <f t="shared" si="16"/>
        <v>0</v>
      </c>
      <c r="J150">
        <f t="shared" si="17"/>
        <v>0</v>
      </c>
      <c r="K150">
        <f t="shared" si="18"/>
        <v>6719.6</v>
      </c>
    </row>
    <row r="151" spans="1:11">
      <c r="A151" s="1">
        <v>44150</v>
      </c>
      <c r="B151">
        <v>0</v>
      </c>
      <c r="C151">
        <v>0</v>
      </c>
      <c r="D151">
        <v>1769.21</v>
      </c>
      <c r="E151">
        <v>8095.38</v>
      </c>
      <c r="F151">
        <f t="shared" si="13"/>
        <v>8842.652</v>
      </c>
      <c r="G151">
        <f t="shared" si="14"/>
        <v>0.91549232062960295</v>
      </c>
      <c r="H151">
        <f t="shared" si="15"/>
        <v>0</v>
      </c>
      <c r="I151">
        <f t="shared" si="16"/>
        <v>0</v>
      </c>
      <c r="J151">
        <f t="shared" si="17"/>
        <v>1943.6378022973199</v>
      </c>
      <c r="K151">
        <f t="shared" si="18"/>
        <v>6899.0141977026797</v>
      </c>
    </row>
    <row r="152" spans="1:11">
      <c r="A152" s="1">
        <v>44157</v>
      </c>
      <c r="B152">
        <v>0</v>
      </c>
      <c r="C152">
        <v>3981.96</v>
      </c>
      <c r="D152">
        <v>1930.41</v>
      </c>
      <c r="E152">
        <v>9268.66</v>
      </c>
      <c r="F152">
        <f t="shared" si="13"/>
        <v>10987.252400000001</v>
      </c>
      <c r="G152">
        <f t="shared" si="14"/>
        <v>0.84358305994681604</v>
      </c>
      <c r="H152">
        <f t="shared" si="15"/>
        <v>0</v>
      </c>
      <c r="I152">
        <f t="shared" si="16"/>
        <v>1645.9658606790535</v>
      </c>
      <c r="J152">
        <f t="shared" si="17"/>
        <v>1954.15340970232</v>
      </c>
      <c r="K152">
        <f t="shared" si="18"/>
        <v>7387.1331296186272</v>
      </c>
    </row>
    <row r="153" spans="1:11">
      <c r="A153" s="1">
        <v>44164</v>
      </c>
      <c r="B153">
        <v>0</v>
      </c>
      <c r="C153">
        <v>0</v>
      </c>
      <c r="D153">
        <v>0</v>
      </c>
      <c r="E153">
        <v>4532.33</v>
      </c>
      <c r="F153">
        <f t="shared" si="13"/>
        <v>6719.6</v>
      </c>
      <c r="G153">
        <f t="shared" si="14"/>
        <v>0.67449401750104165</v>
      </c>
      <c r="H153">
        <f t="shared" si="15"/>
        <v>0</v>
      </c>
      <c r="I153">
        <f t="shared" si="16"/>
        <v>0</v>
      </c>
      <c r="J153">
        <f t="shared" si="17"/>
        <v>0</v>
      </c>
      <c r="K153">
        <f t="shared" si="18"/>
        <v>6719.6</v>
      </c>
    </row>
    <row r="154" spans="1:11">
      <c r="A154" s="1">
        <v>44171</v>
      </c>
      <c r="B154">
        <v>0</v>
      </c>
      <c r="C154">
        <v>5382.73</v>
      </c>
      <c r="D154">
        <v>1793.47</v>
      </c>
      <c r="E154">
        <v>10982.62</v>
      </c>
      <c r="F154">
        <f>0.36*B154+0.49*C154+1.2*D154 + 6719.6</f>
        <v>11509.3017</v>
      </c>
      <c r="G154">
        <f t="shared" si="14"/>
        <v>0.95423860511016068</v>
      </c>
      <c r="H154">
        <f t="shared" si="15"/>
        <v>0</v>
      </c>
      <c r="I154">
        <f t="shared" si="16"/>
        <v>2516.8402957734611</v>
      </c>
      <c r="J154">
        <f t="shared" si="17"/>
        <v>2053.6779733283038</v>
      </c>
      <c r="K154">
        <f t="shared" si="18"/>
        <v>6938.7834308982347</v>
      </c>
    </row>
    <row r="155" spans="1:11">
      <c r="A155" s="1">
        <v>44178</v>
      </c>
      <c r="B155">
        <v>0</v>
      </c>
      <c r="C155">
        <v>0</v>
      </c>
      <c r="D155">
        <v>1912.65</v>
      </c>
      <c r="E155">
        <v>8447.64</v>
      </c>
      <c r="F155">
        <f t="shared" si="13"/>
        <v>9014.7800000000007</v>
      </c>
      <c r="G155">
        <f t="shared" si="14"/>
        <v>0.93708776032249252</v>
      </c>
      <c r="H155">
        <f t="shared" si="15"/>
        <v>0</v>
      </c>
      <c r="I155">
        <f t="shared" si="16"/>
        <v>0</v>
      </c>
      <c r="J155">
        <f t="shared" si="17"/>
        <v>2150.7850857369781</v>
      </c>
      <c r="K155">
        <f t="shared" si="18"/>
        <v>6863.994914263023</v>
      </c>
    </row>
    <row r="156" spans="1:11">
      <c r="A156" s="1">
        <v>44185</v>
      </c>
      <c r="B156">
        <v>0</v>
      </c>
      <c r="C156">
        <v>6096.35</v>
      </c>
      <c r="D156">
        <v>0</v>
      </c>
      <c r="E156">
        <v>7617.05</v>
      </c>
      <c r="F156">
        <f t="shared" si="13"/>
        <v>9706.8114999999998</v>
      </c>
      <c r="G156">
        <f t="shared" si="14"/>
        <v>0.78471184899387403</v>
      </c>
      <c r="H156">
        <f t="shared" si="15"/>
        <v>0</v>
      </c>
      <c r="I156">
        <f t="shared" si="16"/>
        <v>2344.100259500764</v>
      </c>
      <c r="J156">
        <f t="shared" si="17"/>
        <v>0</v>
      </c>
      <c r="K156">
        <f t="shared" si="18"/>
        <v>7362.7112404992358</v>
      </c>
    </row>
    <row r="157" spans="1:11">
      <c r="A157" s="1">
        <v>44192</v>
      </c>
      <c r="B157">
        <v>0</v>
      </c>
      <c r="C157">
        <v>0</v>
      </c>
      <c r="D157">
        <v>1918.79</v>
      </c>
      <c r="E157">
        <v>7610.02</v>
      </c>
      <c r="F157">
        <f t="shared" si="13"/>
        <v>9022.148000000001</v>
      </c>
      <c r="G157">
        <f t="shared" si="14"/>
        <v>0.84348206214307275</v>
      </c>
      <c r="H157">
        <f t="shared" si="15"/>
        <v>0</v>
      </c>
      <c r="I157">
        <f t="shared" si="16"/>
        <v>0</v>
      </c>
      <c r="J157">
        <f t="shared" si="17"/>
        <v>1942.1579352234078</v>
      </c>
      <c r="K157">
        <f t="shared" si="18"/>
        <v>7079.9900647765935</v>
      </c>
    </row>
    <row r="158" spans="1:11">
      <c r="A158" s="1">
        <v>44199</v>
      </c>
      <c r="B158">
        <v>0</v>
      </c>
      <c r="C158">
        <v>0</v>
      </c>
      <c r="D158">
        <v>1892.95</v>
      </c>
      <c r="E158">
        <v>7849.88</v>
      </c>
      <c r="F158">
        <f t="shared" si="13"/>
        <v>8991.14</v>
      </c>
      <c r="G158">
        <f t="shared" si="14"/>
        <v>0.87306837620146061</v>
      </c>
      <c r="H158">
        <f t="shared" si="15"/>
        <v>0</v>
      </c>
      <c r="I158">
        <f t="shared" si="16"/>
        <v>0</v>
      </c>
      <c r="J158">
        <f t="shared" si="17"/>
        <v>1983.2097392766657</v>
      </c>
      <c r="K158">
        <f t="shared" si="18"/>
        <v>7007.930260723334</v>
      </c>
    </row>
    <row r="159" spans="1:11">
      <c r="A159" s="1">
        <v>44206</v>
      </c>
      <c r="B159">
        <v>0</v>
      </c>
      <c r="C159">
        <v>0</v>
      </c>
      <c r="D159">
        <v>2005.08</v>
      </c>
      <c r="E159">
        <v>7104.61</v>
      </c>
      <c r="F159">
        <f t="shared" si="13"/>
        <v>9125.6959999999999</v>
      </c>
      <c r="G159">
        <f t="shared" si="14"/>
        <v>0.77852801583572362</v>
      </c>
      <c r="H159">
        <f t="shared" si="15"/>
        <v>0</v>
      </c>
      <c r="I159">
        <f t="shared" si="16"/>
        <v>0</v>
      </c>
      <c r="J159">
        <f t="shared" si="17"/>
        <v>1873.2131447902714</v>
      </c>
      <c r="K159">
        <f t="shared" si="18"/>
        <v>7252.4828552097288</v>
      </c>
    </row>
    <row r="160" spans="1:11">
      <c r="A160" s="1">
        <v>44213</v>
      </c>
      <c r="B160">
        <v>0</v>
      </c>
      <c r="C160">
        <v>0</v>
      </c>
      <c r="D160">
        <v>2230.84</v>
      </c>
      <c r="E160">
        <v>8447.4</v>
      </c>
      <c r="F160">
        <f t="shared" si="13"/>
        <v>9396.6080000000002</v>
      </c>
      <c r="G160">
        <f t="shared" si="14"/>
        <v>0.89898397379139361</v>
      </c>
      <c r="H160">
        <f t="shared" si="15"/>
        <v>0</v>
      </c>
      <c r="I160">
        <f t="shared" si="16"/>
        <v>0</v>
      </c>
      <c r="J160">
        <f t="shared" si="17"/>
        <v>2406.5872897113513</v>
      </c>
      <c r="K160">
        <f t="shared" si="18"/>
        <v>6990.0207102886488</v>
      </c>
    </row>
    <row r="161" spans="1:11">
      <c r="A161" s="1">
        <v>44220</v>
      </c>
      <c r="B161">
        <v>0</v>
      </c>
      <c r="C161">
        <v>0</v>
      </c>
      <c r="D161">
        <v>2034.5</v>
      </c>
      <c r="E161">
        <v>7885.48</v>
      </c>
      <c r="F161">
        <f t="shared" si="13"/>
        <v>9161</v>
      </c>
      <c r="G161">
        <f t="shared" si="14"/>
        <v>0.86076629188953169</v>
      </c>
      <c r="H161">
        <f t="shared" si="15"/>
        <v>0</v>
      </c>
      <c r="I161">
        <f t="shared" si="16"/>
        <v>0</v>
      </c>
      <c r="J161">
        <f t="shared" si="17"/>
        <v>2101.4748250191028</v>
      </c>
      <c r="K161">
        <f t="shared" si="18"/>
        <v>7059.5251749808976</v>
      </c>
    </row>
    <row r="162" spans="1:11">
      <c r="A162" s="1">
        <v>44227</v>
      </c>
      <c r="B162">
        <v>0</v>
      </c>
      <c r="C162">
        <v>3820.84</v>
      </c>
      <c r="D162">
        <v>2004.21</v>
      </c>
      <c r="E162">
        <v>9992.42</v>
      </c>
      <c r="F162">
        <f t="shared" si="13"/>
        <v>10996.863600000001</v>
      </c>
      <c r="G162">
        <f t="shared" si="14"/>
        <v>0.90866090218669249</v>
      </c>
      <c r="H162">
        <f t="shared" si="15"/>
        <v>0</v>
      </c>
      <c r="I162">
        <f t="shared" si="16"/>
        <v>1701.205481540391</v>
      </c>
      <c r="J162">
        <f t="shared" si="17"/>
        <v>2185.3767201259093</v>
      </c>
      <c r="K162">
        <f t="shared" si="18"/>
        <v>7110.2813983337001</v>
      </c>
    </row>
    <row r="163" spans="1:11">
      <c r="A163" s="1">
        <v>44234</v>
      </c>
      <c r="B163">
        <v>0</v>
      </c>
      <c r="C163">
        <v>6301.43</v>
      </c>
      <c r="D163">
        <v>2019.89</v>
      </c>
      <c r="E163">
        <v>11322.95</v>
      </c>
      <c r="F163">
        <f t="shared" si="13"/>
        <v>12231.1687</v>
      </c>
      <c r="G163">
        <f t="shared" si="14"/>
        <v>0.92574555038227868</v>
      </c>
      <c r="H163">
        <f t="shared" si="15"/>
        <v>0</v>
      </c>
      <c r="I163">
        <f t="shared" si="16"/>
        <v>2858.4251839372469</v>
      </c>
      <c r="J163">
        <f t="shared" si="17"/>
        <v>2243.8850157139932</v>
      </c>
      <c r="K163">
        <f t="shared" si="18"/>
        <v>7128.8585003487606</v>
      </c>
    </row>
    <row r="164" spans="1:11">
      <c r="A164" s="1">
        <v>44241</v>
      </c>
      <c r="B164">
        <v>11898.84</v>
      </c>
      <c r="C164">
        <v>5895.26</v>
      </c>
      <c r="D164">
        <v>2045.48</v>
      </c>
      <c r="E164">
        <v>15977.27</v>
      </c>
      <c r="F164">
        <f t="shared" si="13"/>
        <v>16346.435800000001</v>
      </c>
      <c r="G164">
        <f t="shared" si="14"/>
        <v>0.9774161288419827</v>
      </c>
      <c r="H164">
        <f t="shared" si="15"/>
        <v>4186.8425269836498</v>
      </c>
      <c r="I164">
        <f t="shared" si="16"/>
        <v>2823.4398817813235</v>
      </c>
      <c r="J164">
        <f t="shared" si="17"/>
        <v>2399.1421718684387</v>
      </c>
      <c r="K164">
        <f t="shared" si="18"/>
        <v>6937.01121936659</v>
      </c>
    </row>
    <row r="165" spans="1:11">
      <c r="A165" s="1">
        <v>44248</v>
      </c>
      <c r="B165">
        <v>10175.1</v>
      </c>
      <c r="C165">
        <v>0</v>
      </c>
      <c r="D165">
        <v>1796.65</v>
      </c>
      <c r="E165">
        <v>14259.48</v>
      </c>
      <c r="F165">
        <f t="shared" si="13"/>
        <v>12538.616</v>
      </c>
      <c r="G165">
        <f t="shared" si="14"/>
        <v>1.1372451313605902</v>
      </c>
      <c r="H165">
        <f t="shared" si="15"/>
        <v>4165.7698569985714</v>
      </c>
      <c r="I165">
        <f t="shared" si="16"/>
        <v>0</v>
      </c>
      <c r="J165">
        <f t="shared" si="17"/>
        <v>2451.8777583108053</v>
      </c>
      <c r="K165">
        <f t="shared" si="18"/>
        <v>5920.9683846906228</v>
      </c>
    </row>
    <row r="166" spans="1:11">
      <c r="A166" s="1">
        <v>44255</v>
      </c>
      <c r="B166">
        <v>0</v>
      </c>
      <c r="C166">
        <v>3667.79</v>
      </c>
      <c r="D166">
        <v>1977.04</v>
      </c>
      <c r="E166">
        <v>12886.05</v>
      </c>
      <c r="F166">
        <f t="shared" si="13"/>
        <v>10889.265100000001</v>
      </c>
      <c r="G166">
        <f t="shared" si="14"/>
        <v>1.1833718696039459</v>
      </c>
      <c r="H166">
        <f t="shared" si="15"/>
        <v>0</v>
      </c>
      <c r="I166">
        <f t="shared" si="16"/>
        <v>2126.7761597111817</v>
      </c>
      <c r="J166">
        <f t="shared" si="17"/>
        <v>2807.488225298142</v>
      </c>
      <c r="K166">
        <f t="shared" si="18"/>
        <v>5955.0007149906769</v>
      </c>
    </row>
    <row r="167" spans="1:11">
      <c r="A167" s="1">
        <v>44262</v>
      </c>
      <c r="B167">
        <v>0</v>
      </c>
      <c r="C167">
        <v>3031.38</v>
      </c>
      <c r="D167">
        <v>0</v>
      </c>
      <c r="E167">
        <v>9131.86</v>
      </c>
      <c r="F167">
        <f t="shared" si="13"/>
        <v>8204.976200000001</v>
      </c>
      <c r="G167">
        <f t="shared" si="14"/>
        <v>1.1129660558917891</v>
      </c>
      <c r="H167">
        <f t="shared" si="15"/>
        <v>0</v>
      </c>
      <c r="I167">
        <f t="shared" si="16"/>
        <v>1653.1732908295332</v>
      </c>
      <c r="J167">
        <f t="shared" si="17"/>
        <v>0</v>
      </c>
      <c r="K167">
        <f t="shared" si="18"/>
        <v>6551.8029091704675</v>
      </c>
    </row>
    <row r="168" spans="1:11">
      <c r="A168" s="1">
        <v>44269</v>
      </c>
      <c r="B168">
        <v>0</v>
      </c>
      <c r="C168">
        <v>4339.9399999999996</v>
      </c>
      <c r="D168">
        <v>1725.85</v>
      </c>
      <c r="E168">
        <v>10953.39</v>
      </c>
      <c r="F168">
        <f t="shared" ref="F168:F178" si="19">0.36*B168+0.49*C168+1.2*D168 + 6719.6</f>
        <v>10917.1906</v>
      </c>
      <c r="G168">
        <f t="shared" si="14"/>
        <v>1.0033158164335796</v>
      </c>
      <c r="H168">
        <f t="shared" si="15"/>
        <v>0</v>
      </c>
      <c r="I168">
        <f t="shared" si="16"/>
        <v>2133.6219177426469</v>
      </c>
      <c r="J168">
        <f t="shared" si="17"/>
        <v>2077.8871221502718</v>
      </c>
      <c r="K168">
        <f t="shared" si="18"/>
        <v>6705.6815601070812</v>
      </c>
    </row>
    <row r="169" spans="1:11">
      <c r="A169" s="1">
        <v>44276</v>
      </c>
      <c r="B169">
        <v>0</v>
      </c>
      <c r="C169">
        <v>0</v>
      </c>
      <c r="D169">
        <v>2173.13</v>
      </c>
      <c r="E169">
        <v>8574.23</v>
      </c>
      <c r="F169">
        <f t="shared" si="19"/>
        <v>9327.3559999999998</v>
      </c>
      <c r="G169">
        <f t="shared" si="14"/>
        <v>0.91925621794643619</v>
      </c>
      <c r="H169">
        <f t="shared" si="15"/>
        <v>0</v>
      </c>
      <c r="I169">
        <f t="shared" si="16"/>
        <v>0</v>
      </c>
      <c r="J169">
        <f t="shared" si="17"/>
        <v>2397.1959178871266</v>
      </c>
      <c r="K169">
        <f t="shared" si="18"/>
        <v>6930.1600821128732</v>
      </c>
    </row>
    <row r="170" spans="1:11">
      <c r="A170" s="1">
        <v>44283</v>
      </c>
      <c r="B170">
        <v>12376.06</v>
      </c>
      <c r="C170">
        <v>5498.69</v>
      </c>
      <c r="D170">
        <v>2216.2800000000002</v>
      </c>
      <c r="E170">
        <v>14958.05</v>
      </c>
      <c r="F170">
        <f t="shared" si="19"/>
        <v>16528.875700000001</v>
      </c>
      <c r="G170">
        <f t="shared" si="14"/>
        <v>0.90496475812931421</v>
      </c>
      <c r="H170">
        <f t="shared" si="15"/>
        <v>4031.9633320177968</v>
      </c>
      <c r="I170">
        <f t="shared" si="16"/>
        <v>2438.2991262802584</v>
      </c>
      <c r="J170">
        <f t="shared" si="17"/>
        <v>2406.7863529762039</v>
      </c>
      <c r="K170">
        <f t="shared" si="18"/>
        <v>7651.8268887257418</v>
      </c>
    </row>
    <row r="171" spans="1:11">
      <c r="A171" s="1">
        <v>44290</v>
      </c>
      <c r="B171">
        <v>0</v>
      </c>
      <c r="C171">
        <v>6047.97</v>
      </c>
      <c r="D171">
        <v>1873.72</v>
      </c>
      <c r="E171">
        <v>13543.21</v>
      </c>
      <c r="F171">
        <f t="shared" si="19"/>
        <v>11931.569300000001</v>
      </c>
      <c r="G171">
        <f t="shared" si="14"/>
        <v>1.1350736570754358</v>
      </c>
      <c r="H171">
        <f t="shared" si="15"/>
        <v>0</v>
      </c>
      <c r="I171">
        <f t="shared" si="16"/>
        <v>3363.796798633437</v>
      </c>
      <c r="J171">
        <f t="shared" si="17"/>
        <v>2552.1722552824626</v>
      </c>
      <c r="K171">
        <f t="shared" si="18"/>
        <v>6015.6002460841009</v>
      </c>
    </row>
    <row r="172" spans="1:11">
      <c r="A172" s="1">
        <v>44297</v>
      </c>
      <c r="B172">
        <v>11841.72</v>
      </c>
      <c r="C172">
        <v>0</v>
      </c>
      <c r="D172">
        <v>1951.73</v>
      </c>
      <c r="E172">
        <v>13867.08</v>
      </c>
      <c r="F172">
        <f t="shared" si="19"/>
        <v>13324.6952</v>
      </c>
      <c r="G172">
        <f t="shared" si="14"/>
        <v>1.0407052312911442</v>
      </c>
      <c r="H172">
        <f t="shared" si="15"/>
        <v>4436.5463825345887</v>
      </c>
      <c r="I172">
        <f t="shared" si="16"/>
        <v>0</v>
      </c>
      <c r="J172">
        <f t="shared" si="17"/>
        <v>2437.4107452814378</v>
      </c>
      <c r="K172">
        <f t="shared" si="18"/>
        <v>6450.7380721839736</v>
      </c>
    </row>
    <row r="173" spans="1:11">
      <c r="A173" s="1">
        <v>44304</v>
      </c>
      <c r="B173">
        <v>0</v>
      </c>
      <c r="C173">
        <v>6742.67</v>
      </c>
      <c r="D173">
        <v>1824.36</v>
      </c>
      <c r="E173">
        <v>13854.92</v>
      </c>
      <c r="F173">
        <f t="shared" si="19"/>
        <v>12212.740300000001</v>
      </c>
      <c r="G173">
        <f t="shared" si="14"/>
        <v>1.1344644739559391</v>
      </c>
      <c r="H173">
        <f t="shared" si="15"/>
        <v>0</v>
      </c>
      <c r="I173">
        <f t="shared" si="16"/>
        <v>3748.1665915581611</v>
      </c>
      <c r="J173">
        <f t="shared" si="17"/>
        <v>2483.6059292475084</v>
      </c>
      <c r="K173">
        <f t="shared" si="18"/>
        <v>5980.9677791943323</v>
      </c>
    </row>
    <row r="174" spans="1:11">
      <c r="A174" s="1">
        <v>44311</v>
      </c>
      <c r="B174">
        <v>0</v>
      </c>
      <c r="C174">
        <v>0</v>
      </c>
      <c r="D174">
        <v>2139.88</v>
      </c>
      <c r="E174">
        <v>10895.22</v>
      </c>
      <c r="F174">
        <f t="shared" si="19"/>
        <v>9287.4560000000001</v>
      </c>
      <c r="G174">
        <f t="shared" si="14"/>
        <v>1.1731113450227919</v>
      </c>
      <c r="H174">
        <f t="shared" si="15"/>
        <v>0</v>
      </c>
      <c r="I174">
        <f t="shared" si="16"/>
        <v>0</v>
      </c>
      <c r="J174">
        <f t="shared" si="17"/>
        <v>3012.3810059848465</v>
      </c>
      <c r="K174">
        <f t="shared" si="18"/>
        <v>6275.0749940151536</v>
      </c>
    </row>
    <row r="175" spans="1:11">
      <c r="A175" s="1">
        <v>44318</v>
      </c>
      <c r="B175">
        <v>0</v>
      </c>
      <c r="C175">
        <v>0</v>
      </c>
      <c r="D175">
        <v>1787.76</v>
      </c>
      <c r="E175">
        <v>7854.4</v>
      </c>
      <c r="F175">
        <f t="shared" si="19"/>
        <v>8864.9120000000003</v>
      </c>
      <c r="G175">
        <f t="shared" si="14"/>
        <v>0.88600992316674987</v>
      </c>
      <c r="H175">
        <f t="shared" si="15"/>
        <v>0</v>
      </c>
      <c r="I175">
        <f t="shared" si="16"/>
        <v>0</v>
      </c>
      <c r="J175">
        <f t="shared" si="17"/>
        <v>1900.7677202887064</v>
      </c>
      <c r="K175">
        <f t="shared" si="18"/>
        <v>6964.1442797112941</v>
      </c>
    </row>
    <row r="176" spans="1:11">
      <c r="A176" s="1">
        <v>44325</v>
      </c>
      <c r="B176">
        <v>0</v>
      </c>
      <c r="C176">
        <v>0</v>
      </c>
      <c r="D176">
        <v>1955.5</v>
      </c>
      <c r="E176">
        <v>7405.54</v>
      </c>
      <c r="F176">
        <f t="shared" si="19"/>
        <v>9066.2000000000007</v>
      </c>
      <c r="G176">
        <f t="shared" si="14"/>
        <v>0.81682954269705055</v>
      </c>
      <c r="H176">
        <f t="shared" si="15"/>
        <v>0</v>
      </c>
      <c r="I176">
        <f t="shared" si="16"/>
        <v>0</v>
      </c>
      <c r="J176">
        <f t="shared" si="17"/>
        <v>1916.7722048928988</v>
      </c>
      <c r="K176">
        <f t="shared" si="18"/>
        <v>7149.4277951071017</v>
      </c>
    </row>
    <row r="177" spans="1:11">
      <c r="A177" s="1">
        <v>44332</v>
      </c>
      <c r="B177">
        <v>0</v>
      </c>
      <c r="C177">
        <v>4111.03</v>
      </c>
      <c r="D177">
        <v>0</v>
      </c>
      <c r="E177">
        <v>7705.26</v>
      </c>
      <c r="F177">
        <f t="shared" si="19"/>
        <v>8734.0046999999995</v>
      </c>
      <c r="G177">
        <f t="shared" si="14"/>
        <v>0.88221386004062952</v>
      </c>
      <c r="H177">
        <f t="shared" si="15"/>
        <v>0</v>
      </c>
      <c r="I177">
        <f t="shared" si="16"/>
        <v>1777.1357460709862</v>
      </c>
      <c r="J177">
        <f t="shared" si="17"/>
        <v>0</v>
      </c>
      <c r="K177">
        <f t="shared" si="18"/>
        <v>6956.8689539290135</v>
      </c>
    </row>
    <row r="178" spans="1:11">
      <c r="A178" s="1">
        <v>44339</v>
      </c>
      <c r="B178">
        <v>0</v>
      </c>
      <c r="C178">
        <v>5242.12</v>
      </c>
      <c r="D178">
        <v>2010.19</v>
      </c>
      <c r="E178">
        <v>10888.41</v>
      </c>
      <c r="F178">
        <f t="shared" si="19"/>
        <v>11700.4668</v>
      </c>
      <c r="G178">
        <f t="shared" si="14"/>
        <v>0.93059620493090067</v>
      </c>
      <c r="H178">
        <f t="shared" si="15"/>
        <v>0</v>
      </c>
      <c r="I178">
        <f t="shared" si="16"/>
        <v>2390.3655191182625</v>
      </c>
      <c r="J178">
        <f t="shared" si="17"/>
        <v>2244.8102222280568</v>
      </c>
      <c r="K178">
        <f t="shared" si="18"/>
        <v>7065.2910586536809</v>
      </c>
    </row>
    <row r="179" spans="1:11">
      <c r="A179" s="1">
        <v>44346</v>
      </c>
      <c r="B179">
        <v>0</v>
      </c>
      <c r="C179">
        <v>0</v>
      </c>
      <c r="D179">
        <v>1641.15</v>
      </c>
      <c r="E179">
        <v>7715.63</v>
      </c>
      <c r="F179">
        <f>0.36*B179+0.49*C179+1.2*D179 + 6719.6</f>
        <v>8688.98</v>
      </c>
      <c r="G179">
        <f t="shared" si="14"/>
        <v>0.88797879613027086</v>
      </c>
      <c r="H179">
        <f t="shared" si="15"/>
        <v>0</v>
      </c>
      <c r="I179">
        <f t="shared" si="16"/>
        <v>0</v>
      </c>
      <c r="J179">
        <f t="shared" si="17"/>
        <v>1748.7676815230329</v>
      </c>
      <c r="K179">
        <f t="shared" si="18"/>
        <v>6940.2123184769662</v>
      </c>
    </row>
    <row r="180" spans="1:11">
      <c r="A180" s="1">
        <v>44353</v>
      </c>
      <c r="B180">
        <v>0</v>
      </c>
      <c r="C180">
        <v>5936.74</v>
      </c>
      <c r="D180">
        <v>2265.29</v>
      </c>
      <c r="E180">
        <v>10581.72</v>
      </c>
      <c r="F180">
        <f t="shared" ref="F180:F201" si="20">0.36*B180+0.49*C180+1.2*D180 + 6719.6</f>
        <v>12346.9506</v>
      </c>
      <c r="G180">
        <f t="shared" si="14"/>
        <v>0.85703104700200217</v>
      </c>
      <c r="H180">
        <f t="shared" si="15"/>
        <v>0</v>
      </c>
      <c r="I180">
        <f t="shared" si="16"/>
        <v>2493.1055440095465</v>
      </c>
      <c r="J180">
        <f t="shared" si="17"/>
        <v>2329.7086325557984</v>
      </c>
      <c r="K180">
        <f t="shared" si="18"/>
        <v>7524.1364234346547</v>
      </c>
    </row>
    <row r="181" spans="1:11">
      <c r="A181" s="1">
        <v>44360</v>
      </c>
      <c r="B181">
        <v>0</v>
      </c>
      <c r="C181">
        <v>6412.33</v>
      </c>
      <c r="D181">
        <v>1807.08</v>
      </c>
      <c r="E181">
        <v>11218.58</v>
      </c>
      <c r="F181">
        <f t="shared" si="20"/>
        <v>12030.137699999999</v>
      </c>
      <c r="G181">
        <f t="shared" si="14"/>
        <v>0.93253961673273289</v>
      </c>
      <c r="H181">
        <f t="shared" si="15"/>
        <v>0</v>
      </c>
      <c r="I181">
        <f t="shared" si="16"/>
        <v>2930.0783626762641</v>
      </c>
      <c r="J181">
        <f t="shared" si="17"/>
        <v>2022.208428726464</v>
      </c>
      <c r="K181">
        <f t="shared" si="18"/>
        <v>7077.850908597271</v>
      </c>
    </row>
    <row r="182" spans="1:11">
      <c r="A182" s="1">
        <v>44367</v>
      </c>
      <c r="B182">
        <v>9292.01</v>
      </c>
      <c r="C182">
        <v>0</v>
      </c>
      <c r="D182">
        <v>2011.98</v>
      </c>
      <c r="E182">
        <v>12789.7</v>
      </c>
      <c r="F182">
        <f t="shared" si="20"/>
        <v>12479.0996</v>
      </c>
      <c r="G182">
        <f t="shared" si="14"/>
        <v>1.0248896482884071</v>
      </c>
      <c r="H182">
        <f t="shared" si="15"/>
        <v>3428.3825498852502</v>
      </c>
      <c r="I182">
        <f t="shared" si="16"/>
        <v>0</v>
      </c>
      <c r="J182">
        <f t="shared" si="17"/>
        <v>2474.4689694759709</v>
      </c>
      <c r="K182">
        <f t="shared" si="18"/>
        <v>6576.2480806387784</v>
      </c>
    </row>
    <row r="183" spans="1:11">
      <c r="A183" s="1">
        <v>44374</v>
      </c>
      <c r="B183">
        <v>0</v>
      </c>
      <c r="C183">
        <v>0</v>
      </c>
      <c r="D183">
        <v>1957.5</v>
      </c>
      <c r="E183">
        <v>9923.23</v>
      </c>
      <c r="F183">
        <f t="shared" si="20"/>
        <v>9068.6</v>
      </c>
      <c r="G183">
        <f t="shared" si="14"/>
        <v>1.0942405663498225</v>
      </c>
      <c r="H183">
        <f t="shared" si="15"/>
        <v>0</v>
      </c>
      <c r="I183">
        <f t="shared" si="16"/>
        <v>0</v>
      </c>
      <c r="J183">
        <f t="shared" si="17"/>
        <v>2570.371090355733</v>
      </c>
      <c r="K183">
        <f t="shared" si="18"/>
        <v>6498.2289096442673</v>
      </c>
    </row>
    <row r="184" spans="1:11">
      <c r="A184" s="1">
        <v>44381</v>
      </c>
      <c r="B184">
        <v>0</v>
      </c>
      <c r="C184">
        <v>2760.4</v>
      </c>
      <c r="D184">
        <v>1847.58</v>
      </c>
      <c r="E184">
        <v>9781.83</v>
      </c>
      <c r="F184">
        <f t="shared" si="20"/>
        <v>10289.292000000001</v>
      </c>
      <c r="G184">
        <f t="shared" si="14"/>
        <v>0.95068057160784225</v>
      </c>
      <c r="H184">
        <f t="shared" si="15"/>
        <v>0</v>
      </c>
      <c r="I184">
        <f t="shared" si="16"/>
        <v>1285.886738434481</v>
      </c>
      <c r="J184">
        <f t="shared" si="17"/>
        <v>2107.7500925894606</v>
      </c>
      <c r="K184">
        <f t="shared" si="18"/>
        <v>6895.6551689760599</v>
      </c>
    </row>
    <row r="185" spans="1:11">
      <c r="A185" s="1">
        <v>44388</v>
      </c>
      <c r="B185">
        <v>5553.19</v>
      </c>
      <c r="C185">
        <v>0</v>
      </c>
      <c r="D185">
        <v>1822.44</v>
      </c>
      <c r="E185">
        <v>11570.62</v>
      </c>
      <c r="F185">
        <f t="shared" si="20"/>
        <v>10905.6764</v>
      </c>
      <c r="G185">
        <f t="shared" si="14"/>
        <v>1.0609722474435423</v>
      </c>
      <c r="H185">
        <f t="shared" si="15"/>
        <v>2121.0409709211617</v>
      </c>
      <c r="I185">
        <f t="shared" si="16"/>
        <v>0</v>
      </c>
      <c r="J185">
        <f t="shared" si="17"/>
        <v>2320.269915157211</v>
      </c>
      <c r="K185">
        <f t="shared" si="18"/>
        <v>6464.365513921628</v>
      </c>
    </row>
    <row r="186" spans="1:11">
      <c r="A186" s="1">
        <v>44395</v>
      </c>
      <c r="B186">
        <v>11250.46</v>
      </c>
      <c r="C186">
        <v>0</v>
      </c>
      <c r="D186">
        <v>2187.2800000000002</v>
      </c>
      <c r="E186">
        <v>12294.54</v>
      </c>
      <c r="F186">
        <f t="shared" si="20"/>
        <v>13394.5016</v>
      </c>
      <c r="G186">
        <f t="shared" si="14"/>
        <v>0.91787961711094956</v>
      </c>
      <c r="H186">
        <f t="shared" si="15"/>
        <v>3717.5644501639385</v>
      </c>
      <c r="I186">
        <f t="shared" si="16"/>
        <v>0</v>
      </c>
      <c r="J186">
        <f t="shared" si="17"/>
        <v>2409.1916746973257</v>
      </c>
      <c r="K186">
        <f t="shared" si="18"/>
        <v>7267.7454751387359</v>
      </c>
    </row>
    <row r="187" spans="1:11">
      <c r="A187" s="1">
        <v>44402</v>
      </c>
      <c r="B187">
        <v>0</v>
      </c>
      <c r="C187">
        <v>0</v>
      </c>
      <c r="D187">
        <v>1894.87</v>
      </c>
      <c r="E187">
        <v>9745.9</v>
      </c>
      <c r="F187">
        <f t="shared" si="20"/>
        <v>8993.4439999999995</v>
      </c>
      <c r="G187">
        <f t="shared" si="14"/>
        <v>1.0836671691067405</v>
      </c>
      <c r="H187">
        <f t="shared" si="15"/>
        <v>0</v>
      </c>
      <c r="I187">
        <f t="shared" si="16"/>
        <v>0</v>
      </c>
      <c r="J187">
        <f t="shared" si="17"/>
        <v>2464.0900904703467</v>
      </c>
      <c r="K187">
        <f t="shared" si="18"/>
        <v>6529.3539095296528</v>
      </c>
    </row>
    <row r="188" spans="1:11">
      <c r="A188" s="1">
        <v>44409</v>
      </c>
      <c r="B188">
        <v>0</v>
      </c>
      <c r="C188">
        <v>3720.31</v>
      </c>
      <c r="D188">
        <v>2054.23</v>
      </c>
      <c r="E188">
        <v>11918.41</v>
      </c>
      <c r="F188">
        <f t="shared" si="20"/>
        <v>11007.627899999999</v>
      </c>
      <c r="G188">
        <f t="shared" si="14"/>
        <v>1.0827409963594428</v>
      </c>
      <c r="H188">
        <f t="shared" si="15"/>
        <v>0</v>
      </c>
      <c r="I188">
        <f t="shared" si="16"/>
        <v>1973.7847565213392</v>
      </c>
      <c r="J188">
        <f t="shared" si="17"/>
        <v>2669.0388443417496</v>
      </c>
      <c r="K188">
        <f t="shared" si="18"/>
        <v>6364.8042991369111</v>
      </c>
    </row>
    <row r="189" spans="1:11">
      <c r="A189" s="1">
        <v>44416</v>
      </c>
      <c r="B189">
        <v>0</v>
      </c>
      <c r="C189">
        <v>4414.57</v>
      </c>
      <c r="D189">
        <v>1839.7</v>
      </c>
      <c r="E189">
        <v>10983.4</v>
      </c>
      <c r="F189">
        <f t="shared" si="20"/>
        <v>11090.379300000001</v>
      </c>
      <c r="G189">
        <f t="shared" si="14"/>
        <v>0.99035386463292552</v>
      </c>
      <c r="H189">
        <f t="shared" si="15"/>
        <v>0</v>
      </c>
      <c r="I189">
        <f t="shared" si="16"/>
        <v>2142.2733654943609</v>
      </c>
      <c r="J189">
        <f t="shared" si="17"/>
        <v>2186.3448057182318</v>
      </c>
      <c r="K189">
        <f t="shared" si="18"/>
        <v>6761.7611287874079</v>
      </c>
    </row>
    <row r="190" spans="1:11">
      <c r="A190" s="1">
        <v>44423</v>
      </c>
      <c r="B190">
        <v>8520.8700000000008</v>
      </c>
      <c r="C190">
        <v>0</v>
      </c>
      <c r="D190">
        <v>0</v>
      </c>
      <c r="E190">
        <v>8944.74</v>
      </c>
      <c r="F190">
        <f t="shared" si="20"/>
        <v>9787.1131999999998</v>
      </c>
      <c r="G190">
        <f t="shared" si="14"/>
        <v>0.91393037121507903</v>
      </c>
      <c r="H190">
        <f t="shared" si="15"/>
        <v>2803.4934775831553</v>
      </c>
      <c r="I190">
        <f t="shared" si="16"/>
        <v>0</v>
      </c>
      <c r="J190">
        <f t="shared" si="17"/>
        <v>0</v>
      </c>
      <c r="K190">
        <f t="shared" si="18"/>
        <v>6983.6197224168445</v>
      </c>
    </row>
    <row r="191" spans="1:11">
      <c r="A191" s="1">
        <v>44430</v>
      </c>
      <c r="B191">
        <v>13086.03</v>
      </c>
      <c r="C191">
        <v>0</v>
      </c>
      <c r="D191">
        <v>2094.4499999999998</v>
      </c>
      <c r="E191">
        <v>13131.49</v>
      </c>
      <c r="F191">
        <f t="shared" si="20"/>
        <v>13943.9108</v>
      </c>
      <c r="G191">
        <f t="shared" si="14"/>
        <v>0.94173651770635247</v>
      </c>
      <c r="H191">
        <f t="shared" si="15"/>
        <v>4436.4932362083091</v>
      </c>
      <c r="I191">
        <f t="shared" si="16"/>
        <v>0</v>
      </c>
      <c r="J191">
        <f t="shared" si="17"/>
        <v>2366.9040594120838</v>
      </c>
      <c r="K191">
        <f t="shared" si="18"/>
        <v>7140.5135043796072</v>
      </c>
    </row>
    <row r="192" spans="1:11">
      <c r="A192" s="1">
        <v>44437</v>
      </c>
      <c r="B192">
        <v>7414.29</v>
      </c>
      <c r="C192">
        <v>0</v>
      </c>
      <c r="D192">
        <v>2186.08</v>
      </c>
      <c r="E192">
        <v>14669.4</v>
      </c>
      <c r="F192">
        <f t="shared" si="20"/>
        <v>12012.0404</v>
      </c>
      <c r="G192">
        <f t="shared" si="14"/>
        <v>1.2212246638797519</v>
      </c>
      <c r="H192">
        <f t="shared" si="15"/>
        <v>3259.6249727365216</v>
      </c>
      <c r="I192">
        <f t="shared" si="16"/>
        <v>0</v>
      </c>
      <c r="J192">
        <f t="shared" si="17"/>
        <v>3203.6337758570976</v>
      </c>
      <c r="K192">
        <f t="shared" si="18"/>
        <v>5548.7816514063807</v>
      </c>
    </row>
    <row r="193" spans="1:11">
      <c r="A193" s="1">
        <v>44444</v>
      </c>
      <c r="B193">
        <v>10534.1</v>
      </c>
      <c r="C193">
        <v>0</v>
      </c>
      <c r="D193">
        <v>1964.94</v>
      </c>
      <c r="E193">
        <v>13843.33</v>
      </c>
      <c r="F193">
        <f t="shared" si="20"/>
        <v>12869.804</v>
      </c>
      <c r="G193">
        <f t="shared" si="14"/>
        <v>1.0756441978448157</v>
      </c>
      <c r="H193">
        <f t="shared" si="15"/>
        <v>4079.1396760261459</v>
      </c>
      <c r="I193">
        <f t="shared" si="16"/>
        <v>0</v>
      </c>
      <c r="J193">
        <f t="shared" si="17"/>
        <v>2536.2915721358304</v>
      </c>
      <c r="K193">
        <f t="shared" si="18"/>
        <v>6254.3727518380238</v>
      </c>
    </row>
    <row r="194" spans="1:11">
      <c r="A194" s="1">
        <v>44451</v>
      </c>
      <c r="B194">
        <v>0</v>
      </c>
      <c r="C194">
        <v>5213.4799999999996</v>
      </c>
      <c r="D194">
        <v>1715.62</v>
      </c>
      <c r="E194">
        <v>14024.53</v>
      </c>
      <c r="F194">
        <f t="shared" si="20"/>
        <v>11332.949199999999</v>
      </c>
      <c r="G194">
        <f t="shared" si="14"/>
        <v>1.2375004733983985</v>
      </c>
      <c r="H194">
        <f t="shared" si="15"/>
        <v>0</v>
      </c>
      <c r="I194">
        <f t="shared" si="16"/>
        <v>3161.3251443460099</v>
      </c>
      <c r="J194">
        <f t="shared" si="17"/>
        <v>2547.6966746061121</v>
      </c>
      <c r="K194">
        <f t="shared" si="18"/>
        <v>5623.9273810478771</v>
      </c>
    </row>
    <row r="195" spans="1:11">
      <c r="A195" s="1">
        <v>44458</v>
      </c>
      <c r="B195">
        <v>7663.81</v>
      </c>
      <c r="C195">
        <v>0</v>
      </c>
      <c r="D195">
        <v>2399.59</v>
      </c>
      <c r="E195">
        <v>13315.79</v>
      </c>
      <c r="F195">
        <f t="shared" si="20"/>
        <v>12358.079600000001</v>
      </c>
      <c r="G195">
        <f t="shared" ref="G195:G202" si="21">E195/F195</f>
        <v>1.0774967010246479</v>
      </c>
      <c r="H195">
        <f t="shared" ref="H195:H201" si="22">0.36*B195*G195</f>
        <v>2972.7827972206942</v>
      </c>
      <c r="I195">
        <f t="shared" ref="I195:I201" si="23">0.49*C195*G195</f>
        <v>0</v>
      </c>
      <c r="J195">
        <f t="shared" ref="J195:J201" si="24">1.2*D195*G195</f>
        <v>3102.6603705740822</v>
      </c>
      <c r="K195">
        <f t="shared" ref="K195:K201" si="25">F195-(H195+I195+J195)</f>
        <v>6282.636432205225</v>
      </c>
    </row>
    <row r="196" spans="1:11">
      <c r="A196" s="1">
        <v>44465</v>
      </c>
      <c r="B196">
        <v>0</v>
      </c>
      <c r="C196">
        <v>4757.9799999999996</v>
      </c>
      <c r="D196">
        <v>0</v>
      </c>
      <c r="E196">
        <v>10237.24</v>
      </c>
      <c r="F196">
        <f t="shared" si="20"/>
        <v>9051.0102000000006</v>
      </c>
      <c r="G196">
        <f t="shared" si="21"/>
        <v>1.1310604864858067</v>
      </c>
      <c r="H196">
        <f t="shared" si="22"/>
        <v>0</v>
      </c>
      <c r="I196">
        <f t="shared" si="23"/>
        <v>2636.9659550099718</v>
      </c>
      <c r="J196">
        <f t="shared" si="24"/>
        <v>0</v>
      </c>
      <c r="K196">
        <f t="shared" si="25"/>
        <v>6414.0442449900293</v>
      </c>
    </row>
    <row r="197" spans="1:11">
      <c r="A197" s="1">
        <v>44472</v>
      </c>
      <c r="B197">
        <v>0</v>
      </c>
      <c r="C197">
        <v>0</v>
      </c>
      <c r="D197">
        <v>1691.68</v>
      </c>
      <c r="E197">
        <v>9030.17</v>
      </c>
      <c r="F197">
        <f t="shared" si="20"/>
        <v>8749.616</v>
      </c>
      <c r="G197">
        <f t="shared" si="21"/>
        <v>1.0320647214689194</v>
      </c>
      <c r="H197">
        <f t="shared" si="22"/>
        <v>0</v>
      </c>
      <c r="I197">
        <f t="shared" si="23"/>
        <v>0</v>
      </c>
      <c r="J197">
        <f t="shared" si="24"/>
        <v>2095.1078976174499</v>
      </c>
      <c r="K197">
        <f t="shared" si="25"/>
        <v>6654.5081023825496</v>
      </c>
    </row>
    <row r="198" spans="1:11">
      <c r="A198" s="1">
        <v>44479</v>
      </c>
      <c r="B198">
        <v>11543.58</v>
      </c>
      <c r="C198">
        <v>4615.3500000000004</v>
      </c>
      <c r="D198">
        <v>2518.88</v>
      </c>
      <c r="E198">
        <v>15904.11</v>
      </c>
      <c r="F198">
        <f t="shared" si="20"/>
        <v>16159.466300000002</v>
      </c>
      <c r="G198">
        <f t="shared" si="21"/>
        <v>0.98419772687666041</v>
      </c>
      <c r="H198">
        <f t="shared" si="22"/>
        <v>4090.0194705667964</v>
      </c>
      <c r="I198">
        <f t="shared" si="23"/>
        <v>2225.7843195826958</v>
      </c>
      <c r="J198">
        <f t="shared" si="24"/>
        <v>2974.8911643300989</v>
      </c>
      <c r="K198">
        <f t="shared" si="25"/>
        <v>6868.7713455204121</v>
      </c>
    </row>
    <row r="199" spans="1:11">
      <c r="A199" s="1">
        <v>44486</v>
      </c>
      <c r="B199">
        <v>0</v>
      </c>
      <c r="C199">
        <v>4556.16</v>
      </c>
      <c r="D199">
        <v>1919.19</v>
      </c>
      <c r="E199">
        <v>12839.29</v>
      </c>
      <c r="F199">
        <f t="shared" si="20"/>
        <v>11255.1464</v>
      </c>
      <c r="G199">
        <f t="shared" si="21"/>
        <v>1.1407483780042169</v>
      </c>
      <c r="H199">
        <f t="shared" si="22"/>
        <v>0</v>
      </c>
      <c r="I199">
        <f t="shared" si="23"/>
        <v>2546.7417436645696</v>
      </c>
      <c r="J199">
        <f t="shared" si="24"/>
        <v>2627.1754554982954</v>
      </c>
      <c r="K199">
        <f t="shared" si="25"/>
        <v>6081.2292008371351</v>
      </c>
    </row>
    <row r="200" spans="1:11">
      <c r="A200" s="1">
        <v>44493</v>
      </c>
      <c r="B200">
        <v>0</v>
      </c>
      <c r="C200">
        <v>0</v>
      </c>
      <c r="D200">
        <v>1707.65</v>
      </c>
      <c r="E200">
        <v>9063.4500000000007</v>
      </c>
      <c r="F200">
        <f t="shared" si="20"/>
        <v>8768.7800000000007</v>
      </c>
      <c r="G200">
        <f t="shared" si="21"/>
        <v>1.0336044466847156</v>
      </c>
      <c r="H200">
        <f t="shared" si="22"/>
        <v>0</v>
      </c>
      <c r="I200">
        <f t="shared" si="23"/>
        <v>0</v>
      </c>
      <c r="J200">
        <f t="shared" si="24"/>
        <v>2118.0415600573856</v>
      </c>
      <c r="K200">
        <f t="shared" si="25"/>
        <v>6650.7384399426155</v>
      </c>
    </row>
    <row r="201" spans="1:11">
      <c r="A201" s="1">
        <v>44500</v>
      </c>
      <c r="B201">
        <v>0</v>
      </c>
      <c r="C201">
        <v>0</v>
      </c>
      <c r="D201">
        <v>1863.31</v>
      </c>
      <c r="E201">
        <v>7250.21</v>
      </c>
      <c r="F201">
        <f t="shared" si="20"/>
        <v>8955.5720000000001</v>
      </c>
      <c r="G201">
        <f t="shared" si="21"/>
        <v>0.80957531244235437</v>
      </c>
      <c r="H201">
        <f t="shared" si="22"/>
        <v>0</v>
      </c>
      <c r="I201">
        <f t="shared" si="23"/>
        <v>0</v>
      </c>
      <c r="J201">
        <f t="shared" si="24"/>
        <v>1810.1877305123558</v>
      </c>
      <c r="K201">
        <f t="shared" si="25"/>
        <v>7145.3842694876439</v>
      </c>
    </row>
    <row r="202" spans="1:11">
      <c r="B202">
        <f>SUM(B2:B201)</f>
        <v>589241.53</v>
      </c>
      <c r="C202">
        <f>SUM(C2:C201)</f>
        <v>442717.00999999995</v>
      </c>
      <c r="D202">
        <f>SUM(D2:D201)</f>
        <v>304144.51000000018</v>
      </c>
      <c r="K202">
        <f>SUM(K2:K201)</f>
        <v>1344795.1967912093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BFC8A-DD0F-4FB9-B36F-788640FD94E1}">
  <dimension ref="A1:M10"/>
  <sheetViews>
    <sheetView workbookViewId="0">
      <selection activeCell="B10" sqref="B10:G10"/>
    </sheetView>
  </sheetViews>
  <sheetFormatPr defaultRowHeight="14.4"/>
  <cols>
    <col min="1" max="1" width="11.5546875" customWidth="1"/>
    <col min="2" max="2" width="9.88671875" customWidth="1"/>
    <col min="3" max="3" width="13.109375" customWidth="1"/>
    <col min="4" max="4" width="12" customWidth="1"/>
    <col min="5" max="5" width="14.109375" customWidth="1"/>
    <col min="6" max="6" width="29.77734375" customWidth="1"/>
  </cols>
  <sheetData>
    <row r="1" spans="1:13">
      <c r="B1" s="6" t="s">
        <v>15</v>
      </c>
      <c r="C1" s="6" t="s">
        <v>16</v>
      </c>
      <c r="D1" s="6" t="s">
        <v>17</v>
      </c>
      <c r="E1" s="6" t="s">
        <v>10</v>
      </c>
      <c r="F1" s="6" t="s">
        <v>20</v>
      </c>
      <c r="J1" s="10" t="s">
        <v>24</v>
      </c>
      <c r="K1" s="10"/>
      <c r="L1" s="10"/>
      <c r="M1" s="10"/>
    </row>
    <row r="2" spans="1:13">
      <c r="A2" s="4" t="s">
        <v>18</v>
      </c>
      <c r="B2">
        <v>0.36</v>
      </c>
      <c r="C2">
        <v>0.49</v>
      </c>
      <c r="D2">
        <v>1.2</v>
      </c>
      <c r="E2">
        <v>6719.6</v>
      </c>
      <c r="F2" s="8">
        <v>0.84599999999999997</v>
      </c>
      <c r="I2" s="11"/>
      <c r="J2" s="11" t="s">
        <v>1</v>
      </c>
      <c r="K2" s="11" t="s">
        <v>2</v>
      </c>
      <c r="L2" s="11" t="s">
        <v>3</v>
      </c>
      <c r="M2" s="11" t="s">
        <v>4</v>
      </c>
    </row>
    <row r="3" spans="1:13">
      <c r="A3" s="5" t="s">
        <v>19</v>
      </c>
      <c r="B3">
        <v>0.35599999999999998</v>
      </c>
      <c r="C3">
        <v>0.65329999999999999</v>
      </c>
      <c r="D3">
        <v>0.80559999999999998</v>
      </c>
      <c r="E3">
        <v>5017.7</v>
      </c>
      <c r="F3" s="7">
        <v>0.93700000000000006</v>
      </c>
      <c r="I3" s="11" t="s">
        <v>25</v>
      </c>
      <c r="J3" s="11">
        <v>10000</v>
      </c>
      <c r="K3" s="11">
        <v>0</v>
      </c>
      <c r="L3" s="11">
        <v>1000</v>
      </c>
      <c r="M3" s="12">
        <v>10318.42</v>
      </c>
    </row>
    <row r="4" spans="1:13">
      <c r="I4" s="11" t="s">
        <v>26</v>
      </c>
      <c r="J4" s="11">
        <v>0</v>
      </c>
      <c r="K4" s="11">
        <v>3000</v>
      </c>
      <c r="L4" s="11">
        <v>1000</v>
      </c>
      <c r="M4" s="12">
        <v>10613.02</v>
      </c>
    </row>
    <row r="5" spans="1:13">
      <c r="I5" s="11" t="s">
        <v>27</v>
      </c>
      <c r="J5" s="11">
        <v>0</v>
      </c>
      <c r="K5" s="11">
        <v>0</v>
      </c>
      <c r="L5" s="11">
        <v>1000</v>
      </c>
      <c r="M5" s="12">
        <v>8339.41</v>
      </c>
    </row>
    <row r="6" spans="1:13">
      <c r="A6" t="s">
        <v>21</v>
      </c>
    </row>
    <row r="7" spans="1:13">
      <c r="A7">
        <v>1</v>
      </c>
      <c r="B7" s="9" t="s">
        <v>22</v>
      </c>
      <c r="C7" s="9"/>
      <c r="D7" s="9"/>
      <c r="E7" s="9"/>
    </row>
    <row r="8" spans="1:13">
      <c r="A8">
        <v>2</v>
      </c>
      <c r="B8" s="9" t="s">
        <v>23</v>
      </c>
      <c r="C8" s="9"/>
      <c r="D8" s="9"/>
      <c r="E8" s="9"/>
      <c r="F8" s="9"/>
      <c r="G8" s="9"/>
      <c r="H8" s="9"/>
    </row>
    <row r="9" spans="1:13">
      <c r="A9">
        <v>3</v>
      </c>
      <c r="B9" s="9" t="s">
        <v>29</v>
      </c>
      <c r="C9" s="9"/>
      <c r="D9" s="9"/>
      <c r="E9" s="9"/>
      <c r="F9" s="9"/>
    </row>
    <row r="10" spans="1:13">
      <c r="A10">
        <v>4</v>
      </c>
      <c r="B10" s="9" t="s">
        <v>28</v>
      </c>
      <c r="C10" s="9"/>
      <c r="D10" s="9"/>
      <c r="E10" s="9"/>
      <c r="F10" s="9"/>
      <c r="G10" s="9"/>
    </row>
  </sheetData>
  <mergeCells count="5">
    <mergeCell ref="B7:E7"/>
    <mergeCell ref="B8:H8"/>
    <mergeCell ref="B9:F9"/>
    <mergeCell ref="B10:G10"/>
    <mergeCell ref="J1:M1"/>
  </mergeCells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05B2-E3F5-442B-9269-BAA395CFA86A}">
  <dimension ref="A1:K204"/>
  <sheetViews>
    <sheetView workbookViewId="0">
      <selection activeCell="J202" sqref="J202"/>
    </sheetView>
  </sheetViews>
  <sheetFormatPr defaultRowHeight="14.4"/>
  <cols>
    <col min="1" max="1" width="14.109375" customWidth="1"/>
    <col min="2" max="2" width="12" customWidth="1"/>
    <col min="3" max="3" width="12.77734375" customWidth="1"/>
    <col min="4" max="4" width="11.88671875" customWidth="1"/>
    <col min="5" max="5" width="17" customWidth="1"/>
    <col min="6" max="6" width="18" customWidth="1"/>
    <col min="7" max="7" width="17.88671875" customWidth="1"/>
    <col min="8" max="8" width="16.88671875" customWidth="1"/>
    <col min="9" max="9" width="19.77734375" customWidth="1"/>
    <col min="10" max="10" width="18.33203125" customWidth="1"/>
    <col min="11" max="11" width="13.77734375" customWidth="1"/>
  </cols>
  <sheetData>
    <row r="1" spans="1:1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10</v>
      </c>
    </row>
    <row r="2" spans="1:11">
      <c r="A2" s="1">
        <v>43107</v>
      </c>
      <c r="B2">
        <v>13528.1</v>
      </c>
      <c r="C2">
        <v>0</v>
      </c>
      <c r="D2">
        <v>0</v>
      </c>
      <c r="E2">
        <v>9779.7999999999993</v>
      </c>
      <c r="F2">
        <f>$B$204*B2+$C$204*C2+$D$204*D2+5017.7</f>
        <v>9879.8344209999996</v>
      </c>
      <c r="G2">
        <f>E2/F2</f>
        <v>0.98987488891642017</v>
      </c>
      <c r="H2">
        <f>$B$204*B2*G2</f>
        <v>4812.9047698840786</v>
      </c>
      <c r="I2">
        <f>$C$204*C2*G2</f>
        <v>0</v>
      </c>
      <c r="J2">
        <f>$D$204*D2*G2</f>
        <v>0</v>
      </c>
      <c r="K2">
        <f>F2-(H2+I2+J2)</f>
        <v>5066.9296511159209</v>
      </c>
    </row>
    <row r="3" spans="1:11">
      <c r="A3" s="1">
        <v>43114</v>
      </c>
      <c r="B3">
        <v>0</v>
      </c>
      <c r="C3">
        <v>5349.65</v>
      </c>
      <c r="D3">
        <v>2218.9299999999998</v>
      </c>
      <c r="E3">
        <v>13245.19</v>
      </c>
      <c r="F3">
        <f t="shared" ref="F3:F66" si="0">$B$204*B3+$C$204*C3+$D$204*D3+5017.7</f>
        <v>10300.396056699999</v>
      </c>
      <c r="G3">
        <f t="shared" ref="G3:G66" si="1">E3/F3</f>
        <v>1.2858913314682234</v>
      </c>
      <c r="H3">
        <f t="shared" ref="H3:H66" si="2">$B$204*B3*G3</f>
        <v>0</v>
      </c>
      <c r="I3">
        <f t="shared" ref="I3:I66" si="3">$C$204*C3*G3</f>
        <v>4494.0954911554218</v>
      </c>
      <c r="J3">
        <f t="shared" ref="J3:J66" si="4">$D$204*D3*G3</f>
        <v>2298.877574936475</v>
      </c>
      <c r="K3">
        <f t="shared" ref="K3:K66" si="5">F3-(H3+I3+J3)</f>
        <v>3507.4229906081027</v>
      </c>
    </row>
    <row r="4" spans="1:11">
      <c r="A4" s="1">
        <v>43121</v>
      </c>
      <c r="B4">
        <v>0</v>
      </c>
      <c r="C4">
        <v>4235.8599999999997</v>
      </c>
      <c r="D4">
        <v>2046.96</v>
      </c>
      <c r="E4">
        <v>12022.66</v>
      </c>
      <c r="F4">
        <f t="shared" si="0"/>
        <v>9434.2025403999996</v>
      </c>
      <c r="G4">
        <f t="shared" si="1"/>
        <v>1.2743695027232533</v>
      </c>
      <c r="H4">
        <f t="shared" si="2"/>
        <v>0</v>
      </c>
      <c r="I4">
        <f t="shared" si="3"/>
        <v>3526.5465888194149</v>
      </c>
      <c r="J4">
        <f t="shared" si="4"/>
        <v>2101.7095573661177</v>
      </c>
      <c r="K4">
        <f t="shared" si="5"/>
        <v>3805.9463942144666</v>
      </c>
    </row>
    <row r="5" spans="1:11">
      <c r="A5" s="1">
        <v>43128</v>
      </c>
      <c r="B5">
        <v>0</v>
      </c>
      <c r="C5">
        <v>3562.21</v>
      </c>
      <c r="D5">
        <v>0</v>
      </c>
      <c r="E5">
        <v>8846.9500000000007</v>
      </c>
      <c r="F5">
        <f t="shared" si="0"/>
        <v>7344.8917929999998</v>
      </c>
      <c r="G5">
        <f t="shared" si="1"/>
        <v>1.2045037897537889</v>
      </c>
      <c r="H5">
        <f t="shared" si="2"/>
        <v>0</v>
      </c>
      <c r="I5">
        <f t="shared" si="3"/>
        <v>2803.1113341524151</v>
      </c>
      <c r="J5">
        <f t="shared" si="4"/>
        <v>0</v>
      </c>
      <c r="K5">
        <f t="shared" si="5"/>
        <v>4541.7804588475847</v>
      </c>
    </row>
    <row r="6" spans="1:11">
      <c r="A6" s="1">
        <v>43135</v>
      </c>
      <c r="B6">
        <v>0</v>
      </c>
      <c r="C6">
        <v>0</v>
      </c>
      <c r="D6">
        <v>2187.29</v>
      </c>
      <c r="E6">
        <v>9797.07</v>
      </c>
      <c r="F6">
        <f t="shared" si="0"/>
        <v>6779.9776800999998</v>
      </c>
      <c r="G6">
        <f t="shared" si="1"/>
        <v>1.4450003321921703</v>
      </c>
      <c r="H6">
        <f t="shared" si="2"/>
        <v>0</v>
      </c>
      <c r="I6">
        <f t="shared" si="3"/>
        <v>0</v>
      </c>
      <c r="J6">
        <f t="shared" si="4"/>
        <v>2546.4918331593472</v>
      </c>
      <c r="K6">
        <f t="shared" si="5"/>
        <v>4233.4858469406527</v>
      </c>
    </row>
    <row r="7" spans="1:11">
      <c r="A7" s="1">
        <v>43142</v>
      </c>
      <c r="B7">
        <v>8045.44</v>
      </c>
      <c r="C7">
        <v>4310.55</v>
      </c>
      <c r="D7">
        <v>1992.98</v>
      </c>
      <c r="E7">
        <v>13527.65</v>
      </c>
      <c r="F7">
        <f t="shared" si="0"/>
        <v>12331.117961599999</v>
      </c>
      <c r="G7">
        <f t="shared" si="1"/>
        <v>1.0970335408456953</v>
      </c>
      <c r="H7">
        <f t="shared" si="2"/>
        <v>3172.194901766964</v>
      </c>
      <c r="I7">
        <f t="shared" si="3"/>
        <v>3089.3367533373926</v>
      </c>
      <c r="J7">
        <f t="shared" si="4"/>
        <v>1761.5331469941982</v>
      </c>
      <c r="K7">
        <f t="shared" si="5"/>
        <v>4308.0531595014445</v>
      </c>
    </row>
    <row r="8" spans="1:11">
      <c r="A8" s="1">
        <v>43149</v>
      </c>
      <c r="B8">
        <v>0</v>
      </c>
      <c r="C8">
        <v>0</v>
      </c>
      <c r="D8">
        <v>2253.02</v>
      </c>
      <c r="E8">
        <v>9635.43</v>
      </c>
      <c r="F8">
        <f t="shared" si="0"/>
        <v>6832.9356838000003</v>
      </c>
      <c r="G8">
        <f t="shared" si="1"/>
        <v>1.4101449868530664</v>
      </c>
      <c r="H8">
        <f t="shared" si="2"/>
        <v>0</v>
      </c>
      <c r="I8">
        <f t="shared" si="3"/>
        <v>0</v>
      </c>
      <c r="J8">
        <f t="shared" si="4"/>
        <v>2559.7454994673681</v>
      </c>
      <c r="K8">
        <f t="shared" si="5"/>
        <v>4273.1901843326323</v>
      </c>
    </row>
    <row r="9" spans="1:11">
      <c r="A9" s="1">
        <v>43156</v>
      </c>
      <c r="B9">
        <v>9697.2900000000009</v>
      </c>
      <c r="C9">
        <v>4478.8100000000004</v>
      </c>
      <c r="D9">
        <v>2042.3</v>
      </c>
      <c r="E9">
        <v>15355.11</v>
      </c>
      <c r="F9">
        <f t="shared" si="0"/>
        <v>13074.470258900001</v>
      </c>
      <c r="G9">
        <f t="shared" si="1"/>
        <v>1.1744345809764287</v>
      </c>
      <c r="H9">
        <f t="shared" si="2"/>
        <v>4093.2603670890126</v>
      </c>
      <c r="I9">
        <f t="shared" si="3"/>
        <v>3436.4033034955314</v>
      </c>
      <c r="J9">
        <f t="shared" si="4"/>
        <v>1932.4859324500314</v>
      </c>
      <c r="K9">
        <f t="shared" si="5"/>
        <v>3612.3206558654256</v>
      </c>
    </row>
    <row r="10" spans="1:11">
      <c r="A10" s="1">
        <v>43163</v>
      </c>
      <c r="B10">
        <v>0</v>
      </c>
      <c r="C10">
        <v>3156.93</v>
      </c>
      <c r="D10">
        <v>1859.02</v>
      </c>
      <c r="E10">
        <v>12199.37</v>
      </c>
      <c r="F10">
        <f t="shared" si="0"/>
        <v>8577.9161927999994</v>
      </c>
      <c r="G10">
        <f t="shared" si="1"/>
        <v>1.4221833981357526</v>
      </c>
      <c r="H10">
        <f t="shared" si="2"/>
        <v>0</v>
      </c>
      <c r="I10">
        <f t="shared" si="3"/>
        <v>2933.1428531356087</v>
      </c>
      <c r="J10">
        <f t="shared" si="4"/>
        <v>2130.1375100386267</v>
      </c>
      <c r="K10">
        <f t="shared" si="5"/>
        <v>3514.635829625764</v>
      </c>
    </row>
    <row r="11" spans="1:11">
      <c r="A11" s="1">
        <v>43170</v>
      </c>
      <c r="B11">
        <v>0</v>
      </c>
      <c r="C11">
        <v>4522.03</v>
      </c>
      <c r="D11">
        <v>2135.9899999999998</v>
      </c>
      <c r="E11">
        <v>11368.23</v>
      </c>
      <c r="F11">
        <f t="shared" si="0"/>
        <v>9692.887982100001</v>
      </c>
      <c r="G11">
        <f t="shared" si="1"/>
        <v>1.1728423996020461</v>
      </c>
      <c r="H11">
        <f t="shared" si="2"/>
        <v>0</v>
      </c>
      <c r="I11">
        <f t="shared" si="3"/>
        <v>3464.8605096807851</v>
      </c>
      <c r="J11">
        <f t="shared" si="4"/>
        <v>2018.3981818360262</v>
      </c>
      <c r="K11">
        <f t="shared" si="5"/>
        <v>4209.6292905831897</v>
      </c>
    </row>
    <row r="12" spans="1:11">
      <c r="A12" s="1">
        <v>43177</v>
      </c>
      <c r="B12">
        <v>0</v>
      </c>
      <c r="C12">
        <v>4520.34</v>
      </c>
      <c r="D12">
        <v>0</v>
      </c>
      <c r="E12">
        <v>8640.44</v>
      </c>
      <c r="F12">
        <f t="shared" si="0"/>
        <v>7970.8381219999992</v>
      </c>
      <c r="G12">
        <f t="shared" si="1"/>
        <v>1.0840064580099624</v>
      </c>
      <c r="H12">
        <f t="shared" si="2"/>
        <v>0</v>
      </c>
      <c r="I12">
        <f t="shared" si="3"/>
        <v>3201.2207956434122</v>
      </c>
      <c r="J12">
        <f t="shared" si="4"/>
        <v>0</v>
      </c>
      <c r="K12">
        <f t="shared" si="5"/>
        <v>4769.617326356587</v>
      </c>
    </row>
    <row r="13" spans="1:11">
      <c r="A13" s="1">
        <v>43184</v>
      </c>
      <c r="B13">
        <v>0</v>
      </c>
      <c r="C13">
        <v>0</v>
      </c>
      <c r="D13">
        <v>0</v>
      </c>
      <c r="E13">
        <v>4960.26</v>
      </c>
      <c r="F13">
        <f t="shared" si="0"/>
        <v>5017.7</v>
      </c>
      <c r="G13">
        <f t="shared" si="1"/>
        <v>0.98855252406481064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5017.7</v>
      </c>
    </row>
    <row r="14" spans="1:11">
      <c r="A14" s="1">
        <v>43191</v>
      </c>
      <c r="B14">
        <v>11522.08</v>
      </c>
      <c r="C14">
        <v>5698.46</v>
      </c>
      <c r="D14">
        <v>0</v>
      </c>
      <c r="E14">
        <v>12726.46</v>
      </c>
      <c r="F14">
        <f t="shared" si="0"/>
        <v>12881.654690799998</v>
      </c>
      <c r="G14">
        <f t="shared" si="1"/>
        <v>0.9879522705331607</v>
      </c>
      <c r="H14">
        <f t="shared" si="2"/>
        <v>4091.2593086079128</v>
      </c>
      <c r="I14">
        <f t="shared" si="3"/>
        <v>3677.9525835378467</v>
      </c>
      <c r="J14">
        <f t="shared" si="4"/>
        <v>0</v>
      </c>
      <c r="K14">
        <f t="shared" si="5"/>
        <v>5112.4427986542387</v>
      </c>
    </row>
    <row r="15" spans="1:11">
      <c r="A15" s="1">
        <v>43198</v>
      </c>
      <c r="B15">
        <v>10243.35</v>
      </c>
      <c r="C15">
        <v>0</v>
      </c>
      <c r="D15">
        <v>0</v>
      </c>
      <c r="E15">
        <v>11421.71</v>
      </c>
      <c r="F15">
        <f t="shared" si="0"/>
        <v>8699.2624235000003</v>
      </c>
      <c r="G15">
        <f t="shared" si="1"/>
        <v>1.3129515404829768</v>
      </c>
      <c r="H15">
        <f t="shared" si="2"/>
        <v>4833.7130553185661</v>
      </c>
      <c r="I15">
        <f t="shared" si="3"/>
        <v>0</v>
      </c>
      <c r="J15">
        <f t="shared" si="4"/>
        <v>0</v>
      </c>
      <c r="K15">
        <f t="shared" si="5"/>
        <v>3865.5493681814341</v>
      </c>
    </row>
    <row r="16" spans="1:11">
      <c r="A16" s="1">
        <v>43205</v>
      </c>
      <c r="B16">
        <v>0</v>
      </c>
      <c r="C16">
        <v>0</v>
      </c>
      <c r="D16">
        <v>1839.37</v>
      </c>
      <c r="E16">
        <v>10875.31</v>
      </c>
      <c r="F16">
        <f t="shared" si="0"/>
        <v>6499.6620152999994</v>
      </c>
      <c r="G16">
        <f t="shared" si="1"/>
        <v>1.6732116184502921</v>
      </c>
      <c r="H16">
        <f t="shared" si="2"/>
        <v>0</v>
      </c>
      <c r="I16">
        <f t="shared" si="3"/>
        <v>0</v>
      </c>
      <c r="J16">
        <f t="shared" si="4"/>
        <v>2479.6360621019694</v>
      </c>
      <c r="K16">
        <f t="shared" si="5"/>
        <v>4020.02595319803</v>
      </c>
    </row>
    <row r="17" spans="1:11">
      <c r="A17" s="1">
        <v>43212</v>
      </c>
      <c r="B17">
        <v>10667.35</v>
      </c>
      <c r="C17">
        <v>0</v>
      </c>
      <c r="D17">
        <v>1907.13</v>
      </c>
      <c r="E17">
        <v>13048.08</v>
      </c>
      <c r="F17">
        <f t="shared" si="0"/>
        <v>10388.2078332</v>
      </c>
      <c r="G17">
        <f t="shared" si="1"/>
        <v>1.2560472614245579</v>
      </c>
      <c r="H17">
        <f t="shared" si="2"/>
        <v>4815.6252410016605</v>
      </c>
      <c r="I17">
        <f t="shared" si="3"/>
        <v>0</v>
      </c>
      <c r="J17">
        <f t="shared" si="4"/>
        <v>1929.9864153483368</v>
      </c>
      <c r="K17">
        <f t="shared" si="5"/>
        <v>3642.5961768500028</v>
      </c>
    </row>
    <row r="18" spans="1:11">
      <c r="A18" s="1">
        <v>43219</v>
      </c>
      <c r="B18">
        <v>0</v>
      </c>
      <c r="C18">
        <v>0</v>
      </c>
      <c r="D18">
        <v>2204.36</v>
      </c>
      <c r="E18">
        <v>10775.86</v>
      </c>
      <c r="F18">
        <f t="shared" si="0"/>
        <v>6793.7308083999997</v>
      </c>
      <c r="G18">
        <f t="shared" si="1"/>
        <v>1.586147626967551</v>
      </c>
      <c r="H18">
        <f t="shared" si="2"/>
        <v>0</v>
      </c>
      <c r="I18">
        <f t="shared" si="3"/>
        <v>0</v>
      </c>
      <c r="J18">
        <f t="shared" si="4"/>
        <v>2817.0470521649213</v>
      </c>
      <c r="K18">
        <f t="shared" si="5"/>
        <v>3976.6837562350784</v>
      </c>
    </row>
    <row r="19" spans="1:11">
      <c r="A19" s="1">
        <v>43226</v>
      </c>
      <c r="B19">
        <v>9589.68</v>
      </c>
      <c r="C19">
        <v>5160.93</v>
      </c>
      <c r="D19">
        <v>1889.49</v>
      </c>
      <c r="E19">
        <v>15013.62</v>
      </c>
      <c r="F19">
        <f t="shared" si="0"/>
        <v>13358.3056559</v>
      </c>
      <c r="G19">
        <f t="shared" si="1"/>
        <v>1.1239164896162481</v>
      </c>
      <c r="H19">
        <f t="shared" si="2"/>
        <v>3873.7207938770666</v>
      </c>
      <c r="I19">
        <f t="shared" si="3"/>
        <v>3789.4368129757613</v>
      </c>
      <c r="J19">
        <f t="shared" si="4"/>
        <v>1710.9866231997248</v>
      </c>
      <c r="K19">
        <f t="shared" si="5"/>
        <v>3984.1614258474474</v>
      </c>
    </row>
    <row r="20" spans="1:11">
      <c r="A20" s="1">
        <v>43233</v>
      </c>
      <c r="B20">
        <v>10626.14</v>
      </c>
      <c r="C20">
        <v>0</v>
      </c>
      <c r="D20">
        <v>1922.63</v>
      </c>
      <c r="E20">
        <v>14158.32</v>
      </c>
      <c r="F20">
        <f t="shared" si="0"/>
        <v>10385.884742099999</v>
      </c>
      <c r="G20">
        <f t="shared" si="1"/>
        <v>1.3632271444923838</v>
      </c>
      <c r="H20">
        <f t="shared" si="2"/>
        <v>5206.3566490348539</v>
      </c>
      <c r="I20">
        <f t="shared" si="3"/>
        <v>0</v>
      </c>
      <c r="J20">
        <f t="shared" si="4"/>
        <v>2111.6985080457134</v>
      </c>
      <c r="K20">
        <f t="shared" si="5"/>
        <v>3067.8295850194318</v>
      </c>
    </row>
    <row r="21" spans="1:11">
      <c r="A21" s="1">
        <v>43240</v>
      </c>
      <c r="B21">
        <v>8291.81</v>
      </c>
      <c r="C21">
        <v>4605.1499999999996</v>
      </c>
      <c r="D21">
        <v>1897.94</v>
      </c>
      <c r="E21">
        <v>15918.14</v>
      </c>
      <c r="F21">
        <f t="shared" si="0"/>
        <v>12535.555205699999</v>
      </c>
      <c r="G21">
        <f t="shared" si="1"/>
        <v>1.2698392483455314</v>
      </c>
      <c r="H21">
        <f t="shared" si="2"/>
        <v>3784.3234132077096</v>
      </c>
      <c r="I21">
        <f t="shared" si="3"/>
        <v>3820.3678801448859</v>
      </c>
      <c r="J21">
        <f t="shared" si="4"/>
        <v>1941.7763102240324</v>
      </c>
      <c r="K21">
        <f t="shared" si="5"/>
        <v>2989.0876021233707</v>
      </c>
    </row>
    <row r="22" spans="1:11">
      <c r="A22" s="1">
        <v>43247</v>
      </c>
      <c r="B22">
        <v>0</v>
      </c>
      <c r="C22">
        <v>0</v>
      </c>
      <c r="D22">
        <v>2036.79</v>
      </c>
      <c r="E22">
        <v>11128.75</v>
      </c>
      <c r="F22">
        <f t="shared" si="0"/>
        <v>6658.7213351</v>
      </c>
      <c r="G22">
        <f t="shared" si="1"/>
        <v>1.6713043600934638</v>
      </c>
      <c r="H22">
        <f t="shared" si="2"/>
        <v>0</v>
      </c>
      <c r="I22">
        <f t="shared" si="3"/>
        <v>0</v>
      </c>
      <c r="J22">
        <f t="shared" si="4"/>
        <v>2742.646112359027</v>
      </c>
      <c r="K22">
        <f t="shared" si="5"/>
        <v>3916.075222740973</v>
      </c>
    </row>
    <row r="23" spans="1:11">
      <c r="A23" s="1">
        <v>43254</v>
      </c>
      <c r="B23">
        <v>11307.24</v>
      </c>
      <c r="C23">
        <v>0</v>
      </c>
      <c r="D23">
        <v>1922.9</v>
      </c>
      <c r="E23">
        <v>12170.36</v>
      </c>
      <c r="F23">
        <f t="shared" si="0"/>
        <v>10630.8964294</v>
      </c>
      <c r="G23">
        <f t="shared" si="1"/>
        <v>1.144810325340258</v>
      </c>
      <c r="H23">
        <f t="shared" si="2"/>
        <v>4652.4348965053068</v>
      </c>
      <c r="I23">
        <f t="shared" si="3"/>
        <v>0</v>
      </c>
      <c r="J23">
        <f t="shared" si="4"/>
        <v>1773.6103340348814</v>
      </c>
      <c r="K23">
        <f t="shared" si="5"/>
        <v>4204.8511988598111</v>
      </c>
    </row>
    <row r="24" spans="1:11">
      <c r="A24" s="1">
        <v>43261</v>
      </c>
      <c r="B24">
        <v>0</v>
      </c>
      <c r="C24">
        <v>0</v>
      </c>
      <c r="D24">
        <v>1679.63</v>
      </c>
      <c r="E24">
        <v>10134.700000000001</v>
      </c>
      <c r="F24">
        <f t="shared" si="0"/>
        <v>6370.9610947000001</v>
      </c>
      <c r="G24">
        <f t="shared" si="1"/>
        <v>1.5907646977205767</v>
      </c>
      <c r="H24">
        <f t="shared" si="2"/>
        <v>0</v>
      </c>
      <c r="I24">
        <f t="shared" si="3"/>
        <v>0</v>
      </c>
      <c r="J24">
        <f t="shared" si="4"/>
        <v>2152.7199762474625</v>
      </c>
      <c r="K24">
        <f t="shared" si="5"/>
        <v>4218.2411184525372</v>
      </c>
    </row>
    <row r="25" spans="1:11">
      <c r="A25" s="1">
        <v>43268</v>
      </c>
      <c r="B25">
        <v>8515.67</v>
      </c>
      <c r="C25">
        <v>4006.88</v>
      </c>
      <c r="D25">
        <v>0</v>
      </c>
      <c r="E25">
        <v>11093.55</v>
      </c>
      <c r="F25">
        <f t="shared" si="0"/>
        <v>10696.011658700001</v>
      </c>
      <c r="G25">
        <f t="shared" si="1"/>
        <v>1.0371669697065677</v>
      </c>
      <c r="H25">
        <f t="shared" si="2"/>
        <v>3174.3708123387423</v>
      </c>
      <c r="I25">
        <f t="shared" si="3"/>
        <v>2714.986483764611</v>
      </c>
      <c r="J25">
        <f t="shared" si="4"/>
        <v>0</v>
      </c>
      <c r="K25">
        <f t="shared" si="5"/>
        <v>4806.6543625966478</v>
      </c>
    </row>
    <row r="26" spans="1:11">
      <c r="A26" s="1">
        <v>43275</v>
      </c>
      <c r="B26">
        <v>0</v>
      </c>
      <c r="C26">
        <v>0</v>
      </c>
      <c r="D26">
        <v>0</v>
      </c>
      <c r="E26">
        <v>8170.63</v>
      </c>
      <c r="F26">
        <f t="shared" si="0"/>
        <v>5017.7</v>
      </c>
      <c r="G26">
        <f t="shared" si="1"/>
        <v>1.6283615999362258</v>
      </c>
      <c r="H26">
        <f t="shared" si="2"/>
        <v>0</v>
      </c>
      <c r="I26">
        <f t="shared" si="3"/>
        <v>0</v>
      </c>
      <c r="J26">
        <f t="shared" si="4"/>
        <v>0</v>
      </c>
      <c r="K26">
        <f t="shared" si="5"/>
        <v>5017.7</v>
      </c>
    </row>
    <row r="27" spans="1:11">
      <c r="A27" s="1">
        <v>43282</v>
      </c>
      <c r="B27">
        <v>0</v>
      </c>
      <c r="C27">
        <v>0</v>
      </c>
      <c r="D27">
        <v>0</v>
      </c>
      <c r="E27">
        <v>6542.71</v>
      </c>
      <c r="F27">
        <f t="shared" si="0"/>
        <v>5017.7</v>
      </c>
      <c r="G27">
        <f t="shared" si="1"/>
        <v>1.303926101600335</v>
      </c>
      <c r="H27">
        <f t="shared" si="2"/>
        <v>0</v>
      </c>
      <c r="I27">
        <f t="shared" si="3"/>
        <v>0</v>
      </c>
      <c r="J27">
        <f t="shared" si="4"/>
        <v>0</v>
      </c>
      <c r="K27">
        <f t="shared" si="5"/>
        <v>5017.7</v>
      </c>
    </row>
    <row r="28" spans="1:11">
      <c r="A28" s="1">
        <v>43289</v>
      </c>
      <c r="B28">
        <v>0</v>
      </c>
      <c r="C28">
        <v>5049.49</v>
      </c>
      <c r="D28">
        <v>2162.5300000000002</v>
      </c>
      <c r="E28">
        <v>11325.8</v>
      </c>
      <c r="F28">
        <f t="shared" si="0"/>
        <v>10058.860612699998</v>
      </c>
      <c r="G28">
        <f t="shared" si="1"/>
        <v>1.1259525741613721</v>
      </c>
      <c r="H28">
        <f t="shared" si="2"/>
        <v>0</v>
      </c>
      <c r="I28">
        <f t="shared" si="3"/>
        <v>3714.3281760765858</v>
      </c>
      <c r="J28">
        <f t="shared" si="4"/>
        <v>1961.7795925538985</v>
      </c>
      <c r="K28">
        <f t="shared" si="5"/>
        <v>4382.7528440695141</v>
      </c>
    </row>
    <row r="29" spans="1:11">
      <c r="A29" s="1">
        <v>43296</v>
      </c>
      <c r="B29">
        <v>0</v>
      </c>
      <c r="C29">
        <v>0</v>
      </c>
      <c r="D29">
        <v>2117.4499999999998</v>
      </c>
      <c r="E29">
        <v>7793.24</v>
      </c>
      <c r="F29">
        <f t="shared" si="0"/>
        <v>6723.7082904999997</v>
      </c>
      <c r="G29">
        <f t="shared" si="1"/>
        <v>1.1590687256630621</v>
      </c>
      <c r="H29">
        <f t="shared" si="2"/>
        <v>0</v>
      </c>
      <c r="I29">
        <f t="shared" si="3"/>
        <v>0</v>
      </c>
      <c r="J29">
        <f t="shared" si="4"/>
        <v>1977.3808552404539</v>
      </c>
      <c r="K29">
        <f t="shared" si="5"/>
        <v>4746.3274352595454</v>
      </c>
    </row>
    <row r="30" spans="1:11">
      <c r="A30" s="1">
        <v>43303</v>
      </c>
      <c r="B30">
        <v>13065.56</v>
      </c>
      <c r="C30">
        <v>5643.31</v>
      </c>
      <c r="D30">
        <v>1898.93</v>
      </c>
      <c r="E30">
        <v>15010.94</v>
      </c>
      <c r="F30">
        <f t="shared" si="0"/>
        <v>14930.3162543</v>
      </c>
      <c r="G30">
        <f t="shared" si="1"/>
        <v>1.005400002540253</v>
      </c>
      <c r="H30">
        <f t="shared" si="2"/>
        <v>4721.2507532945956</v>
      </c>
      <c r="I30">
        <f t="shared" si="3"/>
        <v>3706.6830142495401</v>
      </c>
      <c r="J30">
        <f t="shared" si="4"/>
        <v>1538.2106397096372</v>
      </c>
      <c r="K30">
        <f t="shared" si="5"/>
        <v>4964.1718470462274</v>
      </c>
    </row>
    <row r="31" spans="1:11">
      <c r="A31" s="1">
        <v>43310</v>
      </c>
      <c r="B31">
        <v>0</v>
      </c>
      <c r="C31">
        <v>3429.38</v>
      </c>
      <c r="D31">
        <v>0</v>
      </c>
      <c r="E31">
        <v>10634.31</v>
      </c>
      <c r="F31">
        <f t="shared" si="0"/>
        <v>7258.1139540000004</v>
      </c>
      <c r="G31">
        <f t="shared" si="1"/>
        <v>1.4651616201395339</v>
      </c>
      <c r="H31">
        <f t="shared" si="2"/>
        <v>0</v>
      </c>
      <c r="I31">
        <f t="shared" si="3"/>
        <v>3282.5685386258592</v>
      </c>
      <c r="J31">
        <f t="shared" si="4"/>
        <v>0</v>
      </c>
      <c r="K31">
        <f t="shared" si="5"/>
        <v>3975.5454153741412</v>
      </c>
    </row>
    <row r="32" spans="1:11">
      <c r="A32" s="1">
        <v>43317</v>
      </c>
      <c r="B32">
        <v>0</v>
      </c>
      <c r="C32">
        <v>4793.1000000000004</v>
      </c>
      <c r="D32">
        <v>1898.5</v>
      </c>
      <c r="E32">
        <v>11751.39</v>
      </c>
      <c r="F32">
        <f t="shared" si="0"/>
        <v>9678.6346950000006</v>
      </c>
      <c r="G32">
        <f t="shared" si="1"/>
        <v>1.2141578198080756</v>
      </c>
      <c r="H32">
        <f t="shared" si="2"/>
        <v>0</v>
      </c>
      <c r="I32">
        <f t="shared" si="3"/>
        <v>3801.9315134715594</v>
      </c>
      <c r="J32">
        <f t="shared" si="4"/>
        <v>1857.1787940774582</v>
      </c>
      <c r="K32">
        <f t="shared" si="5"/>
        <v>4019.5243874509833</v>
      </c>
    </row>
    <row r="33" spans="1:11">
      <c r="A33" s="1">
        <v>43324</v>
      </c>
      <c r="B33">
        <v>0</v>
      </c>
      <c r="C33">
        <v>5880.18</v>
      </c>
      <c r="D33">
        <v>0</v>
      </c>
      <c r="E33">
        <v>9151.2000000000007</v>
      </c>
      <c r="F33">
        <f t="shared" si="0"/>
        <v>8859.2215940000006</v>
      </c>
      <c r="G33">
        <f t="shared" si="1"/>
        <v>1.032957568890448</v>
      </c>
      <c r="H33">
        <f t="shared" si="2"/>
        <v>0</v>
      </c>
      <c r="I33">
        <f t="shared" si="3"/>
        <v>3968.1288065783988</v>
      </c>
      <c r="J33">
        <f t="shared" si="4"/>
        <v>0</v>
      </c>
      <c r="K33">
        <f t="shared" si="5"/>
        <v>4891.0927874216013</v>
      </c>
    </row>
    <row r="34" spans="1:11">
      <c r="A34" s="1">
        <v>43331</v>
      </c>
      <c r="B34">
        <v>0</v>
      </c>
      <c r="C34">
        <v>0</v>
      </c>
      <c r="D34">
        <v>2499.44</v>
      </c>
      <c r="E34">
        <v>9141.4599999999991</v>
      </c>
      <c r="F34">
        <f t="shared" si="0"/>
        <v>7031.4738135999996</v>
      </c>
      <c r="G34">
        <f t="shared" si="1"/>
        <v>1.3000773724448702</v>
      </c>
      <c r="H34">
        <f t="shared" si="2"/>
        <v>0</v>
      </c>
      <c r="I34">
        <f t="shared" si="3"/>
        <v>0</v>
      </c>
      <c r="J34">
        <f t="shared" si="4"/>
        <v>2618.061768283374</v>
      </c>
      <c r="K34">
        <f t="shared" si="5"/>
        <v>4413.4120453166252</v>
      </c>
    </row>
    <row r="35" spans="1:11">
      <c r="A35" s="1">
        <v>43338</v>
      </c>
      <c r="B35">
        <v>0</v>
      </c>
      <c r="C35">
        <v>5387.28</v>
      </c>
      <c r="D35">
        <v>0</v>
      </c>
      <c r="E35">
        <v>7399.92</v>
      </c>
      <c r="F35">
        <f t="shared" si="0"/>
        <v>8537.210024</v>
      </c>
      <c r="G35">
        <f t="shared" si="1"/>
        <v>0.86678434514287173</v>
      </c>
      <c r="H35">
        <f t="shared" si="2"/>
        <v>0</v>
      </c>
      <c r="I35">
        <f t="shared" si="3"/>
        <v>3050.6561913766127</v>
      </c>
      <c r="J35">
        <f t="shared" si="4"/>
        <v>0</v>
      </c>
      <c r="K35">
        <f t="shared" si="5"/>
        <v>5486.5538326233873</v>
      </c>
    </row>
    <row r="36" spans="1:11">
      <c r="A36" s="1">
        <v>43345</v>
      </c>
      <c r="B36">
        <v>9304.18</v>
      </c>
      <c r="C36">
        <v>2744.44</v>
      </c>
      <c r="D36">
        <v>0</v>
      </c>
      <c r="E36">
        <v>10893.16</v>
      </c>
      <c r="F36">
        <f t="shared" si="0"/>
        <v>10154.6579858</v>
      </c>
      <c r="G36">
        <f t="shared" si="1"/>
        <v>1.0727254443461021</v>
      </c>
      <c r="H36">
        <f t="shared" si="2"/>
        <v>3587.210334850784</v>
      </c>
      <c r="I36">
        <f t="shared" si="3"/>
        <v>1923.3352030537785</v>
      </c>
      <c r="J36">
        <f t="shared" si="4"/>
        <v>0</v>
      </c>
      <c r="K36">
        <f t="shared" si="5"/>
        <v>4644.112447895438</v>
      </c>
    </row>
    <row r="37" spans="1:11">
      <c r="A37" s="1">
        <v>43352</v>
      </c>
      <c r="B37">
        <v>0</v>
      </c>
      <c r="C37">
        <v>3977.49</v>
      </c>
      <c r="D37">
        <v>1743.09</v>
      </c>
      <c r="E37">
        <v>11550.47</v>
      </c>
      <c r="F37">
        <f t="shared" si="0"/>
        <v>9020.5843991000002</v>
      </c>
      <c r="G37">
        <f t="shared" si="1"/>
        <v>1.2804569514534347</v>
      </c>
      <c r="H37">
        <f t="shared" si="2"/>
        <v>0</v>
      </c>
      <c r="I37">
        <f t="shared" si="3"/>
        <v>3327.2599834692001</v>
      </c>
      <c r="J37">
        <f t="shared" si="4"/>
        <v>1798.2611712229</v>
      </c>
      <c r="K37">
        <f t="shared" si="5"/>
        <v>3895.0632444079001</v>
      </c>
    </row>
    <row r="38" spans="1:11">
      <c r="A38" s="1">
        <v>43359</v>
      </c>
      <c r="B38">
        <v>0</v>
      </c>
      <c r="C38">
        <v>0</v>
      </c>
      <c r="D38">
        <v>1979.13</v>
      </c>
      <c r="E38">
        <v>8672.09</v>
      </c>
      <c r="F38">
        <f t="shared" si="0"/>
        <v>6612.2652496999999</v>
      </c>
      <c r="G38">
        <f t="shared" si="1"/>
        <v>1.3115157472537047</v>
      </c>
      <c r="H38">
        <f t="shared" si="2"/>
        <v>0</v>
      </c>
      <c r="I38">
        <f t="shared" si="3"/>
        <v>0</v>
      </c>
      <c r="J38">
        <f t="shared" si="4"/>
        <v>2091.2974350050858</v>
      </c>
      <c r="K38">
        <f t="shared" si="5"/>
        <v>4520.9678146949136</v>
      </c>
    </row>
    <row r="39" spans="1:11">
      <c r="A39" s="1">
        <v>43366</v>
      </c>
      <c r="B39">
        <v>0</v>
      </c>
      <c r="C39">
        <v>3343.28</v>
      </c>
      <c r="D39">
        <v>1802.4</v>
      </c>
      <c r="E39">
        <v>9427.2199999999993</v>
      </c>
      <c r="F39">
        <f t="shared" si="0"/>
        <v>8654.0404799999997</v>
      </c>
      <c r="G39">
        <f t="shared" si="1"/>
        <v>1.089343182734916</v>
      </c>
      <c r="H39">
        <f t="shared" si="2"/>
        <v>0</v>
      </c>
      <c r="I39">
        <f t="shared" si="3"/>
        <v>2379.3050609938077</v>
      </c>
      <c r="J39">
        <f t="shared" si="4"/>
        <v>1581.9176509972046</v>
      </c>
      <c r="K39">
        <f t="shared" si="5"/>
        <v>4692.8177680089875</v>
      </c>
    </row>
    <row r="40" spans="1:11">
      <c r="A40" s="1">
        <v>43373</v>
      </c>
      <c r="B40">
        <v>0</v>
      </c>
      <c r="C40">
        <v>0</v>
      </c>
      <c r="D40">
        <v>1764.47</v>
      </c>
      <c r="E40">
        <v>8036.91</v>
      </c>
      <c r="F40">
        <f t="shared" si="0"/>
        <v>6439.3158342999996</v>
      </c>
      <c r="G40">
        <f t="shared" si="1"/>
        <v>1.2480999855901105</v>
      </c>
      <c r="H40">
        <f t="shared" si="2"/>
        <v>0</v>
      </c>
      <c r="I40">
        <f t="shared" si="3"/>
        <v>0</v>
      </c>
      <c r="J40">
        <f t="shared" si="4"/>
        <v>1774.3187023045029</v>
      </c>
      <c r="K40">
        <f t="shared" si="5"/>
        <v>4664.9971319954966</v>
      </c>
    </row>
    <row r="41" spans="1:11">
      <c r="A41" s="1">
        <v>43380</v>
      </c>
      <c r="B41">
        <v>9395.39</v>
      </c>
      <c r="C41">
        <v>0</v>
      </c>
      <c r="D41">
        <v>1771.96</v>
      </c>
      <c r="E41">
        <v>11240.58</v>
      </c>
      <c r="F41">
        <f t="shared" si="0"/>
        <v>9822.1475723000003</v>
      </c>
      <c r="G41">
        <f t="shared" si="1"/>
        <v>1.1444116388253218</v>
      </c>
      <c r="H41">
        <f t="shared" si="2"/>
        <v>3864.4459259653854</v>
      </c>
      <c r="I41">
        <f t="shared" si="3"/>
        <v>0</v>
      </c>
      <c r="J41">
        <f t="shared" si="4"/>
        <v>1633.819793900796</v>
      </c>
      <c r="K41">
        <f t="shared" si="5"/>
        <v>4323.8818524338185</v>
      </c>
    </row>
    <row r="42" spans="1:11">
      <c r="A42" s="1">
        <v>43387</v>
      </c>
      <c r="B42">
        <v>7902.89</v>
      </c>
      <c r="C42">
        <v>0</v>
      </c>
      <c r="D42">
        <v>2351</v>
      </c>
      <c r="E42">
        <v>12386.83</v>
      </c>
      <c r="F42">
        <f t="shared" si="0"/>
        <v>9752.2548849000013</v>
      </c>
      <c r="G42">
        <f t="shared" si="1"/>
        <v>1.2701503545789465</v>
      </c>
      <c r="H42">
        <f t="shared" si="2"/>
        <v>3607.706736315366</v>
      </c>
      <c r="I42">
        <f t="shared" si="3"/>
        <v>0</v>
      </c>
      <c r="J42">
        <f t="shared" si="4"/>
        <v>2405.8898295138529</v>
      </c>
      <c r="K42">
        <f t="shared" si="5"/>
        <v>3738.6583190707825</v>
      </c>
    </row>
    <row r="43" spans="1:11">
      <c r="A43" s="1">
        <v>43394</v>
      </c>
      <c r="B43">
        <v>7159.96</v>
      </c>
      <c r="C43">
        <v>0</v>
      </c>
      <c r="D43">
        <v>1973.4</v>
      </c>
      <c r="E43">
        <v>12513.84</v>
      </c>
      <c r="F43">
        <f t="shared" si="0"/>
        <v>9181.0098695999986</v>
      </c>
      <c r="G43">
        <f t="shared" si="1"/>
        <v>1.3630134568785959</v>
      </c>
      <c r="H43">
        <f t="shared" si="2"/>
        <v>3507.525977176369</v>
      </c>
      <c r="I43">
        <f t="shared" si="3"/>
        <v>0</v>
      </c>
      <c r="J43">
        <f t="shared" si="4"/>
        <v>2167.1214002439028</v>
      </c>
      <c r="K43">
        <f t="shared" si="5"/>
        <v>3506.3624921797273</v>
      </c>
    </row>
    <row r="44" spans="1:11">
      <c r="A44" s="1">
        <v>43401</v>
      </c>
      <c r="B44">
        <v>6587.46</v>
      </c>
      <c r="C44">
        <v>5567.29</v>
      </c>
      <c r="D44">
        <v>0</v>
      </c>
      <c r="E44">
        <v>12235.08</v>
      </c>
      <c r="F44">
        <f t="shared" si="0"/>
        <v>11022.409555599999</v>
      </c>
      <c r="G44">
        <f t="shared" si="1"/>
        <v>1.1100186341546252</v>
      </c>
      <c r="H44">
        <f t="shared" si="2"/>
        <v>2628.0790066518302</v>
      </c>
      <c r="I44">
        <f t="shared" si="3"/>
        <v>4037.2604927505081</v>
      </c>
      <c r="J44">
        <f t="shared" si="4"/>
        <v>0</v>
      </c>
      <c r="K44">
        <f t="shared" si="5"/>
        <v>4357.070056197661</v>
      </c>
    </row>
    <row r="45" spans="1:11">
      <c r="A45" s="1">
        <v>43408</v>
      </c>
      <c r="B45">
        <v>13901.55</v>
      </c>
      <c r="C45">
        <v>0</v>
      </c>
      <c r="D45">
        <v>0</v>
      </c>
      <c r="E45">
        <v>11895.78</v>
      </c>
      <c r="F45">
        <f t="shared" si="0"/>
        <v>10014.0560855</v>
      </c>
      <c r="G45">
        <f t="shared" si="1"/>
        <v>1.1879082659847162</v>
      </c>
      <c r="H45">
        <f t="shared" si="2"/>
        <v>5935.2126937684889</v>
      </c>
      <c r="I45">
        <f t="shared" si="3"/>
        <v>0</v>
      </c>
      <c r="J45">
        <f t="shared" si="4"/>
        <v>0</v>
      </c>
      <c r="K45">
        <f t="shared" si="5"/>
        <v>4078.8433917315115</v>
      </c>
    </row>
    <row r="46" spans="1:11">
      <c r="A46" s="1">
        <v>43415</v>
      </c>
      <c r="B46">
        <v>0</v>
      </c>
      <c r="C46">
        <v>0</v>
      </c>
      <c r="D46">
        <v>0</v>
      </c>
      <c r="E46">
        <v>10047.41</v>
      </c>
      <c r="F46">
        <f t="shared" si="0"/>
        <v>5017.7</v>
      </c>
      <c r="G46">
        <f t="shared" si="1"/>
        <v>2.0023935269147217</v>
      </c>
      <c r="H46">
        <f t="shared" si="2"/>
        <v>0</v>
      </c>
      <c r="I46">
        <f t="shared" si="3"/>
        <v>0</v>
      </c>
      <c r="J46">
        <f t="shared" si="4"/>
        <v>0</v>
      </c>
      <c r="K46">
        <f t="shared" si="5"/>
        <v>5017.7</v>
      </c>
    </row>
    <row r="47" spans="1:11">
      <c r="A47" s="1">
        <v>43422</v>
      </c>
      <c r="B47">
        <v>0</v>
      </c>
      <c r="C47">
        <v>0</v>
      </c>
      <c r="D47">
        <v>2144.0100000000002</v>
      </c>
      <c r="E47">
        <v>9705.39</v>
      </c>
      <c r="F47">
        <f t="shared" si="0"/>
        <v>6745.1074169000003</v>
      </c>
      <c r="G47">
        <f t="shared" si="1"/>
        <v>1.4388784937187142</v>
      </c>
      <c r="H47">
        <f t="shared" si="2"/>
        <v>0</v>
      </c>
      <c r="I47">
        <f t="shared" si="3"/>
        <v>0</v>
      </c>
      <c r="J47">
        <f t="shared" si="4"/>
        <v>2485.5293820676075</v>
      </c>
      <c r="K47">
        <f t="shared" si="5"/>
        <v>4259.5780348323933</v>
      </c>
    </row>
    <row r="48" spans="1:11">
      <c r="A48" s="1">
        <v>43429</v>
      </c>
      <c r="B48">
        <v>0</v>
      </c>
      <c r="C48">
        <v>4708.16</v>
      </c>
      <c r="D48">
        <v>0</v>
      </c>
      <c r="E48">
        <v>8847.19</v>
      </c>
      <c r="F48">
        <f t="shared" si="0"/>
        <v>8093.5409280000003</v>
      </c>
      <c r="G48">
        <f t="shared" si="1"/>
        <v>1.0931173485998835</v>
      </c>
      <c r="H48">
        <f t="shared" si="2"/>
        <v>0</v>
      </c>
      <c r="I48">
        <f t="shared" si="3"/>
        <v>3362.2550799303654</v>
      </c>
      <c r="J48">
        <f t="shared" si="4"/>
        <v>0</v>
      </c>
      <c r="K48">
        <f t="shared" si="5"/>
        <v>4731.285848069635</v>
      </c>
    </row>
    <row r="49" spans="1:11">
      <c r="A49" s="1">
        <v>43436</v>
      </c>
      <c r="B49">
        <v>0</v>
      </c>
      <c r="C49">
        <v>4238.51</v>
      </c>
      <c r="D49">
        <v>2060.7199999999998</v>
      </c>
      <c r="E49">
        <v>10379.07</v>
      </c>
      <c r="F49">
        <f t="shared" si="0"/>
        <v>9447.0200798000005</v>
      </c>
      <c r="G49">
        <f t="shared" si="1"/>
        <v>1.0986607324137001</v>
      </c>
      <c r="H49">
        <f t="shared" si="2"/>
        <v>0</v>
      </c>
      <c r="I49">
        <f t="shared" si="3"/>
        <v>3042.211984465926</v>
      </c>
      <c r="J49">
        <f t="shared" si="4"/>
        <v>1824.1080585018503</v>
      </c>
      <c r="K49">
        <f t="shared" si="5"/>
        <v>4580.7000368322242</v>
      </c>
    </row>
    <row r="50" spans="1:11">
      <c r="A50" s="1">
        <v>43443</v>
      </c>
      <c r="B50">
        <v>0</v>
      </c>
      <c r="C50">
        <v>5857.92</v>
      </c>
      <c r="D50">
        <v>2154.54</v>
      </c>
      <c r="E50">
        <v>11312.48</v>
      </c>
      <c r="F50">
        <f t="shared" si="0"/>
        <v>10580.570468599999</v>
      </c>
      <c r="G50">
        <f t="shared" si="1"/>
        <v>1.0691748647742663</v>
      </c>
      <c r="H50">
        <f t="shared" si="2"/>
        <v>0</v>
      </c>
      <c r="I50">
        <f t="shared" si="3"/>
        <v>4091.7099002267382</v>
      </c>
      <c r="J50">
        <f t="shared" si="4"/>
        <v>1855.9713807954258</v>
      </c>
      <c r="K50">
        <f t="shared" si="5"/>
        <v>4632.8891875778354</v>
      </c>
    </row>
    <row r="51" spans="1:11">
      <c r="A51" s="1">
        <v>43450</v>
      </c>
      <c r="B51">
        <v>0</v>
      </c>
      <c r="C51">
        <v>0</v>
      </c>
      <c r="D51">
        <v>1667.68</v>
      </c>
      <c r="E51">
        <v>8226.23</v>
      </c>
      <c r="F51">
        <f t="shared" si="0"/>
        <v>6361.3330992000001</v>
      </c>
      <c r="G51">
        <f t="shared" si="1"/>
        <v>1.2931613345376505</v>
      </c>
      <c r="H51">
        <f t="shared" si="2"/>
        <v>0</v>
      </c>
      <c r="I51">
        <f t="shared" si="3"/>
        <v>0</v>
      </c>
      <c r="J51">
        <f t="shared" si="4"/>
        <v>1737.5343716904315</v>
      </c>
      <c r="K51">
        <f t="shared" si="5"/>
        <v>4623.7987275095684</v>
      </c>
    </row>
    <row r="52" spans="1:11">
      <c r="A52" s="1">
        <v>43457</v>
      </c>
      <c r="B52">
        <v>8209.07</v>
      </c>
      <c r="C52">
        <v>6466.58</v>
      </c>
      <c r="D52">
        <v>2089.64</v>
      </c>
      <c r="E52">
        <v>13966.11</v>
      </c>
      <c r="F52">
        <f t="shared" si="0"/>
        <v>13876.340614299999</v>
      </c>
      <c r="G52">
        <f t="shared" si="1"/>
        <v>1.0064692405725102</v>
      </c>
      <c r="H52">
        <f t="shared" si="2"/>
        <v>2969.5088374296306</v>
      </c>
      <c r="I52">
        <f t="shared" si="3"/>
        <v>4251.946775849513</v>
      </c>
      <c r="J52">
        <f t="shared" si="4"/>
        <v>1694.493678300172</v>
      </c>
      <c r="K52">
        <f t="shared" si="5"/>
        <v>4960.3913227206831</v>
      </c>
    </row>
    <row r="53" spans="1:11">
      <c r="A53" s="1">
        <v>43464</v>
      </c>
      <c r="B53">
        <v>0</v>
      </c>
      <c r="C53">
        <v>5852.55</v>
      </c>
      <c r="D53">
        <v>2339.2399999999998</v>
      </c>
      <c r="E53">
        <v>13460.32</v>
      </c>
      <c r="F53">
        <f t="shared" si="0"/>
        <v>10725.873190599999</v>
      </c>
      <c r="G53">
        <f t="shared" si="1"/>
        <v>1.2549393192338345</v>
      </c>
      <c r="H53">
        <f t="shared" si="2"/>
        <v>0</v>
      </c>
      <c r="I53">
        <f t="shared" si="3"/>
        <v>4798.2239871804659</v>
      </c>
      <c r="J53">
        <f t="shared" si="4"/>
        <v>2365.1869906999227</v>
      </c>
      <c r="K53">
        <f t="shared" si="5"/>
        <v>3562.4622127196108</v>
      </c>
    </row>
    <row r="54" spans="1:11">
      <c r="A54" s="1">
        <v>43471</v>
      </c>
      <c r="B54">
        <v>8978.39</v>
      </c>
      <c r="C54">
        <v>4401.3500000000004</v>
      </c>
      <c r="D54">
        <v>1997.03</v>
      </c>
      <c r="E54">
        <v>15742.61</v>
      </c>
      <c r="F54">
        <f t="shared" si="0"/>
        <v>12729.0122056</v>
      </c>
      <c r="G54">
        <f t="shared" si="1"/>
        <v>1.236750326398006</v>
      </c>
      <c r="H54">
        <f t="shared" si="2"/>
        <v>3990.8982589001062</v>
      </c>
      <c r="I54">
        <f t="shared" si="3"/>
        <v>3556.1543063717149</v>
      </c>
      <c r="J54">
        <f t="shared" si="4"/>
        <v>1989.9153219609061</v>
      </c>
      <c r="K54">
        <f t="shared" si="5"/>
        <v>3192.0443183672724</v>
      </c>
    </row>
    <row r="55" spans="1:11">
      <c r="A55" s="1">
        <v>43478</v>
      </c>
      <c r="B55">
        <v>0</v>
      </c>
      <c r="C55">
        <v>0</v>
      </c>
      <c r="D55">
        <v>2164.2800000000002</v>
      </c>
      <c r="E55">
        <v>10440.98</v>
      </c>
      <c r="F55">
        <f t="shared" si="0"/>
        <v>6761.4387532000001</v>
      </c>
      <c r="G55">
        <f t="shared" si="1"/>
        <v>1.544195012497684</v>
      </c>
      <c r="H55">
        <f t="shared" si="2"/>
        <v>0</v>
      </c>
      <c r="I55">
        <f t="shared" si="3"/>
        <v>0</v>
      </c>
      <c r="J55">
        <f t="shared" si="4"/>
        <v>2692.6726857903705</v>
      </c>
      <c r="K55">
        <f t="shared" si="5"/>
        <v>4068.7660674096296</v>
      </c>
    </row>
    <row r="56" spans="1:11">
      <c r="A56" s="1">
        <v>43485</v>
      </c>
      <c r="B56">
        <v>0</v>
      </c>
      <c r="C56">
        <v>0</v>
      </c>
      <c r="D56">
        <v>2134.11</v>
      </c>
      <c r="E56">
        <v>8535.49</v>
      </c>
      <c r="F56">
        <f t="shared" si="0"/>
        <v>6737.1310859000005</v>
      </c>
      <c r="G56">
        <f t="shared" si="1"/>
        <v>1.2669324510938709</v>
      </c>
      <c r="H56">
        <f t="shared" si="2"/>
        <v>0</v>
      </c>
      <c r="I56">
        <f t="shared" si="3"/>
        <v>0</v>
      </c>
      <c r="J56">
        <f t="shared" si="4"/>
        <v>2178.4030401462833</v>
      </c>
      <c r="K56">
        <f t="shared" si="5"/>
        <v>4558.7280457537172</v>
      </c>
    </row>
    <row r="57" spans="1:11">
      <c r="A57" s="1">
        <v>43492</v>
      </c>
      <c r="B57">
        <v>0</v>
      </c>
      <c r="C57">
        <v>0</v>
      </c>
      <c r="D57">
        <v>1858.5</v>
      </c>
      <c r="E57">
        <v>7801.58</v>
      </c>
      <c r="F57">
        <f t="shared" si="0"/>
        <v>6515.0748649999996</v>
      </c>
      <c r="G57">
        <f t="shared" si="1"/>
        <v>1.1974659020284337</v>
      </c>
      <c r="H57">
        <f t="shared" si="2"/>
        <v>0</v>
      </c>
      <c r="I57">
        <f t="shared" si="3"/>
        <v>0</v>
      </c>
      <c r="J57">
        <f t="shared" si="4"/>
        <v>1793.0553433919292</v>
      </c>
      <c r="K57">
        <f t="shared" si="5"/>
        <v>4722.0195216080701</v>
      </c>
    </row>
    <row r="58" spans="1:11">
      <c r="A58" s="1">
        <v>43499</v>
      </c>
      <c r="B58">
        <v>0</v>
      </c>
      <c r="C58">
        <v>3231.46</v>
      </c>
      <c r="D58">
        <v>2007.95</v>
      </c>
      <c r="E58">
        <v>9570.01</v>
      </c>
      <c r="F58">
        <f t="shared" si="0"/>
        <v>8746.5980534999999</v>
      </c>
      <c r="G58">
        <f t="shared" si="1"/>
        <v>1.0941408238338457</v>
      </c>
      <c r="H58">
        <f t="shared" si="2"/>
        <v>0</v>
      </c>
      <c r="I58">
        <f t="shared" si="3"/>
        <v>2309.8547178927115</v>
      </c>
      <c r="J58">
        <f t="shared" si="4"/>
        <v>1770.0848703562021</v>
      </c>
      <c r="K58">
        <f t="shared" si="5"/>
        <v>4666.6584652510865</v>
      </c>
    </row>
    <row r="59" spans="1:11">
      <c r="A59" s="1">
        <v>43506</v>
      </c>
      <c r="B59">
        <v>0</v>
      </c>
      <c r="C59">
        <v>0</v>
      </c>
      <c r="D59">
        <v>1686.6</v>
      </c>
      <c r="E59">
        <v>7854.78</v>
      </c>
      <c r="F59">
        <f t="shared" si="0"/>
        <v>6376.5767539999997</v>
      </c>
      <c r="G59">
        <f t="shared" si="1"/>
        <v>1.2318176825947762</v>
      </c>
      <c r="H59">
        <f t="shared" si="2"/>
        <v>0</v>
      </c>
      <c r="I59">
        <f t="shared" si="3"/>
        <v>0</v>
      </c>
      <c r="J59">
        <f t="shared" si="4"/>
        <v>1673.8884140441917</v>
      </c>
      <c r="K59">
        <f t="shared" si="5"/>
        <v>4702.6883399558083</v>
      </c>
    </row>
    <row r="60" spans="1:11">
      <c r="A60" s="1">
        <v>43513</v>
      </c>
      <c r="B60">
        <v>0</v>
      </c>
      <c r="C60">
        <v>0</v>
      </c>
      <c r="D60">
        <v>1909.74</v>
      </c>
      <c r="E60">
        <v>8067.55</v>
      </c>
      <c r="F60">
        <f t="shared" si="0"/>
        <v>6556.3584205999996</v>
      </c>
      <c r="G60">
        <f t="shared" si="1"/>
        <v>1.2304925207645534</v>
      </c>
      <c r="H60">
        <f t="shared" si="2"/>
        <v>0</v>
      </c>
      <c r="I60">
        <f t="shared" si="3"/>
        <v>0</v>
      </c>
      <c r="J60">
        <f t="shared" si="4"/>
        <v>1893.3076785597004</v>
      </c>
      <c r="K60">
        <f t="shared" si="5"/>
        <v>4663.0507420402992</v>
      </c>
    </row>
    <row r="61" spans="1:11">
      <c r="A61" s="1">
        <v>43520</v>
      </c>
      <c r="B61">
        <v>0</v>
      </c>
      <c r="C61">
        <v>0</v>
      </c>
      <c r="D61">
        <v>2053.14</v>
      </c>
      <c r="E61">
        <v>7848.26</v>
      </c>
      <c r="F61">
        <f t="shared" si="0"/>
        <v>6671.8943665999996</v>
      </c>
      <c r="G61">
        <f t="shared" si="1"/>
        <v>1.1763165854796764</v>
      </c>
      <c r="H61">
        <f t="shared" si="2"/>
        <v>0</v>
      </c>
      <c r="I61">
        <f t="shared" si="3"/>
        <v>0</v>
      </c>
      <c r="J61">
        <f t="shared" si="4"/>
        <v>1945.8562690386282</v>
      </c>
      <c r="K61">
        <f t="shared" si="5"/>
        <v>4726.0380975613716</v>
      </c>
    </row>
    <row r="62" spans="1:11">
      <c r="A62" s="1">
        <v>43527</v>
      </c>
      <c r="B62">
        <v>8655.08</v>
      </c>
      <c r="C62">
        <v>4814.95</v>
      </c>
      <c r="D62">
        <v>2144.62</v>
      </c>
      <c r="E62">
        <v>14012.71</v>
      </c>
      <c r="F62">
        <f t="shared" si="0"/>
        <v>13001.928025599998</v>
      </c>
      <c r="G62">
        <f t="shared" si="1"/>
        <v>1.0777409298382388</v>
      </c>
      <c r="H62">
        <f t="shared" si="2"/>
        <v>3352.5527470882193</v>
      </c>
      <c r="I62">
        <f t="shared" si="3"/>
        <v>3390.1492352584196</v>
      </c>
      <c r="J62">
        <f t="shared" si="4"/>
        <v>1862.2273540040305</v>
      </c>
      <c r="K62">
        <f t="shared" si="5"/>
        <v>4396.9986892493289</v>
      </c>
    </row>
    <row r="63" spans="1:11">
      <c r="A63" s="1">
        <v>43534</v>
      </c>
      <c r="B63">
        <v>9280.89</v>
      </c>
      <c r="C63">
        <v>4192.3500000000004</v>
      </c>
      <c r="D63">
        <v>2004.92</v>
      </c>
      <c r="E63">
        <v>16127.45</v>
      </c>
      <c r="F63">
        <f t="shared" si="0"/>
        <v>12707.550924700001</v>
      </c>
      <c r="G63">
        <f t="shared" si="1"/>
        <v>1.2691233814890839</v>
      </c>
      <c r="H63">
        <f t="shared" si="2"/>
        <v>4233.3446492551438</v>
      </c>
      <c r="I63">
        <f t="shared" si="3"/>
        <v>3475.9541264984177</v>
      </c>
      <c r="J63">
        <f t="shared" si="4"/>
        <v>2050.0708329486611</v>
      </c>
      <c r="K63">
        <f t="shared" si="5"/>
        <v>2948.1813159977792</v>
      </c>
    </row>
    <row r="64" spans="1:11">
      <c r="A64" s="1">
        <v>43541</v>
      </c>
      <c r="B64">
        <v>0</v>
      </c>
      <c r="C64">
        <v>0</v>
      </c>
      <c r="D64">
        <v>2144</v>
      </c>
      <c r="E64">
        <v>11636.97</v>
      </c>
      <c r="F64">
        <f t="shared" si="0"/>
        <v>6745.0993600000002</v>
      </c>
      <c r="G64">
        <f t="shared" si="1"/>
        <v>1.72524812147467</v>
      </c>
      <c r="H64">
        <f t="shared" si="2"/>
        <v>0</v>
      </c>
      <c r="I64">
        <f t="shared" si="3"/>
        <v>0</v>
      </c>
      <c r="J64">
        <f t="shared" si="4"/>
        <v>2980.1925008765475</v>
      </c>
      <c r="K64">
        <f t="shared" si="5"/>
        <v>3764.9068591234527</v>
      </c>
    </row>
    <row r="65" spans="1:11">
      <c r="A65" s="1">
        <v>43548</v>
      </c>
      <c r="B65">
        <v>0</v>
      </c>
      <c r="C65">
        <v>0</v>
      </c>
      <c r="D65">
        <v>1779.42</v>
      </c>
      <c r="E65">
        <v>8193.65</v>
      </c>
      <c r="F65">
        <f t="shared" si="0"/>
        <v>6451.3608998</v>
      </c>
      <c r="G65">
        <f t="shared" si="1"/>
        <v>1.2700653594273439</v>
      </c>
      <c r="H65">
        <f t="shared" si="2"/>
        <v>0</v>
      </c>
      <c r="I65">
        <f t="shared" si="3"/>
        <v>0</v>
      </c>
      <c r="J65">
        <f t="shared" si="4"/>
        <v>1820.8430460014165</v>
      </c>
      <c r="K65">
        <f t="shared" si="5"/>
        <v>4630.517853798583</v>
      </c>
    </row>
    <row r="66" spans="1:11">
      <c r="A66" s="1">
        <v>43555</v>
      </c>
      <c r="B66">
        <v>0</v>
      </c>
      <c r="C66">
        <v>4690.8900000000003</v>
      </c>
      <c r="D66">
        <v>0</v>
      </c>
      <c r="E66">
        <v>9451.61</v>
      </c>
      <c r="F66">
        <f t="shared" si="0"/>
        <v>8082.2584370000004</v>
      </c>
      <c r="G66">
        <f t="shared" si="1"/>
        <v>1.1694268469232816</v>
      </c>
      <c r="H66">
        <f t="shared" si="2"/>
        <v>0</v>
      </c>
      <c r="I66">
        <f t="shared" si="3"/>
        <v>3583.7769101930503</v>
      </c>
      <c r="J66">
        <f t="shared" si="4"/>
        <v>0</v>
      </c>
      <c r="K66">
        <f t="shared" si="5"/>
        <v>4498.4815268069506</v>
      </c>
    </row>
    <row r="67" spans="1:11">
      <c r="A67" s="1">
        <v>43562</v>
      </c>
      <c r="B67">
        <v>0</v>
      </c>
      <c r="C67">
        <v>4766.53</v>
      </c>
      <c r="D67">
        <v>2003.86</v>
      </c>
      <c r="E67">
        <v>11454.02</v>
      </c>
      <c r="F67">
        <f t="shared" ref="F67:F130" si="6">$B$204*B67+$C$204*C67+$D$204*D67+5017.7</f>
        <v>9746.1640124000005</v>
      </c>
      <c r="G67">
        <f t="shared" ref="G67:G130" si="7">E67/F67</f>
        <v>1.1752336596662136</v>
      </c>
      <c r="H67">
        <f t="shared" ref="H67:H130" si="8">$B$204*B67*G67</f>
        <v>0</v>
      </c>
      <c r="I67">
        <f t="shared" ref="I67:I130" si="9">$C$204*C67*G67</f>
        <v>3659.6471177118869</v>
      </c>
      <c r="J67">
        <f t="shared" ref="J67:J130" si="10">$D$204*D67*G67</f>
        <v>1897.4029481809532</v>
      </c>
      <c r="K67">
        <f t="shared" ref="K67:K130" si="11">F67-(H67+I67+J67)</f>
        <v>4189.1139465071601</v>
      </c>
    </row>
    <row r="68" spans="1:11">
      <c r="A68" s="1">
        <v>43569</v>
      </c>
      <c r="B68">
        <v>0</v>
      </c>
      <c r="C68">
        <v>0</v>
      </c>
      <c r="D68">
        <v>0</v>
      </c>
      <c r="E68">
        <v>5526.84</v>
      </c>
      <c r="F68">
        <f t="shared" si="6"/>
        <v>5017.7</v>
      </c>
      <c r="G68">
        <f t="shared" si="7"/>
        <v>1.1014688004464197</v>
      </c>
      <c r="H68">
        <f t="shared" si="8"/>
        <v>0</v>
      </c>
      <c r="I68">
        <f t="shared" si="9"/>
        <v>0</v>
      </c>
      <c r="J68">
        <f t="shared" si="10"/>
        <v>0</v>
      </c>
      <c r="K68">
        <f t="shared" si="11"/>
        <v>5017.7</v>
      </c>
    </row>
    <row r="69" spans="1:11">
      <c r="A69" s="1">
        <v>43576</v>
      </c>
      <c r="B69">
        <v>0</v>
      </c>
      <c r="C69">
        <v>0</v>
      </c>
      <c r="D69">
        <v>1957.17</v>
      </c>
      <c r="E69">
        <v>7677.52</v>
      </c>
      <c r="F69">
        <f t="shared" si="6"/>
        <v>6594.5722973000002</v>
      </c>
      <c r="G69">
        <f t="shared" si="7"/>
        <v>1.1642180347531239</v>
      </c>
      <c r="H69">
        <f t="shared" si="8"/>
        <v>0</v>
      </c>
      <c r="I69">
        <f t="shared" si="9"/>
        <v>0</v>
      </c>
      <c r="J69">
        <f t="shared" si="10"/>
        <v>1835.8231670192499</v>
      </c>
      <c r="K69">
        <f t="shared" si="11"/>
        <v>4758.7491302807503</v>
      </c>
    </row>
    <row r="70" spans="1:11">
      <c r="A70" s="1">
        <v>43583</v>
      </c>
      <c r="B70">
        <v>0</v>
      </c>
      <c r="C70">
        <v>0</v>
      </c>
      <c r="D70">
        <v>1900.2</v>
      </c>
      <c r="E70">
        <v>8084.98</v>
      </c>
      <c r="F70">
        <f t="shared" si="6"/>
        <v>6548.6721379999999</v>
      </c>
      <c r="G70">
        <f t="shared" si="7"/>
        <v>1.2345983780567149</v>
      </c>
      <c r="H70">
        <f t="shared" si="8"/>
        <v>0</v>
      </c>
      <c r="I70">
        <f t="shared" si="9"/>
        <v>0</v>
      </c>
      <c r="J70">
        <f t="shared" si="10"/>
        <v>1890.1357184248211</v>
      </c>
      <c r="K70">
        <f t="shared" si="11"/>
        <v>4658.536419575179</v>
      </c>
    </row>
    <row r="71" spans="1:11">
      <c r="A71" s="1">
        <v>43590</v>
      </c>
      <c r="B71">
        <v>0</v>
      </c>
      <c r="C71">
        <v>0</v>
      </c>
      <c r="D71">
        <v>2004.27</v>
      </c>
      <c r="E71">
        <v>7456.56</v>
      </c>
      <c r="F71">
        <f t="shared" si="6"/>
        <v>6632.5202963000002</v>
      </c>
      <c r="G71">
        <f t="shared" si="7"/>
        <v>1.1242423191919513</v>
      </c>
      <c r="H71">
        <f t="shared" si="8"/>
        <v>0</v>
      </c>
      <c r="I71">
        <f t="shared" si="9"/>
        <v>0</v>
      </c>
      <c r="J71">
        <f t="shared" si="10"/>
        <v>1815.4493149905461</v>
      </c>
      <c r="K71">
        <f t="shared" si="11"/>
        <v>4817.0709813094545</v>
      </c>
    </row>
    <row r="72" spans="1:11">
      <c r="A72" s="1">
        <v>43597</v>
      </c>
      <c r="B72">
        <v>0</v>
      </c>
      <c r="C72">
        <v>0</v>
      </c>
      <c r="D72">
        <v>0</v>
      </c>
      <c r="E72">
        <v>5365.18</v>
      </c>
      <c r="F72">
        <f t="shared" si="6"/>
        <v>5017.7</v>
      </c>
      <c r="G72">
        <f t="shared" si="7"/>
        <v>1.0692508519839767</v>
      </c>
      <c r="H72">
        <f t="shared" si="8"/>
        <v>0</v>
      </c>
      <c r="I72">
        <f t="shared" si="9"/>
        <v>0</v>
      </c>
      <c r="J72">
        <f t="shared" si="10"/>
        <v>0</v>
      </c>
      <c r="K72">
        <f t="shared" si="11"/>
        <v>5017.7</v>
      </c>
    </row>
    <row r="73" spans="1:11">
      <c r="A73" s="1">
        <v>43604</v>
      </c>
      <c r="B73">
        <v>0</v>
      </c>
      <c r="C73">
        <v>0</v>
      </c>
      <c r="D73">
        <v>2038.55</v>
      </c>
      <c r="E73">
        <v>8134.16</v>
      </c>
      <c r="F73">
        <f t="shared" si="6"/>
        <v>6660.1393494999993</v>
      </c>
      <c r="G73">
        <f t="shared" si="7"/>
        <v>1.2213197912459084</v>
      </c>
      <c r="H73">
        <f t="shared" si="8"/>
        <v>0</v>
      </c>
      <c r="I73">
        <f t="shared" si="9"/>
        <v>0</v>
      </c>
      <c r="J73">
        <f t="shared" si="10"/>
        <v>2005.9436834654055</v>
      </c>
      <c r="K73">
        <f t="shared" si="11"/>
        <v>4654.1956660345941</v>
      </c>
    </row>
    <row r="74" spans="1:11">
      <c r="A74" s="1">
        <v>43611</v>
      </c>
      <c r="B74">
        <v>0</v>
      </c>
      <c r="C74">
        <v>5929.51</v>
      </c>
      <c r="D74">
        <v>1926.99</v>
      </c>
      <c r="E74">
        <v>10065.530000000001</v>
      </c>
      <c r="F74">
        <f t="shared" si="6"/>
        <v>10444.0054561</v>
      </c>
      <c r="G74">
        <f t="shared" si="7"/>
        <v>0.96376146511117111</v>
      </c>
      <c r="H74">
        <f t="shared" si="8"/>
        <v>0</v>
      </c>
      <c r="I74">
        <f t="shared" si="9"/>
        <v>3733.369898952843</v>
      </c>
      <c r="J74">
        <f t="shared" si="10"/>
        <v>1496.2941975588351</v>
      </c>
      <c r="K74">
        <f t="shared" si="11"/>
        <v>5214.3413595883212</v>
      </c>
    </row>
    <row r="75" spans="1:11">
      <c r="A75" s="1">
        <v>43618</v>
      </c>
      <c r="B75">
        <v>7530.35</v>
      </c>
      <c r="C75">
        <v>0</v>
      </c>
      <c r="D75">
        <v>1641.73</v>
      </c>
      <c r="E75">
        <v>10878.94</v>
      </c>
      <c r="F75">
        <f t="shared" si="6"/>
        <v>9046.9085372000009</v>
      </c>
      <c r="G75">
        <f t="shared" si="7"/>
        <v>1.2025035906206929</v>
      </c>
      <c r="H75">
        <f t="shared" si="8"/>
        <v>3254.5556378879505</v>
      </c>
      <c r="I75">
        <f t="shared" si="9"/>
        <v>0</v>
      </c>
      <c r="J75">
        <f t="shared" si="10"/>
        <v>1590.5820954545993</v>
      </c>
      <c r="K75">
        <f t="shared" si="11"/>
        <v>4201.770803857451</v>
      </c>
    </row>
    <row r="76" spans="1:11">
      <c r="A76" s="1">
        <v>43625</v>
      </c>
      <c r="B76">
        <v>0</v>
      </c>
      <c r="C76">
        <v>2905.4</v>
      </c>
      <c r="D76">
        <v>1988.28</v>
      </c>
      <c r="E76">
        <v>11524.63</v>
      </c>
      <c r="F76">
        <f t="shared" si="6"/>
        <v>8517.7351331999998</v>
      </c>
      <c r="G76">
        <f t="shared" si="7"/>
        <v>1.3530157747075131</v>
      </c>
      <c r="H76">
        <f t="shared" si="8"/>
        <v>0</v>
      </c>
      <c r="I76">
        <f t="shared" si="9"/>
        <v>2568.1562923979418</v>
      </c>
      <c r="J76">
        <f t="shared" si="10"/>
        <v>2167.4464548521701</v>
      </c>
      <c r="K76">
        <f t="shared" si="11"/>
        <v>3782.132385949888</v>
      </c>
    </row>
    <row r="77" spans="1:11">
      <c r="A77" s="1">
        <v>43632</v>
      </c>
      <c r="B77">
        <v>0</v>
      </c>
      <c r="C77">
        <v>0</v>
      </c>
      <c r="D77">
        <v>0</v>
      </c>
      <c r="E77">
        <v>6563.85</v>
      </c>
      <c r="F77">
        <f t="shared" si="6"/>
        <v>5017.7</v>
      </c>
      <c r="G77">
        <f t="shared" si="7"/>
        <v>1.3081391872770394</v>
      </c>
      <c r="H77">
        <f t="shared" si="8"/>
        <v>0</v>
      </c>
      <c r="I77">
        <f t="shared" si="9"/>
        <v>0</v>
      </c>
      <c r="J77">
        <f t="shared" si="10"/>
        <v>0</v>
      </c>
      <c r="K77">
        <f t="shared" si="11"/>
        <v>5017.7</v>
      </c>
    </row>
    <row r="78" spans="1:11">
      <c r="A78" s="1">
        <v>43639</v>
      </c>
      <c r="B78">
        <v>8258.41</v>
      </c>
      <c r="C78">
        <v>4869.8900000000003</v>
      </c>
      <c r="D78">
        <v>1673.52</v>
      </c>
      <c r="E78">
        <v>14165.57</v>
      </c>
      <c r="F78">
        <f t="shared" si="6"/>
        <v>12515.692603899999</v>
      </c>
      <c r="G78">
        <f t="shared" si="7"/>
        <v>1.1318246978665716</v>
      </c>
      <c r="H78">
        <f t="shared" si="8"/>
        <v>3359.4312924011447</v>
      </c>
      <c r="I78">
        <f t="shared" si="9"/>
        <v>3600.8992994977834</v>
      </c>
      <c r="J78">
        <f t="shared" si="10"/>
        <v>1526.082621615978</v>
      </c>
      <c r="K78">
        <f t="shared" si="11"/>
        <v>4029.2793903850925</v>
      </c>
    </row>
    <row r="79" spans="1:11">
      <c r="A79" s="1">
        <v>43646</v>
      </c>
      <c r="B79">
        <v>8842.2999999999993</v>
      </c>
      <c r="C79">
        <v>5093.95</v>
      </c>
      <c r="D79">
        <v>1986.57</v>
      </c>
      <c r="E79">
        <v>15624.56</v>
      </c>
      <c r="F79">
        <f t="shared" si="6"/>
        <v>13124.1481613</v>
      </c>
      <c r="G79">
        <f t="shared" si="7"/>
        <v>1.1905199337868739</v>
      </c>
      <c r="H79">
        <f t="shared" si="8"/>
        <v>3783.4854964863143</v>
      </c>
      <c r="I79">
        <f t="shared" si="9"/>
        <v>3961.9045426190246</v>
      </c>
      <c r="J79">
        <f t="shared" si="10"/>
        <v>1905.4980891322625</v>
      </c>
      <c r="K79">
        <f t="shared" si="11"/>
        <v>3473.2600330623973</v>
      </c>
    </row>
    <row r="80" spans="1:11">
      <c r="A80" s="1">
        <v>43653</v>
      </c>
      <c r="B80">
        <v>0</v>
      </c>
      <c r="C80">
        <v>0</v>
      </c>
      <c r="D80">
        <v>2297.87</v>
      </c>
      <c r="E80">
        <v>11305.04</v>
      </c>
      <c r="F80">
        <f t="shared" si="6"/>
        <v>6869.0708802999998</v>
      </c>
      <c r="G80">
        <f t="shared" si="7"/>
        <v>1.6457888114711468</v>
      </c>
      <c r="H80">
        <f t="shared" si="8"/>
        <v>0</v>
      </c>
      <c r="I80">
        <f t="shared" si="9"/>
        <v>0</v>
      </c>
      <c r="J80">
        <f t="shared" si="10"/>
        <v>3046.9654806812277</v>
      </c>
      <c r="K80">
        <f t="shared" si="11"/>
        <v>3822.105399618772</v>
      </c>
    </row>
    <row r="81" spans="1:11">
      <c r="A81" s="1">
        <v>43660</v>
      </c>
      <c r="B81">
        <v>0</v>
      </c>
      <c r="C81">
        <v>0</v>
      </c>
      <c r="D81">
        <v>2104.2600000000002</v>
      </c>
      <c r="E81">
        <v>8245.57</v>
      </c>
      <c r="F81">
        <f t="shared" si="6"/>
        <v>6713.0812394000004</v>
      </c>
      <c r="G81">
        <f t="shared" si="7"/>
        <v>1.2282839587290575</v>
      </c>
      <c r="H81">
        <f t="shared" si="8"/>
        <v>0</v>
      </c>
      <c r="I81">
        <f t="shared" si="9"/>
        <v>0</v>
      </c>
      <c r="J81">
        <f t="shared" si="10"/>
        <v>2082.409580285208</v>
      </c>
      <c r="K81">
        <f t="shared" si="11"/>
        <v>4630.6716591147924</v>
      </c>
    </row>
    <row r="82" spans="1:11">
      <c r="A82" s="1">
        <v>43667</v>
      </c>
      <c r="B82">
        <v>0</v>
      </c>
      <c r="C82">
        <v>0</v>
      </c>
      <c r="D82">
        <v>2122.39</v>
      </c>
      <c r="E82">
        <v>7676.64</v>
      </c>
      <c r="F82">
        <f t="shared" si="6"/>
        <v>6727.6883990999995</v>
      </c>
      <c r="G82">
        <f t="shared" si="7"/>
        <v>1.1410516576580669</v>
      </c>
      <c r="H82">
        <f t="shared" si="8"/>
        <v>0</v>
      </c>
      <c r="I82">
        <f t="shared" si="9"/>
        <v>0</v>
      </c>
      <c r="J82">
        <f t="shared" si="10"/>
        <v>1951.1850973691191</v>
      </c>
      <c r="K82">
        <f t="shared" si="11"/>
        <v>4776.5033017308806</v>
      </c>
    </row>
    <row r="83" spans="1:11">
      <c r="A83" s="1">
        <v>43674</v>
      </c>
      <c r="B83">
        <v>0</v>
      </c>
      <c r="C83">
        <v>0</v>
      </c>
      <c r="D83">
        <v>0</v>
      </c>
      <c r="E83">
        <v>5023.53</v>
      </c>
      <c r="F83">
        <f t="shared" si="6"/>
        <v>5017.7</v>
      </c>
      <c r="G83">
        <f t="shared" si="7"/>
        <v>1.0011618869203021</v>
      </c>
      <c r="H83">
        <f t="shared" si="8"/>
        <v>0</v>
      </c>
      <c r="I83">
        <f t="shared" si="9"/>
        <v>0</v>
      </c>
      <c r="J83">
        <f t="shared" si="10"/>
        <v>0</v>
      </c>
      <c r="K83">
        <f t="shared" si="11"/>
        <v>5017.7</v>
      </c>
    </row>
    <row r="84" spans="1:11">
      <c r="A84" s="1">
        <v>43681</v>
      </c>
      <c r="B84">
        <v>0</v>
      </c>
      <c r="C84">
        <v>0</v>
      </c>
      <c r="D84">
        <v>2095.38</v>
      </c>
      <c r="E84">
        <v>8058.85</v>
      </c>
      <c r="F84">
        <f t="shared" si="6"/>
        <v>6705.9267122000001</v>
      </c>
      <c r="G84">
        <f t="shared" si="7"/>
        <v>1.201750383781953</v>
      </c>
      <c r="H84">
        <f t="shared" si="8"/>
        <v>0</v>
      </c>
      <c r="I84">
        <f t="shared" si="9"/>
        <v>0</v>
      </c>
      <c r="J84">
        <f t="shared" si="10"/>
        <v>2028.8270992972948</v>
      </c>
      <c r="K84">
        <f t="shared" si="11"/>
        <v>4677.0996129027053</v>
      </c>
    </row>
    <row r="85" spans="1:11">
      <c r="A85" s="1">
        <v>43688</v>
      </c>
      <c r="B85">
        <v>0</v>
      </c>
      <c r="C85">
        <v>3583.09</v>
      </c>
      <c r="D85">
        <v>2029.69</v>
      </c>
      <c r="E85">
        <v>9902.44</v>
      </c>
      <c r="F85">
        <f t="shared" si="6"/>
        <v>8993.8336330999991</v>
      </c>
      <c r="G85">
        <f t="shared" si="7"/>
        <v>1.1010254807867534</v>
      </c>
      <c r="H85">
        <f t="shared" si="8"/>
        <v>0</v>
      </c>
      <c r="I85">
        <f t="shared" si="9"/>
        <v>2577.3164456557779</v>
      </c>
      <c r="J85">
        <f t="shared" si="10"/>
        <v>1800.5079994005307</v>
      </c>
      <c r="K85">
        <f t="shared" si="11"/>
        <v>4616.0091880436903</v>
      </c>
    </row>
    <row r="86" spans="1:11">
      <c r="A86" s="1">
        <v>43695</v>
      </c>
      <c r="B86">
        <v>0</v>
      </c>
      <c r="C86">
        <v>0</v>
      </c>
      <c r="D86">
        <v>2105.81</v>
      </c>
      <c r="E86">
        <v>8058.05</v>
      </c>
      <c r="F86">
        <f t="shared" si="6"/>
        <v>6714.3300589</v>
      </c>
      <c r="G86">
        <f t="shared" si="7"/>
        <v>1.2001271801225899</v>
      </c>
      <c r="H86">
        <f t="shared" si="8"/>
        <v>0</v>
      </c>
      <c r="I86">
        <f t="shared" si="9"/>
        <v>0</v>
      </c>
      <c r="J86">
        <f t="shared" si="10"/>
        <v>2036.1718482988806</v>
      </c>
      <c r="K86">
        <f t="shared" si="11"/>
        <v>4678.1582106011192</v>
      </c>
    </row>
    <row r="87" spans="1:11">
      <c r="A87" s="1">
        <v>43702</v>
      </c>
      <c r="B87">
        <v>0</v>
      </c>
      <c r="C87">
        <v>0</v>
      </c>
      <c r="D87">
        <v>2084.5300000000002</v>
      </c>
      <c r="E87">
        <v>7498.36</v>
      </c>
      <c r="F87">
        <f t="shared" si="6"/>
        <v>6697.1849757</v>
      </c>
      <c r="G87">
        <f t="shared" si="7"/>
        <v>1.119628624146858</v>
      </c>
      <c r="H87">
        <f t="shared" si="8"/>
        <v>0</v>
      </c>
      <c r="I87">
        <f t="shared" si="9"/>
        <v>0</v>
      </c>
      <c r="J87">
        <f t="shared" si="10"/>
        <v>1880.3994526183105</v>
      </c>
      <c r="K87">
        <f t="shared" si="11"/>
        <v>4816.7855230816895</v>
      </c>
    </row>
    <row r="88" spans="1:11">
      <c r="A88" s="1">
        <v>43709</v>
      </c>
      <c r="B88">
        <v>12357.56</v>
      </c>
      <c r="C88">
        <v>4028.9</v>
      </c>
      <c r="D88">
        <v>0</v>
      </c>
      <c r="E88">
        <v>12216.8</v>
      </c>
      <c r="F88">
        <f t="shared" si="6"/>
        <v>12091.2110096</v>
      </c>
      <c r="G88">
        <f t="shared" si="7"/>
        <v>1.0103867999905292</v>
      </c>
      <c r="H88">
        <f t="shared" si="8"/>
        <v>4487.5628913253331</v>
      </c>
      <c r="I88">
        <f t="shared" si="9"/>
        <v>2659.419262362188</v>
      </c>
      <c r="J88">
        <f t="shared" si="10"/>
        <v>0</v>
      </c>
      <c r="K88">
        <f t="shared" si="11"/>
        <v>4944.228855912479</v>
      </c>
    </row>
    <row r="89" spans="1:11">
      <c r="A89" s="1">
        <v>43716</v>
      </c>
      <c r="B89">
        <v>0</v>
      </c>
      <c r="C89">
        <v>5314.82</v>
      </c>
      <c r="D89">
        <v>0</v>
      </c>
      <c r="E89">
        <v>11042.8</v>
      </c>
      <c r="F89">
        <f t="shared" si="6"/>
        <v>8489.8719060000003</v>
      </c>
      <c r="G89">
        <f t="shared" si="7"/>
        <v>1.3007027811804537</v>
      </c>
      <c r="H89">
        <f t="shared" si="8"/>
        <v>0</v>
      </c>
      <c r="I89">
        <f t="shared" si="9"/>
        <v>4516.263654870836</v>
      </c>
      <c r="J89">
        <f t="shared" si="10"/>
        <v>0</v>
      </c>
      <c r="K89">
        <f t="shared" si="11"/>
        <v>3973.6082511291643</v>
      </c>
    </row>
    <row r="90" spans="1:11">
      <c r="A90" s="1">
        <v>43723</v>
      </c>
      <c r="B90">
        <v>0</v>
      </c>
      <c r="C90">
        <v>5821.59</v>
      </c>
      <c r="D90">
        <v>0</v>
      </c>
      <c r="E90">
        <v>10713.92</v>
      </c>
      <c r="F90">
        <f t="shared" si="6"/>
        <v>8820.9447469999996</v>
      </c>
      <c r="G90">
        <f t="shared" si="7"/>
        <v>1.2146000578502434</v>
      </c>
      <c r="H90">
        <f t="shared" si="8"/>
        <v>0</v>
      </c>
      <c r="I90">
        <f t="shared" si="9"/>
        <v>4619.4212897248344</v>
      </c>
      <c r="J90">
        <f t="shared" si="10"/>
        <v>0</v>
      </c>
      <c r="K90">
        <f t="shared" si="11"/>
        <v>4201.5234572751651</v>
      </c>
    </row>
    <row r="91" spans="1:11">
      <c r="A91" s="1">
        <v>43730</v>
      </c>
      <c r="B91">
        <v>0</v>
      </c>
      <c r="C91">
        <v>0</v>
      </c>
      <c r="D91">
        <v>1989.98</v>
      </c>
      <c r="E91">
        <v>9130.06</v>
      </c>
      <c r="F91">
        <f t="shared" si="6"/>
        <v>6621.0069862</v>
      </c>
      <c r="G91">
        <f t="shared" si="7"/>
        <v>1.3789533856450471</v>
      </c>
      <c r="H91">
        <f t="shared" si="8"/>
        <v>0</v>
      </c>
      <c r="I91">
        <f t="shared" si="9"/>
        <v>0</v>
      </c>
      <c r="J91">
        <f t="shared" si="10"/>
        <v>2210.8855968488469</v>
      </c>
      <c r="K91">
        <f t="shared" si="11"/>
        <v>4410.1213893511531</v>
      </c>
    </row>
    <row r="92" spans="1:11">
      <c r="A92" s="1">
        <v>43737</v>
      </c>
      <c r="B92">
        <v>0</v>
      </c>
      <c r="C92">
        <v>5800.56</v>
      </c>
      <c r="D92">
        <v>0</v>
      </c>
      <c r="E92">
        <v>7325.82</v>
      </c>
      <c r="F92">
        <f t="shared" si="6"/>
        <v>8807.2058479999996</v>
      </c>
      <c r="G92">
        <f t="shared" si="7"/>
        <v>0.83179843033458756</v>
      </c>
      <c r="H92">
        <f t="shared" si="8"/>
        <v>0</v>
      </c>
      <c r="I92">
        <f t="shared" si="9"/>
        <v>3152.1050161101402</v>
      </c>
      <c r="J92">
        <f t="shared" si="10"/>
        <v>0</v>
      </c>
      <c r="K92">
        <f t="shared" si="11"/>
        <v>5655.1008318898594</v>
      </c>
    </row>
    <row r="93" spans="1:11">
      <c r="A93" s="1">
        <v>43744</v>
      </c>
      <c r="B93">
        <v>12444.89</v>
      </c>
      <c r="C93">
        <v>5078.26</v>
      </c>
      <c r="D93">
        <v>2262.4899999999998</v>
      </c>
      <c r="E93">
        <v>15292.36</v>
      </c>
      <c r="F93">
        <f t="shared" si="6"/>
        <v>14631.010740999998</v>
      </c>
      <c r="G93">
        <f t="shared" si="7"/>
        <v>1.0452018845934359</v>
      </c>
      <c r="H93">
        <f t="shared" si="8"/>
        <v>4674.9977140967621</v>
      </c>
      <c r="I93">
        <f t="shared" si="9"/>
        <v>3467.5902624401533</v>
      </c>
      <c r="J93">
        <f t="shared" si="10"/>
        <v>1905.2625271386039</v>
      </c>
      <c r="K93">
        <f t="shared" si="11"/>
        <v>4583.1602373244787</v>
      </c>
    </row>
    <row r="94" spans="1:11">
      <c r="A94" s="1">
        <v>43751</v>
      </c>
      <c r="B94">
        <v>0</v>
      </c>
      <c r="C94">
        <v>0</v>
      </c>
      <c r="D94">
        <v>1828.21</v>
      </c>
      <c r="E94">
        <v>11571.92</v>
      </c>
      <c r="F94">
        <f t="shared" si="6"/>
        <v>6490.6705148999999</v>
      </c>
      <c r="G94">
        <f t="shared" si="7"/>
        <v>1.7828543250555502</v>
      </c>
      <c r="H94">
        <f t="shared" si="8"/>
        <v>0</v>
      </c>
      <c r="I94">
        <f t="shared" si="9"/>
        <v>0</v>
      </c>
      <c r="J94">
        <f t="shared" si="10"/>
        <v>2626.0918531687657</v>
      </c>
      <c r="K94">
        <f t="shared" si="11"/>
        <v>3864.5786617312342</v>
      </c>
    </row>
    <row r="95" spans="1:11">
      <c r="A95" s="1">
        <v>43758</v>
      </c>
      <c r="B95">
        <v>0</v>
      </c>
      <c r="C95">
        <v>3840.58</v>
      </c>
      <c r="D95">
        <v>1820.21</v>
      </c>
      <c r="E95">
        <v>10464.299999999999</v>
      </c>
      <c r="F95">
        <f t="shared" si="6"/>
        <v>8993.2759088999992</v>
      </c>
      <c r="G95">
        <f t="shared" si="7"/>
        <v>1.1635693273509193</v>
      </c>
      <c r="H95">
        <f t="shared" si="8"/>
        <v>0</v>
      </c>
      <c r="I95">
        <f t="shared" si="9"/>
        <v>2919.4546842921891</v>
      </c>
      <c r="J95">
        <f t="shared" si="10"/>
        <v>1706.4035018591035</v>
      </c>
      <c r="K95">
        <f t="shared" si="11"/>
        <v>4367.4177227487071</v>
      </c>
    </row>
    <row r="96" spans="1:11">
      <c r="A96" s="1">
        <v>43765</v>
      </c>
      <c r="B96">
        <v>0</v>
      </c>
      <c r="C96">
        <v>0</v>
      </c>
      <c r="D96">
        <v>2014.92</v>
      </c>
      <c r="E96">
        <v>9229.31</v>
      </c>
      <c r="F96">
        <f t="shared" si="6"/>
        <v>6641.1008947999999</v>
      </c>
      <c r="G96">
        <f t="shared" si="7"/>
        <v>1.3897259123448304</v>
      </c>
      <c r="H96">
        <f t="shared" si="8"/>
        <v>0</v>
      </c>
      <c r="I96">
        <f t="shared" si="9"/>
        <v>0</v>
      </c>
      <c r="J96">
        <f t="shared" si="10"/>
        <v>2256.0822896273444</v>
      </c>
      <c r="K96">
        <f t="shared" si="11"/>
        <v>4385.018605172656</v>
      </c>
    </row>
    <row r="97" spans="1:11">
      <c r="A97" s="1">
        <v>43772</v>
      </c>
      <c r="B97">
        <v>0</v>
      </c>
      <c r="C97">
        <v>5194.29</v>
      </c>
      <c r="D97">
        <v>1784.58</v>
      </c>
      <c r="E97">
        <v>9964.76</v>
      </c>
      <c r="F97">
        <f t="shared" si="6"/>
        <v>9848.9479171999992</v>
      </c>
      <c r="G97">
        <f t="shared" si="7"/>
        <v>1.0117588278234013</v>
      </c>
      <c r="H97">
        <f t="shared" si="8"/>
        <v>0</v>
      </c>
      <c r="I97">
        <f t="shared" si="9"/>
        <v>3433.332412067487</v>
      </c>
      <c r="J97">
        <f t="shared" si="10"/>
        <v>1454.7253175630342</v>
      </c>
      <c r="K97">
        <f t="shared" si="11"/>
        <v>4960.8901875694783</v>
      </c>
    </row>
    <row r="98" spans="1:11">
      <c r="A98" s="1">
        <v>43779</v>
      </c>
      <c r="B98">
        <v>0</v>
      </c>
      <c r="C98">
        <v>0</v>
      </c>
      <c r="D98">
        <v>1915.07</v>
      </c>
      <c r="E98">
        <v>8018.56</v>
      </c>
      <c r="F98">
        <f t="shared" si="6"/>
        <v>6560.6527483</v>
      </c>
      <c r="G98">
        <f t="shared" si="7"/>
        <v>1.2222198472671448</v>
      </c>
      <c r="H98">
        <f t="shared" si="8"/>
        <v>0</v>
      </c>
      <c r="I98">
        <f t="shared" si="9"/>
        <v>0</v>
      </c>
      <c r="J98">
        <f t="shared" si="10"/>
        <v>1885.8274723676473</v>
      </c>
      <c r="K98">
        <f t="shared" si="11"/>
        <v>4674.8252759323532</v>
      </c>
    </row>
    <row r="99" spans="1:11">
      <c r="A99" s="1">
        <v>43786</v>
      </c>
      <c r="B99">
        <v>0</v>
      </c>
      <c r="C99">
        <v>0</v>
      </c>
      <c r="D99">
        <v>1834.01</v>
      </c>
      <c r="E99">
        <v>7278.85</v>
      </c>
      <c r="F99">
        <f t="shared" si="6"/>
        <v>6495.3435169000004</v>
      </c>
      <c r="G99">
        <f t="shared" si="7"/>
        <v>1.1206258731445724</v>
      </c>
      <c r="H99">
        <f t="shared" si="8"/>
        <v>0</v>
      </c>
      <c r="I99">
        <f t="shared" si="9"/>
        <v>0</v>
      </c>
      <c r="J99">
        <f t="shared" si="10"/>
        <v>1655.8855563224793</v>
      </c>
      <c r="K99">
        <f t="shared" si="11"/>
        <v>4839.4579605775216</v>
      </c>
    </row>
    <row r="100" spans="1:11">
      <c r="A100" s="1">
        <v>43793</v>
      </c>
      <c r="B100">
        <v>0</v>
      </c>
      <c r="C100">
        <v>0</v>
      </c>
      <c r="D100">
        <v>2282.23</v>
      </c>
      <c r="E100">
        <v>8467.44</v>
      </c>
      <c r="F100">
        <f t="shared" si="6"/>
        <v>6856.4698886999995</v>
      </c>
      <c r="G100">
        <f t="shared" si="7"/>
        <v>1.23495620012202</v>
      </c>
      <c r="H100">
        <f t="shared" si="8"/>
        <v>0</v>
      </c>
      <c r="I100">
        <f t="shared" si="9"/>
        <v>0</v>
      </c>
      <c r="J100">
        <f t="shared" si="10"/>
        <v>2270.8002746477418</v>
      </c>
      <c r="K100">
        <f t="shared" si="11"/>
        <v>4585.6696140522581</v>
      </c>
    </row>
    <row r="101" spans="1:11">
      <c r="A101" s="1">
        <v>43800</v>
      </c>
      <c r="B101">
        <v>0</v>
      </c>
      <c r="C101">
        <v>0</v>
      </c>
      <c r="D101">
        <v>2157.16</v>
      </c>
      <c r="E101">
        <v>7620.08</v>
      </c>
      <c r="F101">
        <f t="shared" si="6"/>
        <v>6755.7022403999999</v>
      </c>
      <c r="G101">
        <f t="shared" si="7"/>
        <v>1.1279478770439149</v>
      </c>
      <c r="H101">
        <f t="shared" si="8"/>
        <v>0</v>
      </c>
      <c r="I101">
        <f t="shared" si="9"/>
        <v>0</v>
      </c>
      <c r="J101">
        <f t="shared" si="10"/>
        <v>1960.3759373567477</v>
      </c>
      <c r="K101">
        <f t="shared" si="11"/>
        <v>4795.3263030432518</v>
      </c>
    </row>
    <row r="102" spans="1:11">
      <c r="A102" s="1">
        <v>43807</v>
      </c>
      <c r="B102">
        <v>0</v>
      </c>
      <c r="C102">
        <v>4217.37</v>
      </c>
      <c r="D102">
        <v>0</v>
      </c>
      <c r="E102">
        <v>7353.99</v>
      </c>
      <c r="F102">
        <f t="shared" si="6"/>
        <v>7772.9078209999998</v>
      </c>
      <c r="G102">
        <f t="shared" si="7"/>
        <v>0.9461053918755844</v>
      </c>
      <c r="H102">
        <f t="shared" si="8"/>
        <v>0</v>
      </c>
      <c r="I102">
        <f t="shared" si="9"/>
        <v>2606.7169751858801</v>
      </c>
      <c r="J102">
        <f t="shared" si="10"/>
        <v>0</v>
      </c>
      <c r="K102">
        <f t="shared" si="11"/>
        <v>5166.1908458141197</v>
      </c>
    </row>
    <row r="103" spans="1:11">
      <c r="A103" s="1">
        <v>43814</v>
      </c>
      <c r="B103">
        <v>7304.48</v>
      </c>
      <c r="C103">
        <v>4889.6099999999997</v>
      </c>
      <c r="D103">
        <v>1921.76</v>
      </c>
      <c r="E103">
        <v>12947.48</v>
      </c>
      <c r="F103">
        <f t="shared" si="6"/>
        <v>12385.728184199999</v>
      </c>
      <c r="G103">
        <f t="shared" si="7"/>
        <v>1.0453547669903338</v>
      </c>
      <c r="H103">
        <f t="shared" si="8"/>
        <v>2744.3731697556514</v>
      </c>
      <c r="I103">
        <f t="shared" si="9"/>
        <v>3339.2626739486818</v>
      </c>
      <c r="J103">
        <f t="shared" si="10"/>
        <v>1618.5675419682696</v>
      </c>
      <c r="K103">
        <f t="shared" si="11"/>
        <v>4683.5247985273973</v>
      </c>
    </row>
    <row r="104" spans="1:11">
      <c r="A104" s="1">
        <v>43821</v>
      </c>
      <c r="B104">
        <v>0</v>
      </c>
      <c r="C104">
        <v>0</v>
      </c>
      <c r="D104">
        <v>2188.1799999999998</v>
      </c>
      <c r="E104">
        <v>10250.780000000001</v>
      </c>
      <c r="F104">
        <f t="shared" si="6"/>
        <v>6780.6947442000001</v>
      </c>
      <c r="G104">
        <f t="shared" si="7"/>
        <v>1.5117595448118655</v>
      </c>
      <c r="H104">
        <f t="shared" si="8"/>
        <v>0</v>
      </c>
      <c r="I104">
        <f t="shared" si="9"/>
        <v>0</v>
      </c>
      <c r="J104">
        <f t="shared" si="10"/>
        <v>2665.2241319975033</v>
      </c>
      <c r="K104">
        <f t="shared" si="11"/>
        <v>4115.4706122024963</v>
      </c>
    </row>
    <row r="105" spans="1:11">
      <c r="A105" s="1">
        <v>43828</v>
      </c>
      <c r="B105">
        <v>11938.79</v>
      </c>
      <c r="C105">
        <v>0</v>
      </c>
      <c r="D105">
        <v>2081.04</v>
      </c>
      <c r="E105">
        <v>13096.57</v>
      </c>
      <c r="F105">
        <f t="shared" si="6"/>
        <v>10985.293631500001</v>
      </c>
      <c r="G105">
        <f t="shared" si="7"/>
        <v>1.192191163870757</v>
      </c>
      <c r="H105">
        <f t="shared" si="8"/>
        <v>5115.5975215433482</v>
      </c>
      <c r="I105">
        <f t="shared" si="9"/>
        <v>0</v>
      </c>
      <c r="J105">
        <f t="shared" si="10"/>
        <v>1998.9148755023546</v>
      </c>
      <c r="K105">
        <f t="shared" si="11"/>
        <v>3870.7812344542981</v>
      </c>
    </row>
    <row r="106" spans="1:11">
      <c r="A106" s="1">
        <v>43835</v>
      </c>
      <c r="B106">
        <v>0</v>
      </c>
      <c r="C106">
        <v>0</v>
      </c>
      <c r="D106">
        <v>2099.61</v>
      </c>
      <c r="E106">
        <v>10843.3</v>
      </c>
      <c r="F106">
        <f t="shared" si="6"/>
        <v>6709.3347808999997</v>
      </c>
      <c r="G106">
        <f t="shared" si="7"/>
        <v>1.6161512808793637</v>
      </c>
      <c r="H106">
        <f t="shared" si="8"/>
        <v>0</v>
      </c>
      <c r="I106">
        <f t="shared" si="9"/>
        <v>0</v>
      </c>
      <c r="J106">
        <f t="shared" si="10"/>
        <v>2733.937717931617</v>
      </c>
      <c r="K106">
        <f t="shared" si="11"/>
        <v>3975.3970629683827</v>
      </c>
    </row>
    <row r="107" spans="1:11">
      <c r="A107" s="1">
        <v>43842</v>
      </c>
      <c r="B107">
        <v>0</v>
      </c>
      <c r="C107">
        <v>0</v>
      </c>
      <c r="D107">
        <v>1994.76</v>
      </c>
      <c r="E107">
        <v>9702.32</v>
      </c>
      <c r="F107">
        <f t="shared" si="6"/>
        <v>6624.8581844</v>
      </c>
      <c r="G107">
        <f t="shared" si="7"/>
        <v>1.4645324820456846</v>
      </c>
      <c r="H107">
        <f t="shared" si="8"/>
        <v>0</v>
      </c>
      <c r="I107">
        <f t="shared" si="9"/>
        <v>0</v>
      </c>
      <c r="J107">
        <f t="shared" si="10"/>
        <v>2353.7353648393682</v>
      </c>
      <c r="K107">
        <f t="shared" si="11"/>
        <v>4271.1228195606318</v>
      </c>
    </row>
    <row r="108" spans="1:11">
      <c r="A108" s="1">
        <v>43849</v>
      </c>
      <c r="B108">
        <v>9172.76</v>
      </c>
      <c r="C108">
        <v>0</v>
      </c>
      <c r="D108">
        <v>1662.35</v>
      </c>
      <c r="E108">
        <v>11509.72</v>
      </c>
      <c r="F108">
        <f t="shared" si="6"/>
        <v>9653.8204431000013</v>
      </c>
      <c r="G108">
        <f t="shared" si="7"/>
        <v>1.1922450876146644</v>
      </c>
      <c r="H108">
        <f t="shared" si="8"/>
        <v>3930.5717529031622</v>
      </c>
      <c r="I108">
        <f t="shared" si="9"/>
        <v>0</v>
      </c>
      <c r="J108">
        <f t="shared" si="10"/>
        <v>1596.8200709727344</v>
      </c>
      <c r="K108">
        <f t="shared" si="11"/>
        <v>4126.4286192241052</v>
      </c>
    </row>
    <row r="109" spans="1:11">
      <c r="A109" s="1">
        <v>43856</v>
      </c>
      <c r="B109">
        <v>0</v>
      </c>
      <c r="C109">
        <v>7021.04</v>
      </c>
      <c r="D109">
        <v>0</v>
      </c>
      <c r="E109">
        <v>10862.91</v>
      </c>
      <c r="F109">
        <f t="shared" si="6"/>
        <v>9604.545431999999</v>
      </c>
      <c r="G109">
        <f t="shared" si="7"/>
        <v>1.1310176079554413</v>
      </c>
      <c r="H109">
        <f t="shared" si="8"/>
        <v>0</v>
      </c>
      <c r="I109">
        <f t="shared" si="9"/>
        <v>5187.8029485619827</v>
      </c>
      <c r="J109">
        <f t="shared" si="10"/>
        <v>0</v>
      </c>
      <c r="K109">
        <f t="shared" si="11"/>
        <v>4416.7424834380163</v>
      </c>
    </row>
    <row r="110" spans="1:11">
      <c r="A110" s="1">
        <v>43863</v>
      </c>
      <c r="B110">
        <v>13845.88</v>
      </c>
      <c r="C110">
        <v>0</v>
      </c>
      <c r="D110">
        <v>1893.5</v>
      </c>
      <c r="E110">
        <v>14894.3</v>
      </c>
      <c r="F110">
        <f t="shared" si="6"/>
        <v>11519.621745799999</v>
      </c>
      <c r="G110">
        <f t="shared" si="7"/>
        <v>1.2929504395776183</v>
      </c>
      <c r="H110">
        <f t="shared" si="8"/>
        <v>6434.1709860289438</v>
      </c>
      <c r="I110">
        <f t="shared" si="9"/>
        <v>0</v>
      </c>
      <c r="J110">
        <f t="shared" si="10"/>
        <v>1972.4915933024424</v>
      </c>
      <c r="K110">
        <f t="shared" si="11"/>
        <v>3112.9591664686122</v>
      </c>
    </row>
    <row r="111" spans="1:11">
      <c r="A111" s="1">
        <v>43870</v>
      </c>
      <c r="B111">
        <v>0</v>
      </c>
      <c r="C111">
        <v>2798.56</v>
      </c>
      <c r="D111">
        <v>2129.0100000000002</v>
      </c>
      <c r="E111">
        <v>12071.16</v>
      </c>
      <c r="F111">
        <f t="shared" si="6"/>
        <v>8561.3213149000003</v>
      </c>
      <c r="G111">
        <f t="shared" si="7"/>
        <v>1.4099646019582897</v>
      </c>
      <c r="H111">
        <f t="shared" si="8"/>
        <v>0</v>
      </c>
      <c r="I111">
        <f t="shared" si="9"/>
        <v>2577.8372214669603</v>
      </c>
      <c r="J111">
        <f t="shared" si="10"/>
        <v>2418.5433952869294</v>
      </c>
      <c r="K111">
        <f t="shared" si="11"/>
        <v>3564.9406981461107</v>
      </c>
    </row>
    <row r="112" spans="1:11">
      <c r="A112" s="1">
        <v>43877</v>
      </c>
      <c r="B112">
        <v>13735.12</v>
      </c>
      <c r="C112">
        <v>5199.3</v>
      </c>
      <c r="D112">
        <v>2202.37</v>
      </c>
      <c r="E112">
        <v>16592.25</v>
      </c>
      <c r="F112">
        <f t="shared" si="6"/>
        <v>15125.369654500002</v>
      </c>
      <c r="G112">
        <f t="shared" si="7"/>
        <v>1.0969814542723313</v>
      </c>
      <c r="H112">
        <f t="shared" si="8"/>
        <v>5415.2922569655939</v>
      </c>
      <c r="I112">
        <f t="shared" si="9"/>
        <v>3726.1198566069397</v>
      </c>
      <c r="J112">
        <f t="shared" si="10"/>
        <v>1946.5140433251897</v>
      </c>
      <c r="K112">
        <f t="shared" si="11"/>
        <v>4037.4434976022803</v>
      </c>
    </row>
    <row r="113" spans="1:11">
      <c r="A113" s="1">
        <v>43884</v>
      </c>
      <c r="B113">
        <v>0</v>
      </c>
      <c r="C113">
        <v>0</v>
      </c>
      <c r="D113">
        <v>1868.41</v>
      </c>
      <c r="E113">
        <v>12441.24</v>
      </c>
      <c r="F113">
        <f t="shared" si="6"/>
        <v>6523.0592528999996</v>
      </c>
      <c r="G113">
        <f t="shared" si="7"/>
        <v>1.9072707325889942</v>
      </c>
      <c r="H113">
        <f t="shared" si="8"/>
        <v>0</v>
      </c>
      <c r="I113">
        <f t="shared" si="9"/>
        <v>0</v>
      </c>
      <c r="J113">
        <f t="shared" si="10"/>
        <v>2871.1276450882037</v>
      </c>
      <c r="K113">
        <f t="shared" si="11"/>
        <v>3651.9316078117959</v>
      </c>
    </row>
    <row r="114" spans="1:11">
      <c r="A114" s="1">
        <v>43891</v>
      </c>
      <c r="B114">
        <v>0</v>
      </c>
      <c r="C114">
        <v>4482.4799999999996</v>
      </c>
      <c r="D114">
        <v>2093.6799999999998</v>
      </c>
      <c r="E114">
        <v>12279.8</v>
      </c>
      <c r="F114">
        <f t="shared" si="6"/>
        <v>9632.9612231999999</v>
      </c>
      <c r="G114">
        <f t="shared" si="7"/>
        <v>1.2747689641296758</v>
      </c>
      <c r="H114">
        <f t="shared" si="8"/>
        <v>0</v>
      </c>
      <c r="I114">
        <f t="shared" si="9"/>
        <v>3733.0387681906877</v>
      </c>
      <c r="J114">
        <f t="shared" si="10"/>
        <v>2150.3530004958357</v>
      </c>
      <c r="K114">
        <f t="shared" si="11"/>
        <v>3749.5694545134766</v>
      </c>
    </row>
    <row r="115" spans="1:11">
      <c r="A115" s="1">
        <v>43898</v>
      </c>
      <c r="B115">
        <v>0</v>
      </c>
      <c r="C115">
        <v>0</v>
      </c>
      <c r="D115">
        <v>0</v>
      </c>
      <c r="E115">
        <v>6790.08</v>
      </c>
      <c r="F115">
        <f t="shared" si="6"/>
        <v>5017.7</v>
      </c>
      <c r="G115">
        <f t="shared" si="7"/>
        <v>1.3532255814416965</v>
      </c>
      <c r="H115">
        <f t="shared" si="8"/>
        <v>0</v>
      </c>
      <c r="I115">
        <f t="shared" si="9"/>
        <v>0</v>
      </c>
      <c r="J115">
        <f t="shared" si="10"/>
        <v>0</v>
      </c>
      <c r="K115">
        <f t="shared" si="11"/>
        <v>5017.7</v>
      </c>
    </row>
    <row r="116" spans="1:11">
      <c r="A116" s="1">
        <v>43905</v>
      </c>
      <c r="B116">
        <v>9463.99</v>
      </c>
      <c r="C116">
        <v>4560.8100000000004</v>
      </c>
      <c r="D116">
        <v>0</v>
      </c>
      <c r="E116">
        <v>11909.22</v>
      </c>
      <c r="F116">
        <f t="shared" si="6"/>
        <v>11398.729818899999</v>
      </c>
      <c r="G116">
        <f t="shared" si="7"/>
        <v>1.044784830346059</v>
      </c>
      <c r="H116">
        <f t="shared" si="8"/>
        <v>3553.7861255767848</v>
      </c>
      <c r="I116">
        <f t="shared" si="9"/>
        <v>3113.017031195795</v>
      </c>
      <c r="J116">
        <f t="shared" si="10"/>
        <v>0</v>
      </c>
      <c r="K116">
        <f t="shared" si="11"/>
        <v>4731.9266621274201</v>
      </c>
    </row>
    <row r="117" spans="1:11">
      <c r="A117" s="1">
        <v>43912</v>
      </c>
      <c r="B117">
        <v>0</v>
      </c>
      <c r="C117">
        <v>5181.34</v>
      </c>
      <c r="D117">
        <v>2336.38</v>
      </c>
      <c r="E117">
        <v>13496.33</v>
      </c>
      <c r="F117">
        <f t="shared" si="6"/>
        <v>10285.067424199999</v>
      </c>
      <c r="G117">
        <f t="shared" si="7"/>
        <v>1.3122257194196063</v>
      </c>
      <c r="H117">
        <f t="shared" si="8"/>
        <v>0</v>
      </c>
      <c r="I117">
        <f t="shared" si="9"/>
        <v>4441.8439349973187</v>
      </c>
      <c r="J117">
        <f t="shared" si="10"/>
        <v>2470.1310726709248</v>
      </c>
      <c r="K117">
        <f t="shared" si="11"/>
        <v>3373.0924165317556</v>
      </c>
    </row>
    <row r="118" spans="1:11">
      <c r="A118" s="1">
        <v>43919</v>
      </c>
      <c r="B118">
        <v>0</v>
      </c>
      <c r="C118">
        <v>4497.18</v>
      </c>
      <c r="D118">
        <v>1829.48</v>
      </c>
      <c r="E118">
        <v>12297.33</v>
      </c>
      <c r="F118">
        <f t="shared" si="6"/>
        <v>9429.7014352000006</v>
      </c>
      <c r="G118">
        <f t="shared" si="7"/>
        <v>1.3041059766850591</v>
      </c>
      <c r="H118">
        <f t="shared" si="8"/>
        <v>0</v>
      </c>
      <c r="I118">
        <f t="shared" si="9"/>
        <v>3831.473393292089</v>
      </c>
      <c r="J118">
        <f t="shared" si="10"/>
        <v>1922.2440474952905</v>
      </c>
      <c r="K118">
        <f t="shared" si="11"/>
        <v>3675.9839944126215</v>
      </c>
    </row>
    <row r="119" spans="1:11">
      <c r="A119" s="1">
        <v>43926</v>
      </c>
      <c r="B119">
        <v>0</v>
      </c>
      <c r="C119">
        <v>0</v>
      </c>
      <c r="D119">
        <v>0</v>
      </c>
      <c r="E119">
        <v>6378.02</v>
      </c>
      <c r="F119">
        <f t="shared" si="6"/>
        <v>5017.7</v>
      </c>
      <c r="G119">
        <f t="shared" si="7"/>
        <v>1.2711042908105308</v>
      </c>
      <c r="H119">
        <f t="shared" si="8"/>
        <v>0</v>
      </c>
      <c r="I119">
        <f t="shared" si="9"/>
        <v>0</v>
      </c>
      <c r="J119">
        <f t="shared" si="10"/>
        <v>0</v>
      </c>
      <c r="K119">
        <f t="shared" si="11"/>
        <v>5017.7</v>
      </c>
    </row>
    <row r="120" spans="1:11">
      <c r="A120" s="1">
        <v>43933</v>
      </c>
      <c r="B120">
        <v>11228.16</v>
      </c>
      <c r="C120">
        <v>4039.5</v>
      </c>
      <c r="D120">
        <v>1997.77</v>
      </c>
      <c r="E120">
        <v>14447.22</v>
      </c>
      <c r="F120">
        <f t="shared" si="6"/>
        <v>13301.801646899999</v>
      </c>
      <c r="G120">
        <f t="shared" si="7"/>
        <v>1.0861100160343273</v>
      </c>
      <c r="H120">
        <f t="shared" si="8"/>
        <v>4383.011073496752</v>
      </c>
      <c r="I120">
        <f t="shared" si="9"/>
        <v>2866.2501430031757</v>
      </c>
      <c r="J120">
        <f t="shared" si="10"/>
        <v>1748.1845560446288</v>
      </c>
      <c r="K120">
        <f t="shared" si="11"/>
        <v>4304.3558743554422</v>
      </c>
    </row>
    <row r="121" spans="1:11">
      <c r="A121" s="1">
        <v>43940</v>
      </c>
      <c r="B121">
        <v>11844.41</v>
      </c>
      <c r="C121">
        <v>0</v>
      </c>
      <c r="D121">
        <v>2002.3</v>
      </c>
      <c r="E121">
        <v>14199.63</v>
      </c>
      <c r="F121">
        <f t="shared" si="6"/>
        <v>10887.932485099998</v>
      </c>
      <c r="G121">
        <f t="shared" si="7"/>
        <v>1.3041622015412033</v>
      </c>
      <c r="H121">
        <f t="shared" si="8"/>
        <v>5551.8177069856729</v>
      </c>
      <c r="I121">
        <f t="shared" si="9"/>
        <v>0</v>
      </c>
      <c r="J121">
        <f t="shared" si="10"/>
        <v>2103.9176143410318</v>
      </c>
      <c r="K121">
        <f t="shared" si="11"/>
        <v>3232.1971637732931</v>
      </c>
    </row>
    <row r="122" spans="1:11">
      <c r="A122" s="1">
        <v>43947</v>
      </c>
      <c r="B122">
        <v>0</v>
      </c>
      <c r="C122">
        <v>0</v>
      </c>
      <c r="D122">
        <v>0</v>
      </c>
      <c r="E122">
        <v>8818.6</v>
      </c>
      <c r="F122">
        <f t="shared" si="6"/>
        <v>5017.7</v>
      </c>
      <c r="G122">
        <f t="shared" si="7"/>
        <v>1.7574984554676447</v>
      </c>
      <c r="H122">
        <f t="shared" si="8"/>
        <v>0</v>
      </c>
      <c r="I122">
        <f t="shared" si="9"/>
        <v>0</v>
      </c>
      <c r="J122">
        <f t="shared" si="10"/>
        <v>0</v>
      </c>
      <c r="K122">
        <f t="shared" si="11"/>
        <v>5017.7</v>
      </c>
    </row>
    <row r="123" spans="1:11">
      <c r="A123" s="1">
        <v>43954</v>
      </c>
      <c r="B123">
        <v>0</v>
      </c>
      <c r="C123">
        <v>5251.48</v>
      </c>
      <c r="D123">
        <v>1881.76</v>
      </c>
      <c r="E123">
        <v>11735.1</v>
      </c>
      <c r="F123">
        <f t="shared" si="6"/>
        <v>9964.6070983999998</v>
      </c>
      <c r="G123">
        <f t="shared" si="7"/>
        <v>1.1776781446690743</v>
      </c>
      <c r="H123">
        <f t="shared" si="8"/>
        <v>0</v>
      </c>
      <c r="I123">
        <f t="shared" si="9"/>
        <v>4040.3686206948378</v>
      </c>
      <c r="J123">
        <f t="shared" si="10"/>
        <v>1785.4957527991478</v>
      </c>
      <c r="K123">
        <f t="shared" si="11"/>
        <v>4138.7427249060147</v>
      </c>
    </row>
    <row r="124" spans="1:11">
      <c r="A124" s="1">
        <v>43961</v>
      </c>
      <c r="B124">
        <v>10596.48</v>
      </c>
      <c r="C124">
        <v>0</v>
      </c>
      <c r="D124">
        <v>0</v>
      </c>
      <c r="E124">
        <v>10804.46</v>
      </c>
      <c r="F124">
        <f t="shared" si="6"/>
        <v>8826.1808767999992</v>
      </c>
      <c r="G124">
        <f t="shared" si="7"/>
        <v>1.224137614084025</v>
      </c>
      <c r="H124">
        <f t="shared" si="8"/>
        <v>4662.1046938105874</v>
      </c>
      <c r="I124">
        <f t="shared" si="9"/>
        <v>0</v>
      </c>
      <c r="J124">
        <f t="shared" si="10"/>
        <v>0</v>
      </c>
      <c r="K124">
        <f t="shared" si="11"/>
        <v>4164.0761829894118</v>
      </c>
    </row>
    <row r="125" spans="1:11">
      <c r="A125" s="1">
        <v>43968</v>
      </c>
      <c r="B125">
        <v>0</v>
      </c>
      <c r="C125">
        <v>0</v>
      </c>
      <c r="D125">
        <v>2065.39</v>
      </c>
      <c r="E125">
        <v>10008.84</v>
      </c>
      <c r="F125">
        <f t="shared" si="6"/>
        <v>6681.7640690999997</v>
      </c>
      <c r="G125">
        <f t="shared" si="7"/>
        <v>1.4979337636727035</v>
      </c>
      <c r="H125">
        <f t="shared" si="8"/>
        <v>0</v>
      </c>
      <c r="I125">
        <f t="shared" si="9"/>
        <v>0</v>
      </c>
      <c r="J125">
        <f t="shared" si="10"/>
        <v>2492.6577540194767</v>
      </c>
      <c r="K125">
        <f t="shared" si="11"/>
        <v>4189.106315080523</v>
      </c>
    </row>
    <row r="126" spans="1:11">
      <c r="A126" s="1">
        <v>43975</v>
      </c>
      <c r="B126">
        <v>8610.86</v>
      </c>
      <c r="C126">
        <v>0</v>
      </c>
      <c r="D126">
        <v>2066.0100000000002</v>
      </c>
      <c r="E126">
        <v>13038.94</v>
      </c>
      <c r="F126">
        <f t="shared" si="6"/>
        <v>9777.0927895000004</v>
      </c>
      <c r="G126">
        <f t="shared" si="7"/>
        <v>1.3336213822173217</v>
      </c>
      <c r="H126">
        <f t="shared" si="8"/>
        <v>4127.3303855617305</v>
      </c>
      <c r="I126">
        <f t="shared" si="9"/>
        <v>0</v>
      </c>
      <c r="J126">
        <f t="shared" si="10"/>
        <v>2219.8976048864151</v>
      </c>
      <c r="K126">
        <f t="shared" si="11"/>
        <v>3429.8647990518548</v>
      </c>
    </row>
    <row r="127" spans="1:11">
      <c r="A127" s="1">
        <v>43982</v>
      </c>
      <c r="B127">
        <v>0</v>
      </c>
      <c r="C127">
        <v>4290.2700000000004</v>
      </c>
      <c r="D127">
        <v>2445.19</v>
      </c>
      <c r="E127">
        <v>12997.57</v>
      </c>
      <c r="F127">
        <f t="shared" si="6"/>
        <v>9790.598522100001</v>
      </c>
      <c r="G127">
        <f t="shared" si="7"/>
        <v>1.3275562235200438</v>
      </c>
      <c r="H127">
        <f t="shared" si="8"/>
        <v>0</v>
      </c>
      <c r="I127">
        <f t="shared" si="9"/>
        <v>3720.9189117118385</v>
      </c>
      <c r="J127">
        <f t="shared" si="10"/>
        <v>2615.3722255316361</v>
      </c>
      <c r="K127">
        <f t="shared" si="11"/>
        <v>3454.3073848565264</v>
      </c>
    </row>
    <row r="128" spans="1:11">
      <c r="A128" s="1">
        <v>43989</v>
      </c>
      <c r="B128">
        <v>9129.69</v>
      </c>
      <c r="C128">
        <v>0</v>
      </c>
      <c r="D128">
        <v>2274.1999999999998</v>
      </c>
      <c r="E128">
        <v>13131.68</v>
      </c>
      <c r="F128">
        <f t="shared" si="6"/>
        <v>10131.302080900001</v>
      </c>
      <c r="G128">
        <f t="shared" si="7"/>
        <v>1.2961492901052127</v>
      </c>
      <c r="H128">
        <f t="shared" si="8"/>
        <v>4253.0571061417331</v>
      </c>
      <c r="I128">
        <f t="shared" si="9"/>
        <v>0</v>
      </c>
      <c r="J128">
        <f t="shared" si="10"/>
        <v>2374.9346008973407</v>
      </c>
      <c r="K128">
        <f t="shared" si="11"/>
        <v>3503.310373860927</v>
      </c>
    </row>
    <row r="129" spans="1:11">
      <c r="A129" s="1">
        <v>43996</v>
      </c>
      <c r="B129">
        <v>13698.53</v>
      </c>
      <c r="C129">
        <v>5994.39</v>
      </c>
      <c r="D129">
        <v>0</v>
      </c>
      <c r="E129">
        <v>14703.9</v>
      </c>
      <c r="F129">
        <f t="shared" si="6"/>
        <v>13857.2236543</v>
      </c>
      <c r="G129">
        <f t="shared" si="7"/>
        <v>1.0610999985871823</v>
      </c>
      <c r="H129">
        <f t="shared" si="8"/>
        <v>5224.20770791618</v>
      </c>
      <c r="I129">
        <f t="shared" si="9"/>
        <v>4155.4108291729153</v>
      </c>
      <c r="J129">
        <f t="shared" si="10"/>
        <v>0</v>
      </c>
      <c r="K129">
        <f t="shared" si="11"/>
        <v>4477.6051172109037</v>
      </c>
    </row>
    <row r="130" spans="1:11">
      <c r="A130" s="1">
        <v>44003</v>
      </c>
      <c r="B130">
        <v>11344.59</v>
      </c>
      <c r="C130">
        <v>6319.14</v>
      </c>
      <c r="D130">
        <v>2064.9699999999998</v>
      </c>
      <c r="E130">
        <v>17668.34</v>
      </c>
      <c r="F130">
        <f t="shared" si="6"/>
        <v>14887.078933199999</v>
      </c>
      <c r="G130">
        <f t="shared" si="7"/>
        <v>1.1868238275137677</v>
      </c>
      <c r="H130">
        <f t="shared" si="8"/>
        <v>4839.106923596818</v>
      </c>
      <c r="I130">
        <f t="shared" si="9"/>
        <v>4899.557878447582</v>
      </c>
      <c r="J130">
        <f t="shared" si="10"/>
        <v>1974.549278639769</v>
      </c>
      <c r="K130">
        <f t="shared" si="11"/>
        <v>3173.8648525158278</v>
      </c>
    </row>
    <row r="131" spans="1:11">
      <c r="A131" s="1">
        <v>44010</v>
      </c>
      <c r="B131">
        <v>0</v>
      </c>
      <c r="C131">
        <v>0</v>
      </c>
      <c r="D131">
        <v>2199.42</v>
      </c>
      <c r="E131">
        <v>13267.43</v>
      </c>
      <c r="F131">
        <f t="shared" ref="F131:F194" si="12">$B$204*B131+$C$204*C131+$D$204*D131+5017.7</f>
        <v>6789.7506997999999</v>
      </c>
      <c r="G131">
        <f t="shared" ref="G131:G194" si="13">E131/F131</f>
        <v>1.9540378706969033</v>
      </c>
      <c r="H131">
        <f t="shared" ref="H131:H194" si="14">$B$204*B131*G131</f>
        <v>0</v>
      </c>
      <c r="I131">
        <f t="shared" ref="I131:I194" si="15">$C$204*C131*G131</f>
        <v>0</v>
      </c>
      <c r="J131">
        <f t="shared" ref="J131:J194" si="16">$D$204*D131*G131</f>
        <v>3462.6541762041493</v>
      </c>
      <c r="K131">
        <f t="shared" ref="K131:K194" si="17">F131-(H131+I131+J131)</f>
        <v>3327.0965235958506</v>
      </c>
    </row>
    <row r="132" spans="1:11">
      <c r="A132" s="1">
        <v>44017</v>
      </c>
      <c r="B132">
        <v>0</v>
      </c>
      <c r="C132">
        <v>0</v>
      </c>
      <c r="D132">
        <v>0</v>
      </c>
      <c r="E132">
        <v>8106.56</v>
      </c>
      <c r="F132">
        <f t="shared" si="12"/>
        <v>5017.7</v>
      </c>
      <c r="G132">
        <f t="shared" si="13"/>
        <v>1.6155928014827512</v>
      </c>
      <c r="H132">
        <f t="shared" si="14"/>
        <v>0</v>
      </c>
      <c r="I132">
        <f t="shared" si="15"/>
        <v>0</v>
      </c>
      <c r="J132">
        <f t="shared" si="16"/>
        <v>0</v>
      </c>
      <c r="K132">
        <f t="shared" si="17"/>
        <v>5017.7</v>
      </c>
    </row>
    <row r="133" spans="1:11">
      <c r="A133" s="1">
        <v>44024</v>
      </c>
      <c r="B133">
        <v>0</v>
      </c>
      <c r="C133">
        <v>5496</v>
      </c>
      <c r="D133">
        <v>1986.07</v>
      </c>
      <c r="E133">
        <v>11182.44</v>
      </c>
      <c r="F133">
        <f t="shared" si="12"/>
        <v>10208.393538299999</v>
      </c>
      <c r="G133">
        <f t="shared" si="13"/>
        <v>1.0954162335185806</v>
      </c>
      <c r="H133">
        <f t="shared" si="14"/>
        <v>0</v>
      </c>
      <c r="I133">
        <f t="shared" si="15"/>
        <v>3933.1322977658569</v>
      </c>
      <c r="J133">
        <f t="shared" si="16"/>
        <v>1752.8376673079631</v>
      </c>
      <c r="K133">
        <f t="shared" si="17"/>
        <v>4522.4235732261786</v>
      </c>
    </row>
    <row r="134" spans="1:11">
      <c r="A134" s="1">
        <v>44031</v>
      </c>
      <c r="B134">
        <v>0</v>
      </c>
      <c r="C134">
        <v>5771.41</v>
      </c>
      <c r="D134">
        <v>2010.31</v>
      </c>
      <c r="E134">
        <v>10886.67</v>
      </c>
      <c r="F134">
        <f t="shared" si="12"/>
        <v>10407.848816900001</v>
      </c>
      <c r="G134">
        <f t="shared" si="13"/>
        <v>1.046005778093404</v>
      </c>
      <c r="H134">
        <f t="shared" si="14"/>
        <v>0</v>
      </c>
      <c r="I134">
        <f t="shared" si="15"/>
        <v>3943.9251981204961</v>
      </c>
      <c r="J134">
        <f t="shared" si="16"/>
        <v>1694.2016091402293</v>
      </c>
      <c r="K134">
        <f t="shared" si="17"/>
        <v>4769.7220096392757</v>
      </c>
    </row>
    <row r="135" spans="1:11">
      <c r="A135" s="1">
        <v>44038</v>
      </c>
      <c r="B135">
        <v>0</v>
      </c>
      <c r="C135">
        <v>6029.44</v>
      </c>
      <c r="D135">
        <v>2173.46</v>
      </c>
      <c r="E135">
        <v>11160.91</v>
      </c>
      <c r="F135">
        <f t="shared" si="12"/>
        <v>10707.8681394</v>
      </c>
      <c r="G135">
        <f t="shared" si="13"/>
        <v>1.0423092491149584</v>
      </c>
      <c r="H135">
        <f t="shared" si="14"/>
        <v>0</v>
      </c>
      <c r="I135">
        <f t="shared" si="15"/>
        <v>4105.6906869000468</v>
      </c>
      <c r="J135">
        <f t="shared" si="16"/>
        <v>1825.2241938158261</v>
      </c>
      <c r="K135">
        <f t="shared" si="17"/>
        <v>4776.9532586841269</v>
      </c>
    </row>
    <row r="136" spans="1:11">
      <c r="A136" s="1">
        <v>44045</v>
      </c>
      <c r="B136">
        <v>0</v>
      </c>
      <c r="C136">
        <v>0</v>
      </c>
      <c r="D136">
        <v>1830.34</v>
      </c>
      <c r="E136">
        <v>7160.31</v>
      </c>
      <c r="F136">
        <f t="shared" si="12"/>
        <v>6492.3866345999995</v>
      </c>
      <c r="G136">
        <f t="shared" si="13"/>
        <v>1.1028779404233913</v>
      </c>
      <c r="H136">
        <f t="shared" si="14"/>
        <v>0</v>
      </c>
      <c r="I136">
        <f t="shared" si="15"/>
        <v>0</v>
      </c>
      <c r="J136">
        <f t="shared" si="16"/>
        <v>1626.39935833755</v>
      </c>
      <c r="K136">
        <f t="shared" si="17"/>
        <v>4865.9872762624491</v>
      </c>
    </row>
    <row r="137" spans="1:11">
      <c r="A137" s="1">
        <v>44052</v>
      </c>
      <c r="B137">
        <v>11352.87</v>
      </c>
      <c r="C137">
        <v>4575.68</v>
      </c>
      <c r="D137">
        <v>1934.87</v>
      </c>
      <c r="E137">
        <v>14452.13</v>
      </c>
      <c r="F137">
        <f t="shared" si="12"/>
        <v>13646.232161</v>
      </c>
      <c r="G137">
        <f t="shared" si="13"/>
        <v>1.0590564362009904</v>
      </c>
      <c r="H137">
        <f t="shared" si="14"/>
        <v>4321.305050701847</v>
      </c>
      <c r="I137">
        <f t="shared" si="15"/>
        <v>3165.8286611656836</v>
      </c>
      <c r="J137">
        <f t="shared" si="16"/>
        <v>1650.9688082067605</v>
      </c>
      <c r="K137">
        <f t="shared" si="17"/>
        <v>4508.1296409257084</v>
      </c>
    </row>
    <row r="138" spans="1:11">
      <c r="A138" s="1">
        <v>44059</v>
      </c>
      <c r="B138">
        <v>0</v>
      </c>
      <c r="C138">
        <v>5862.6</v>
      </c>
      <c r="D138">
        <v>0</v>
      </c>
      <c r="E138">
        <v>11189.87</v>
      </c>
      <c r="F138">
        <f t="shared" si="12"/>
        <v>8847.7365800000007</v>
      </c>
      <c r="G138">
        <f t="shared" si="13"/>
        <v>1.2647155460408157</v>
      </c>
      <c r="H138">
        <f t="shared" si="14"/>
        <v>0</v>
      </c>
      <c r="I138">
        <f t="shared" si="15"/>
        <v>4843.9068046309985</v>
      </c>
      <c r="J138">
        <f t="shared" si="16"/>
        <v>0</v>
      </c>
      <c r="K138">
        <f t="shared" si="17"/>
        <v>4003.8297753690022</v>
      </c>
    </row>
    <row r="139" spans="1:11">
      <c r="A139" s="1">
        <v>44066</v>
      </c>
      <c r="B139">
        <v>9583.4</v>
      </c>
      <c r="C139">
        <v>2344.38</v>
      </c>
      <c r="D139">
        <v>2062.29</v>
      </c>
      <c r="E139">
        <v>15012.92</v>
      </c>
      <c r="F139">
        <f t="shared" si="12"/>
        <v>11655.219678099998</v>
      </c>
      <c r="G139">
        <f t="shared" si="13"/>
        <v>1.2880855457584446</v>
      </c>
      <c r="H139">
        <f t="shared" si="14"/>
        <v>4436.6429458983912</v>
      </c>
      <c r="I139">
        <f t="shared" si="15"/>
        <v>1972.8105092201938</v>
      </c>
      <c r="J139">
        <f t="shared" si="16"/>
        <v>2140.2397019292689</v>
      </c>
      <c r="K139">
        <f t="shared" si="17"/>
        <v>3105.5265210521447</v>
      </c>
    </row>
    <row r="140" spans="1:11">
      <c r="A140" s="1">
        <v>44073</v>
      </c>
      <c r="B140">
        <v>0</v>
      </c>
      <c r="C140">
        <v>0</v>
      </c>
      <c r="D140">
        <v>0</v>
      </c>
      <c r="E140">
        <v>8606.27</v>
      </c>
      <c r="F140">
        <f t="shared" si="12"/>
        <v>5017.7</v>
      </c>
      <c r="G140">
        <f t="shared" si="13"/>
        <v>1.7151822548179447</v>
      </c>
      <c r="H140">
        <f t="shared" si="14"/>
        <v>0</v>
      </c>
      <c r="I140">
        <f t="shared" si="15"/>
        <v>0</v>
      </c>
      <c r="J140">
        <f t="shared" si="16"/>
        <v>0</v>
      </c>
      <c r="K140">
        <f t="shared" si="17"/>
        <v>5017.7</v>
      </c>
    </row>
    <row r="141" spans="1:11">
      <c r="A141" s="1">
        <v>44080</v>
      </c>
      <c r="B141">
        <v>0</v>
      </c>
      <c r="C141">
        <v>0</v>
      </c>
      <c r="D141">
        <v>0</v>
      </c>
      <c r="E141">
        <v>5991.27</v>
      </c>
      <c r="F141">
        <f t="shared" si="12"/>
        <v>5017.7</v>
      </c>
      <c r="G141">
        <f t="shared" si="13"/>
        <v>1.1940271439105568</v>
      </c>
      <c r="H141">
        <f t="shared" si="14"/>
        <v>0</v>
      </c>
      <c r="I141">
        <f t="shared" si="15"/>
        <v>0</v>
      </c>
      <c r="J141">
        <f t="shared" si="16"/>
        <v>0</v>
      </c>
      <c r="K141">
        <f t="shared" si="17"/>
        <v>5017.7</v>
      </c>
    </row>
    <row r="142" spans="1:11">
      <c r="A142" s="1">
        <v>44087</v>
      </c>
      <c r="B142">
        <v>0</v>
      </c>
      <c r="C142">
        <v>0</v>
      </c>
      <c r="D142">
        <v>2194.5100000000002</v>
      </c>
      <c r="E142">
        <v>8239.06</v>
      </c>
      <c r="F142">
        <f t="shared" si="12"/>
        <v>6785.7947619000006</v>
      </c>
      <c r="G142">
        <f t="shared" si="13"/>
        <v>1.2141628636132062</v>
      </c>
      <c r="H142">
        <f t="shared" si="14"/>
        <v>0</v>
      </c>
      <c r="I142">
        <f t="shared" si="15"/>
        <v>0</v>
      </c>
      <c r="J142">
        <f t="shared" si="16"/>
        <v>2146.7549992480144</v>
      </c>
      <c r="K142">
        <f t="shared" si="17"/>
        <v>4639.0397626519862</v>
      </c>
    </row>
    <row r="143" spans="1:11">
      <c r="A143" s="1">
        <v>44094</v>
      </c>
      <c r="B143">
        <v>0</v>
      </c>
      <c r="C143">
        <v>0</v>
      </c>
      <c r="D143">
        <v>0</v>
      </c>
      <c r="E143">
        <v>5561.95</v>
      </c>
      <c r="F143">
        <f t="shared" si="12"/>
        <v>5017.7</v>
      </c>
      <c r="G143">
        <f t="shared" si="13"/>
        <v>1.1084660302529048</v>
      </c>
      <c r="H143">
        <f t="shared" si="14"/>
        <v>0</v>
      </c>
      <c r="I143">
        <f t="shared" si="15"/>
        <v>0</v>
      </c>
      <c r="J143">
        <f t="shared" si="16"/>
        <v>0</v>
      </c>
      <c r="K143">
        <f t="shared" si="17"/>
        <v>5017.7</v>
      </c>
    </row>
    <row r="144" spans="1:11">
      <c r="A144" s="1">
        <v>44101</v>
      </c>
      <c r="B144">
        <v>0</v>
      </c>
      <c r="C144">
        <v>3970.06</v>
      </c>
      <c r="D144">
        <v>2081.2800000000002</v>
      </c>
      <c r="E144">
        <v>9797.26</v>
      </c>
      <c r="F144">
        <f t="shared" si="12"/>
        <v>9288.2066812000012</v>
      </c>
      <c r="G144">
        <f t="shared" si="13"/>
        <v>1.0548064159500627</v>
      </c>
      <c r="H144">
        <f t="shared" si="14"/>
        <v>0</v>
      </c>
      <c r="I144">
        <f t="shared" si="15"/>
        <v>2735.7883215163911</v>
      </c>
      <c r="J144">
        <f t="shared" si="16"/>
        <v>1768.7695251709783</v>
      </c>
      <c r="K144">
        <f t="shared" si="17"/>
        <v>4783.6488345126318</v>
      </c>
    </row>
    <row r="145" spans="1:11">
      <c r="A145" s="1">
        <v>44108</v>
      </c>
      <c r="B145">
        <v>11270.06</v>
      </c>
      <c r="C145">
        <v>4650.0600000000004</v>
      </c>
      <c r="D145">
        <v>1961.36</v>
      </c>
      <c r="E145">
        <v>14673.81</v>
      </c>
      <c r="F145">
        <f t="shared" si="12"/>
        <v>13686.404600999998</v>
      </c>
      <c r="G145">
        <f t="shared" si="13"/>
        <v>1.0721449809344272</v>
      </c>
      <c r="H145">
        <f t="shared" si="14"/>
        <v>4342.8007234030865</v>
      </c>
      <c r="I145">
        <f t="shared" si="15"/>
        <v>3257.0522955457081</v>
      </c>
      <c r="J145">
        <f t="shared" si="16"/>
        <v>1694.2551102165321</v>
      </c>
      <c r="K145">
        <f t="shared" si="17"/>
        <v>4392.296471834672</v>
      </c>
    </row>
    <row r="146" spans="1:11">
      <c r="A146" s="1">
        <v>44115</v>
      </c>
      <c r="B146">
        <v>0</v>
      </c>
      <c r="C146">
        <v>0</v>
      </c>
      <c r="D146">
        <v>2151.15</v>
      </c>
      <c r="E146">
        <v>11598.35</v>
      </c>
      <c r="F146">
        <f t="shared" si="12"/>
        <v>6750.8600434999998</v>
      </c>
      <c r="G146">
        <f t="shared" si="13"/>
        <v>1.7180551700471645</v>
      </c>
      <c r="H146">
        <f t="shared" si="14"/>
        <v>0</v>
      </c>
      <c r="I146">
        <f t="shared" si="15"/>
        <v>0</v>
      </c>
      <c r="J146">
        <f t="shared" si="16"/>
        <v>2977.6645732543434</v>
      </c>
      <c r="K146">
        <f t="shared" si="17"/>
        <v>3773.1954702456565</v>
      </c>
    </row>
    <row r="147" spans="1:11">
      <c r="A147" s="1">
        <v>44122</v>
      </c>
      <c r="B147">
        <v>11888.96</v>
      </c>
      <c r="C147">
        <v>0</v>
      </c>
      <c r="D147">
        <v>1892.17</v>
      </c>
      <c r="E147">
        <v>13368.12</v>
      </c>
      <c r="F147">
        <f t="shared" si="12"/>
        <v>10815.2135609</v>
      </c>
      <c r="G147">
        <f t="shared" si="13"/>
        <v>1.2360477141505062</v>
      </c>
      <c r="H147">
        <f t="shared" si="14"/>
        <v>5281.6456195049886</v>
      </c>
      <c r="I147">
        <f t="shared" si="15"/>
        <v>0</v>
      </c>
      <c r="J147">
        <f t="shared" si="16"/>
        <v>1884.3577652020176</v>
      </c>
      <c r="K147">
        <f t="shared" si="17"/>
        <v>3649.2101761929935</v>
      </c>
    </row>
    <row r="148" spans="1:11">
      <c r="A148" s="1">
        <v>44129</v>
      </c>
      <c r="B148">
        <v>8174.36</v>
      </c>
      <c r="C148">
        <v>7696.22</v>
      </c>
      <c r="D148">
        <v>0</v>
      </c>
      <c r="E148">
        <v>14428.14</v>
      </c>
      <c r="F148">
        <f t="shared" si="12"/>
        <v>12983.587253599999</v>
      </c>
      <c r="G148">
        <f t="shared" si="13"/>
        <v>1.1112599097756644</v>
      </c>
      <c r="H148">
        <f t="shared" si="14"/>
        <v>3264.8224154384843</v>
      </c>
      <c r="I148">
        <f t="shared" si="15"/>
        <v>5587.3487352801667</v>
      </c>
      <c r="J148">
        <f t="shared" si="16"/>
        <v>0</v>
      </c>
      <c r="K148">
        <f t="shared" si="17"/>
        <v>4131.4161028813469</v>
      </c>
    </row>
    <row r="149" spans="1:11">
      <c r="A149" s="1">
        <v>44136</v>
      </c>
      <c r="B149">
        <v>0</v>
      </c>
      <c r="C149">
        <v>4926.08</v>
      </c>
      <c r="D149">
        <v>0</v>
      </c>
      <c r="E149">
        <v>11172.84</v>
      </c>
      <c r="F149">
        <f t="shared" si="12"/>
        <v>8235.9080639999993</v>
      </c>
      <c r="G149">
        <f t="shared" si="13"/>
        <v>1.3566008645528271</v>
      </c>
      <c r="H149">
        <f t="shared" si="14"/>
        <v>0</v>
      </c>
      <c r="I149">
        <f t="shared" si="15"/>
        <v>4365.8238419332802</v>
      </c>
      <c r="J149">
        <f t="shared" si="16"/>
        <v>0</v>
      </c>
      <c r="K149">
        <f t="shared" si="17"/>
        <v>3870.0842220667191</v>
      </c>
    </row>
    <row r="150" spans="1:11">
      <c r="A150" s="1">
        <v>44143</v>
      </c>
      <c r="B150">
        <v>0</v>
      </c>
      <c r="C150">
        <v>0</v>
      </c>
      <c r="D150">
        <v>0</v>
      </c>
      <c r="E150">
        <v>6340.56</v>
      </c>
      <c r="F150">
        <f t="shared" si="12"/>
        <v>5017.7</v>
      </c>
      <c r="G150">
        <f t="shared" si="13"/>
        <v>1.2636387189349703</v>
      </c>
      <c r="H150">
        <f t="shared" si="14"/>
        <v>0</v>
      </c>
      <c r="I150">
        <f t="shared" si="15"/>
        <v>0</v>
      </c>
      <c r="J150">
        <f t="shared" si="16"/>
        <v>0</v>
      </c>
      <c r="K150">
        <f t="shared" si="17"/>
        <v>5017.7</v>
      </c>
    </row>
    <row r="151" spans="1:11">
      <c r="A151" s="1">
        <v>44150</v>
      </c>
      <c r="B151">
        <v>0</v>
      </c>
      <c r="C151">
        <v>0</v>
      </c>
      <c r="D151">
        <v>1769.21</v>
      </c>
      <c r="E151">
        <v>8095.38</v>
      </c>
      <c r="F151">
        <f t="shared" si="12"/>
        <v>6443.1348048999998</v>
      </c>
      <c r="G151">
        <f t="shared" si="13"/>
        <v>1.2564349878018179</v>
      </c>
      <c r="H151">
        <f t="shared" si="14"/>
        <v>0</v>
      </c>
      <c r="I151">
        <f t="shared" si="15"/>
        <v>0</v>
      </c>
      <c r="J151">
        <f t="shared" si="16"/>
        <v>1790.9661617068182</v>
      </c>
      <c r="K151">
        <f t="shared" si="17"/>
        <v>4652.1686431931812</v>
      </c>
    </row>
    <row r="152" spans="1:11">
      <c r="A152" s="1">
        <v>44157</v>
      </c>
      <c r="B152">
        <v>0</v>
      </c>
      <c r="C152">
        <v>3981.96</v>
      </c>
      <c r="D152">
        <v>1930.41</v>
      </c>
      <c r="E152">
        <v>9268.66</v>
      </c>
      <c r="F152">
        <f t="shared" si="12"/>
        <v>9174.426500900001</v>
      </c>
      <c r="G152">
        <f t="shared" si="13"/>
        <v>1.0102713231274734</v>
      </c>
      <c r="H152">
        <f t="shared" si="14"/>
        <v>0</v>
      </c>
      <c r="I152">
        <f t="shared" si="15"/>
        <v>2628.1344365893124</v>
      </c>
      <c r="J152">
        <f t="shared" si="16"/>
        <v>1571.2871453539635</v>
      </c>
      <c r="K152">
        <f t="shared" si="17"/>
        <v>4975.0049189567253</v>
      </c>
    </row>
    <row r="153" spans="1:11">
      <c r="A153" s="1">
        <v>44164</v>
      </c>
      <c r="B153">
        <v>0</v>
      </c>
      <c r="C153">
        <v>0</v>
      </c>
      <c r="D153">
        <v>0</v>
      </c>
      <c r="E153">
        <v>4532.33</v>
      </c>
      <c r="F153">
        <f t="shared" si="12"/>
        <v>5017.7</v>
      </c>
      <c r="G153">
        <f t="shared" si="13"/>
        <v>0.9032684297586544</v>
      </c>
      <c r="H153">
        <f t="shared" si="14"/>
        <v>0</v>
      </c>
      <c r="I153">
        <f t="shared" si="15"/>
        <v>0</v>
      </c>
      <c r="J153">
        <f t="shared" si="16"/>
        <v>0</v>
      </c>
      <c r="K153">
        <f t="shared" si="17"/>
        <v>5017.7</v>
      </c>
    </row>
    <row r="154" spans="1:11">
      <c r="A154" s="1">
        <v>44171</v>
      </c>
      <c r="B154">
        <v>0</v>
      </c>
      <c r="C154">
        <v>5382.73</v>
      </c>
      <c r="D154">
        <v>1793.47</v>
      </c>
      <c r="E154">
        <v>10982.62</v>
      </c>
      <c r="F154">
        <f t="shared" si="12"/>
        <v>9979.2183532999989</v>
      </c>
      <c r="G154">
        <f t="shared" si="13"/>
        <v>1.100549122303571</v>
      </c>
      <c r="H154">
        <f t="shared" si="14"/>
        <v>0</v>
      </c>
      <c r="I154">
        <f t="shared" si="15"/>
        <v>3870.1222690775357</v>
      </c>
      <c r="J154">
        <f t="shared" si="16"/>
        <v>1590.2723999398379</v>
      </c>
      <c r="K154">
        <f t="shared" si="17"/>
        <v>4518.8236842826254</v>
      </c>
    </row>
    <row r="155" spans="1:11">
      <c r="A155" s="1">
        <v>44178</v>
      </c>
      <c r="B155">
        <v>0</v>
      </c>
      <c r="C155">
        <v>0</v>
      </c>
      <c r="D155">
        <v>1912.65</v>
      </c>
      <c r="E155">
        <v>8447.64</v>
      </c>
      <c r="F155">
        <f t="shared" si="12"/>
        <v>6558.7029784999995</v>
      </c>
      <c r="G155">
        <f t="shared" si="13"/>
        <v>1.2880046600207542</v>
      </c>
      <c r="H155">
        <f t="shared" si="14"/>
        <v>0</v>
      </c>
      <c r="I155">
        <f t="shared" si="15"/>
        <v>0</v>
      </c>
      <c r="J155">
        <f t="shared" si="16"/>
        <v>1984.8190174138622</v>
      </c>
      <c r="K155">
        <f t="shared" si="17"/>
        <v>4573.8839610861378</v>
      </c>
    </row>
    <row r="156" spans="1:11">
      <c r="A156" s="1">
        <v>44185</v>
      </c>
      <c r="B156">
        <v>0</v>
      </c>
      <c r="C156">
        <v>6096.35</v>
      </c>
      <c r="D156">
        <v>0</v>
      </c>
      <c r="E156">
        <v>7617.05</v>
      </c>
      <c r="F156">
        <f t="shared" si="12"/>
        <v>9000.4454550000009</v>
      </c>
      <c r="G156">
        <f t="shared" si="13"/>
        <v>0.8462970014188036</v>
      </c>
      <c r="H156">
        <f t="shared" si="14"/>
        <v>0</v>
      </c>
      <c r="I156">
        <f t="shared" si="15"/>
        <v>3370.5855359808688</v>
      </c>
      <c r="J156">
        <f t="shared" si="16"/>
        <v>0</v>
      </c>
      <c r="K156">
        <f t="shared" si="17"/>
        <v>5629.8599190191326</v>
      </c>
    </row>
    <row r="157" spans="1:11">
      <c r="A157" s="1">
        <v>44192</v>
      </c>
      <c r="B157">
        <v>0</v>
      </c>
      <c r="C157">
        <v>0</v>
      </c>
      <c r="D157">
        <v>1918.79</v>
      </c>
      <c r="E157">
        <v>7610.02</v>
      </c>
      <c r="F157">
        <f t="shared" si="12"/>
        <v>6563.6499150999998</v>
      </c>
      <c r="G157">
        <f t="shared" si="13"/>
        <v>1.1594189358717586</v>
      </c>
      <c r="H157">
        <f t="shared" si="14"/>
        <v>0</v>
      </c>
      <c r="I157">
        <f t="shared" si="15"/>
        <v>0</v>
      </c>
      <c r="J157">
        <f t="shared" si="16"/>
        <v>1792.4036054762776</v>
      </c>
      <c r="K157">
        <f t="shared" si="17"/>
        <v>4771.2463096237225</v>
      </c>
    </row>
    <row r="158" spans="1:11">
      <c r="A158" s="1">
        <v>44199</v>
      </c>
      <c r="B158">
        <v>0</v>
      </c>
      <c r="C158">
        <v>0</v>
      </c>
      <c r="D158">
        <v>1892.95</v>
      </c>
      <c r="E158">
        <v>7849.88</v>
      </c>
      <c r="F158">
        <f t="shared" si="12"/>
        <v>6542.8308854999996</v>
      </c>
      <c r="G158">
        <f t="shared" si="13"/>
        <v>1.1997681336066073</v>
      </c>
      <c r="H158">
        <f t="shared" si="14"/>
        <v>0</v>
      </c>
      <c r="I158">
        <f t="shared" si="15"/>
        <v>0</v>
      </c>
      <c r="J158">
        <f t="shared" si="16"/>
        <v>1829.8034360021272</v>
      </c>
      <c r="K158">
        <f t="shared" si="17"/>
        <v>4713.0274494978721</v>
      </c>
    </row>
    <row r="159" spans="1:11">
      <c r="A159" s="1">
        <v>44206</v>
      </c>
      <c r="B159">
        <v>0</v>
      </c>
      <c r="C159">
        <v>0</v>
      </c>
      <c r="D159">
        <v>2005.08</v>
      </c>
      <c r="E159">
        <v>7104.61</v>
      </c>
      <c r="F159">
        <f t="shared" si="12"/>
        <v>6633.1729052000001</v>
      </c>
      <c r="G159">
        <f t="shared" si="13"/>
        <v>1.0710726377161708</v>
      </c>
      <c r="H159">
        <f t="shared" si="14"/>
        <v>0</v>
      </c>
      <c r="I159">
        <f t="shared" si="15"/>
        <v>0</v>
      </c>
      <c r="J159">
        <f t="shared" si="16"/>
        <v>1730.2888257315694</v>
      </c>
      <c r="K159">
        <f t="shared" si="17"/>
        <v>4902.8840794684311</v>
      </c>
    </row>
    <row r="160" spans="1:11">
      <c r="A160" s="1">
        <v>44213</v>
      </c>
      <c r="B160">
        <v>0</v>
      </c>
      <c r="C160">
        <v>0</v>
      </c>
      <c r="D160">
        <v>2230.84</v>
      </c>
      <c r="E160">
        <v>8447.4</v>
      </c>
      <c r="F160">
        <f t="shared" si="12"/>
        <v>6815.0654795999999</v>
      </c>
      <c r="G160">
        <f t="shared" si="13"/>
        <v>1.2395185380516414</v>
      </c>
      <c r="H160">
        <f t="shared" si="14"/>
        <v>0</v>
      </c>
      <c r="I160">
        <f t="shared" si="15"/>
        <v>0</v>
      </c>
      <c r="J160">
        <f t="shared" si="16"/>
        <v>2227.8678316182795</v>
      </c>
      <c r="K160">
        <f t="shared" si="17"/>
        <v>4587.1976479817204</v>
      </c>
    </row>
    <row r="161" spans="1:11">
      <c r="A161" s="1">
        <v>44220</v>
      </c>
      <c r="B161">
        <v>0</v>
      </c>
      <c r="C161">
        <v>0</v>
      </c>
      <c r="D161">
        <v>2034.5</v>
      </c>
      <c r="E161">
        <v>7885.48</v>
      </c>
      <c r="F161">
        <f t="shared" si="12"/>
        <v>6656.8763049999998</v>
      </c>
      <c r="G161">
        <f t="shared" si="13"/>
        <v>1.1845615929617308</v>
      </c>
      <c r="H161">
        <f t="shared" si="14"/>
        <v>0</v>
      </c>
      <c r="I161">
        <f t="shared" si="15"/>
        <v>0</v>
      </c>
      <c r="J161">
        <f t="shared" si="16"/>
        <v>1941.7052949959239</v>
      </c>
      <c r="K161">
        <f t="shared" si="17"/>
        <v>4715.1710100040764</v>
      </c>
    </row>
    <row r="162" spans="1:11">
      <c r="A162" s="1">
        <v>44227</v>
      </c>
      <c r="B162">
        <v>0</v>
      </c>
      <c r="C162">
        <v>3820.84</v>
      </c>
      <c r="D162">
        <v>2004.21</v>
      </c>
      <c r="E162">
        <v>9992.42</v>
      </c>
      <c r="F162">
        <f t="shared" si="12"/>
        <v>9128.6267269</v>
      </c>
      <c r="G162">
        <f t="shared" si="13"/>
        <v>1.0946246679749316</v>
      </c>
      <c r="H162">
        <f t="shared" si="14"/>
        <v>0</v>
      </c>
      <c r="I162">
        <f t="shared" si="15"/>
        <v>2732.3525885145409</v>
      </c>
      <c r="J162">
        <f t="shared" si="16"/>
        <v>1767.5692149876438</v>
      </c>
      <c r="K162">
        <f t="shared" si="17"/>
        <v>4628.704923397815</v>
      </c>
    </row>
    <row r="163" spans="1:11">
      <c r="A163" s="1">
        <v>44234</v>
      </c>
      <c r="B163">
        <v>0</v>
      </c>
      <c r="C163">
        <v>6301.43</v>
      </c>
      <c r="D163">
        <v>2019.89</v>
      </c>
      <c r="E163">
        <v>11322.95</v>
      </c>
      <c r="F163">
        <f t="shared" si="12"/>
        <v>10761.829393100001</v>
      </c>
      <c r="G163">
        <f t="shared" si="13"/>
        <v>1.0521398905709995</v>
      </c>
      <c r="H163">
        <f t="shared" si="14"/>
        <v>0</v>
      </c>
      <c r="I163">
        <f t="shared" si="15"/>
        <v>4331.369769289643</v>
      </c>
      <c r="J163">
        <f t="shared" si="16"/>
        <v>1712.2579017922526</v>
      </c>
      <c r="K163">
        <f t="shared" si="17"/>
        <v>4718.2017220181051</v>
      </c>
    </row>
    <row r="164" spans="1:11">
      <c r="A164" s="1">
        <v>44241</v>
      </c>
      <c r="B164">
        <v>11898.84</v>
      </c>
      <c r="C164">
        <v>5895.26</v>
      </c>
      <c r="D164">
        <v>2045.48</v>
      </c>
      <c r="E164">
        <v>15977.27</v>
      </c>
      <c r="F164">
        <f t="shared" si="12"/>
        <v>14793.658223599999</v>
      </c>
      <c r="G164">
        <f t="shared" si="13"/>
        <v>1.0800080519983766</v>
      </c>
      <c r="H164">
        <f t="shared" si="14"/>
        <v>4618.7214860229615</v>
      </c>
      <c r="I164">
        <f t="shared" si="15"/>
        <v>4159.5142378920264</v>
      </c>
      <c r="J164">
        <f t="shared" si="16"/>
        <v>1779.8778735727587</v>
      </c>
      <c r="K164">
        <f t="shared" si="17"/>
        <v>4235.5446261122524</v>
      </c>
    </row>
    <row r="165" spans="1:11">
      <c r="A165" s="1">
        <v>44248</v>
      </c>
      <c r="B165">
        <v>10175.1</v>
      </c>
      <c r="C165">
        <v>0</v>
      </c>
      <c r="D165">
        <v>1796.65</v>
      </c>
      <c r="E165">
        <v>14259.48</v>
      </c>
      <c r="F165">
        <f t="shared" si="12"/>
        <v>10122.2756295</v>
      </c>
      <c r="G165">
        <f t="shared" si="13"/>
        <v>1.4087227538482234</v>
      </c>
      <c r="H165">
        <f t="shared" si="14"/>
        <v>5151.7451633784995</v>
      </c>
      <c r="I165">
        <f t="shared" si="15"/>
        <v>0</v>
      </c>
      <c r="J165">
        <f t="shared" si="16"/>
        <v>2039.1866746372696</v>
      </c>
      <c r="K165">
        <f t="shared" si="17"/>
        <v>2931.3437914842307</v>
      </c>
    </row>
    <row r="166" spans="1:11">
      <c r="A166" s="1">
        <v>44255</v>
      </c>
      <c r="B166">
        <v>0</v>
      </c>
      <c r="C166">
        <v>3667.79</v>
      </c>
      <c r="D166">
        <v>1977.04</v>
      </c>
      <c r="E166">
        <v>12886.05</v>
      </c>
      <c r="F166">
        <f t="shared" si="12"/>
        <v>9006.7485645999986</v>
      </c>
      <c r="G166">
        <f t="shared" si="13"/>
        <v>1.4307105286193016</v>
      </c>
      <c r="H166">
        <f t="shared" si="14"/>
        <v>0</v>
      </c>
      <c r="I166">
        <f t="shared" si="15"/>
        <v>3428.2216513872054</v>
      </c>
      <c r="J166">
        <f t="shared" si="16"/>
        <v>2278.9521291597266</v>
      </c>
      <c r="K166">
        <f t="shared" si="17"/>
        <v>3299.5747840530667</v>
      </c>
    </row>
    <row r="167" spans="1:11">
      <c r="A167" s="1">
        <v>44262</v>
      </c>
      <c r="B167">
        <v>0</v>
      </c>
      <c r="C167">
        <v>3031.38</v>
      </c>
      <c r="D167">
        <v>0</v>
      </c>
      <c r="E167">
        <v>9131.86</v>
      </c>
      <c r="F167">
        <f t="shared" si="12"/>
        <v>6998.1005539999996</v>
      </c>
      <c r="G167">
        <f t="shared" si="13"/>
        <v>1.3049055139369752</v>
      </c>
      <c r="H167">
        <f t="shared" si="14"/>
        <v>0</v>
      </c>
      <c r="I167">
        <f t="shared" si="15"/>
        <v>2584.2356027184405</v>
      </c>
      <c r="J167">
        <f t="shared" si="16"/>
        <v>0</v>
      </c>
      <c r="K167">
        <f t="shared" si="17"/>
        <v>4413.8649512815591</v>
      </c>
    </row>
    <row r="168" spans="1:11">
      <c r="A168" s="1">
        <v>44269</v>
      </c>
      <c r="B168">
        <v>0</v>
      </c>
      <c r="C168">
        <v>4339.9399999999996</v>
      </c>
      <c r="D168">
        <v>1725.85</v>
      </c>
      <c r="E168">
        <v>10953.39</v>
      </c>
      <c r="F168">
        <f t="shared" si="12"/>
        <v>9243.4828884999988</v>
      </c>
      <c r="G168">
        <f t="shared" si="13"/>
        <v>1.184985154635525</v>
      </c>
      <c r="H168">
        <f t="shared" si="14"/>
        <v>0</v>
      </c>
      <c r="I168">
        <f t="shared" si="15"/>
        <v>3359.7680295634141</v>
      </c>
      <c r="J168">
        <f t="shared" si="16"/>
        <v>1647.7219600219134</v>
      </c>
      <c r="K168">
        <f t="shared" si="17"/>
        <v>4235.9928989146711</v>
      </c>
    </row>
    <row r="169" spans="1:11">
      <c r="A169" s="1">
        <v>44276</v>
      </c>
      <c r="B169">
        <v>0</v>
      </c>
      <c r="C169">
        <v>0</v>
      </c>
      <c r="D169">
        <v>2173.13</v>
      </c>
      <c r="E169">
        <v>8574.23</v>
      </c>
      <c r="F169">
        <f t="shared" si="12"/>
        <v>6768.5691096999999</v>
      </c>
      <c r="G169">
        <f t="shared" si="13"/>
        <v>1.2667714344103123</v>
      </c>
      <c r="H169">
        <f t="shared" si="14"/>
        <v>0</v>
      </c>
      <c r="I169">
        <f t="shared" si="15"/>
        <v>0</v>
      </c>
      <c r="J169">
        <f t="shared" si="16"/>
        <v>2217.9509735593756</v>
      </c>
      <c r="K169">
        <f t="shared" si="17"/>
        <v>4550.6181361406243</v>
      </c>
    </row>
    <row r="170" spans="1:11">
      <c r="A170" s="1">
        <v>44283</v>
      </c>
      <c r="B170">
        <v>12376.06</v>
      </c>
      <c r="C170">
        <v>5498.69</v>
      </c>
      <c r="D170">
        <v>2216.2800000000002</v>
      </c>
      <c r="E170">
        <v>14958.05</v>
      </c>
      <c r="F170">
        <f t="shared" si="12"/>
        <v>14843.7085348</v>
      </c>
      <c r="G170">
        <f t="shared" si="13"/>
        <v>1.0077030254893469</v>
      </c>
      <c r="H170">
        <f t="shared" si="14"/>
        <v>4482.3433960972407</v>
      </c>
      <c r="I170">
        <f t="shared" si="15"/>
        <v>3619.9657106106629</v>
      </c>
      <c r="J170">
        <f t="shared" si="16"/>
        <v>1799.3894222942004</v>
      </c>
      <c r="K170">
        <f t="shared" si="17"/>
        <v>4942.0100057978962</v>
      </c>
    </row>
    <row r="171" spans="1:11">
      <c r="A171" s="1">
        <v>44290</v>
      </c>
      <c r="B171">
        <v>0</v>
      </c>
      <c r="C171">
        <v>6047.97</v>
      </c>
      <c r="D171">
        <v>1873.72</v>
      </c>
      <c r="E171">
        <v>13543.21</v>
      </c>
      <c r="F171">
        <f t="shared" si="12"/>
        <v>10478.476267800001</v>
      </c>
      <c r="G171">
        <f t="shared" si="13"/>
        <v>1.2924789495985995</v>
      </c>
      <c r="H171">
        <f t="shared" si="14"/>
        <v>0</v>
      </c>
      <c r="I171">
        <f t="shared" si="15"/>
        <v>5106.7637272347501</v>
      </c>
      <c r="J171">
        <f t="shared" si="16"/>
        <v>1951.1746473643548</v>
      </c>
      <c r="K171">
        <f t="shared" si="17"/>
        <v>3420.5378932008953</v>
      </c>
    </row>
    <row r="172" spans="1:11">
      <c r="A172" s="1">
        <v>44297</v>
      </c>
      <c r="B172">
        <v>11841.72</v>
      </c>
      <c r="C172">
        <v>0</v>
      </c>
      <c r="D172">
        <v>1951.73</v>
      </c>
      <c r="E172">
        <v>13867.08</v>
      </c>
      <c r="F172">
        <f t="shared" si="12"/>
        <v>10846.221928899999</v>
      </c>
      <c r="G172">
        <f t="shared" si="13"/>
        <v>1.2785170809616995</v>
      </c>
      <c r="H172">
        <f t="shared" si="14"/>
        <v>5441.4103573077791</v>
      </c>
      <c r="I172">
        <f t="shared" si="15"/>
        <v>0</v>
      </c>
      <c r="J172">
        <f t="shared" si="16"/>
        <v>2010.4544855507027</v>
      </c>
      <c r="K172">
        <f t="shared" si="17"/>
        <v>3394.3570860415166</v>
      </c>
    </row>
    <row r="173" spans="1:11">
      <c r="A173" s="1">
        <v>44304</v>
      </c>
      <c r="B173">
        <v>0</v>
      </c>
      <c r="C173">
        <v>6742.67</v>
      </c>
      <c r="D173">
        <v>1824.36</v>
      </c>
      <c r="E173">
        <v>13854.92</v>
      </c>
      <c r="F173">
        <f t="shared" si="12"/>
        <v>10892.5549194</v>
      </c>
      <c r="G173">
        <f t="shared" si="13"/>
        <v>1.2719623726958613</v>
      </c>
      <c r="H173">
        <f t="shared" si="14"/>
        <v>0</v>
      </c>
      <c r="I173">
        <f t="shared" si="15"/>
        <v>5602.9768398323486</v>
      </c>
      <c r="J173">
        <f t="shared" si="16"/>
        <v>1869.6175626916277</v>
      </c>
      <c r="K173">
        <f t="shared" si="17"/>
        <v>3419.9605168760236</v>
      </c>
    </row>
    <row r="174" spans="1:11">
      <c r="A174" s="1">
        <v>44311</v>
      </c>
      <c r="B174">
        <v>0</v>
      </c>
      <c r="C174">
        <v>0</v>
      </c>
      <c r="D174">
        <v>2139.88</v>
      </c>
      <c r="E174">
        <v>10895.22</v>
      </c>
      <c r="F174">
        <f t="shared" si="12"/>
        <v>6741.7799171999995</v>
      </c>
      <c r="G174">
        <f t="shared" si="13"/>
        <v>1.6160747063551444</v>
      </c>
      <c r="H174">
        <f t="shared" si="14"/>
        <v>0</v>
      </c>
      <c r="I174">
        <f t="shared" si="15"/>
        <v>0</v>
      </c>
      <c r="J174">
        <f t="shared" si="16"/>
        <v>2786.2419459217917</v>
      </c>
      <c r="K174">
        <f t="shared" si="17"/>
        <v>3955.5379712782078</v>
      </c>
    </row>
    <row r="175" spans="1:11">
      <c r="A175" s="1">
        <v>44318</v>
      </c>
      <c r="B175">
        <v>0</v>
      </c>
      <c r="C175">
        <v>0</v>
      </c>
      <c r="D175">
        <v>1787.76</v>
      </c>
      <c r="E175">
        <v>7854.4</v>
      </c>
      <c r="F175">
        <f t="shared" si="12"/>
        <v>6458.0803544</v>
      </c>
      <c r="G175">
        <f t="shared" si="13"/>
        <v>1.2162128014787961</v>
      </c>
      <c r="H175">
        <f t="shared" si="14"/>
        <v>0</v>
      </c>
      <c r="I175">
        <f t="shared" si="15"/>
        <v>0</v>
      </c>
      <c r="J175">
        <f t="shared" si="16"/>
        <v>1751.8090260198451</v>
      </c>
      <c r="K175">
        <f t="shared" si="17"/>
        <v>4706.271328380155</v>
      </c>
    </row>
    <row r="176" spans="1:11">
      <c r="A176" s="1">
        <v>44325</v>
      </c>
      <c r="B176">
        <v>0</v>
      </c>
      <c r="C176">
        <v>0</v>
      </c>
      <c r="D176">
        <v>1955.5</v>
      </c>
      <c r="E176">
        <v>7405.54</v>
      </c>
      <c r="F176">
        <f t="shared" si="12"/>
        <v>6593.2267949999996</v>
      </c>
      <c r="G176">
        <f t="shared" si="13"/>
        <v>1.1232041957992438</v>
      </c>
      <c r="H176">
        <f t="shared" si="14"/>
        <v>0</v>
      </c>
      <c r="I176">
        <f t="shared" si="15"/>
        <v>0</v>
      </c>
      <c r="J176">
        <f t="shared" si="16"/>
        <v>1769.638306738135</v>
      </c>
      <c r="K176">
        <f t="shared" si="17"/>
        <v>4823.5884882618648</v>
      </c>
    </row>
    <row r="177" spans="1:11">
      <c r="A177" s="1">
        <v>44332</v>
      </c>
      <c r="B177">
        <v>0</v>
      </c>
      <c r="C177">
        <v>4111.03</v>
      </c>
      <c r="D177">
        <v>0</v>
      </c>
      <c r="E177">
        <v>7705.26</v>
      </c>
      <c r="F177">
        <f t="shared" si="12"/>
        <v>7703.4358990000001</v>
      </c>
      <c r="G177">
        <f t="shared" si="13"/>
        <v>1.000236790572923</v>
      </c>
      <c r="H177">
        <f t="shared" si="14"/>
        <v>0</v>
      </c>
      <c r="I177">
        <f t="shared" si="15"/>
        <v>2686.3718559422441</v>
      </c>
      <c r="J177">
        <f t="shared" si="16"/>
        <v>0</v>
      </c>
      <c r="K177">
        <f t="shared" si="17"/>
        <v>5017.064043057756</v>
      </c>
    </row>
    <row r="178" spans="1:11">
      <c r="A178" s="1">
        <v>44339</v>
      </c>
      <c r="B178">
        <v>0</v>
      </c>
      <c r="C178">
        <v>5242.12</v>
      </c>
      <c r="D178">
        <v>2010.19</v>
      </c>
      <c r="E178">
        <v>10888.41</v>
      </c>
      <c r="F178">
        <f t="shared" si="12"/>
        <v>10061.966977100001</v>
      </c>
      <c r="G178">
        <f t="shared" si="13"/>
        <v>1.0821353344510967</v>
      </c>
      <c r="H178">
        <f t="shared" si="14"/>
        <v>0</v>
      </c>
      <c r="I178">
        <f t="shared" si="15"/>
        <v>3705.9639864534365</v>
      </c>
      <c r="J178">
        <f t="shared" si="16"/>
        <v>1752.615545871294</v>
      </c>
      <c r="K178">
        <f t="shared" si="17"/>
        <v>4603.3874447752705</v>
      </c>
    </row>
    <row r="179" spans="1:11">
      <c r="A179" s="1">
        <v>44346</v>
      </c>
      <c r="B179">
        <v>0</v>
      </c>
      <c r="C179">
        <v>0</v>
      </c>
      <c r="D179">
        <v>1641.15</v>
      </c>
      <c r="E179">
        <v>7715.63</v>
      </c>
      <c r="F179">
        <f t="shared" si="12"/>
        <v>6339.9581435</v>
      </c>
      <c r="G179">
        <f t="shared" si="13"/>
        <v>1.2169843751902998</v>
      </c>
      <c r="H179">
        <f t="shared" si="14"/>
        <v>0</v>
      </c>
      <c r="I179">
        <f t="shared" si="15"/>
        <v>0</v>
      </c>
      <c r="J179">
        <f t="shared" si="16"/>
        <v>1609.1675006076334</v>
      </c>
      <c r="K179">
        <f t="shared" si="17"/>
        <v>4730.790642892367</v>
      </c>
    </row>
    <row r="180" spans="1:11">
      <c r="A180" s="1">
        <v>44353</v>
      </c>
      <c r="B180">
        <v>0</v>
      </c>
      <c r="C180">
        <v>5936.74</v>
      </c>
      <c r="D180">
        <v>2265.29</v>
      </c>
      <c r="E180">
        <v>10581.72</v>
      </c>
      <c r="F180">
        <f t="shared" si="12"/>
        <v>10721.293742099999</v>
      </c>
      <c r="G180">
        <f t="shared" si="13"/>
        <v>0.98698163249161563</v>
      </c>
      <c r="H180">
        <f t="shared" si="14"/>
        <v>0</v>
      </c>
      <c r="I180">
        <f t="shared" si="15"/>
        <v>3827.9808649825763</v>
      </c>
      <c r="J180">
        <f t="shared" si="16"/>
        <v>1801.3613976642446</v>
      </c>
      <c r="K180">
        <f t="shared" si="17"/>
        <v>5091.9514794531779</v>
      </c>
    </row>
    <row r="181" spans="1:11">
      <c r="A181" s="1">
        <v>44360</v>
      </c>
      <c r="B181">
        <v>0</v>
      </c>
      <c r="C181">
        <v>6412.33</v>
      </c>
      <c r="D181">
        <v>1807.08</v>
      </c>
      <c r="E181">
        <v>11218.58</v>
      </c>
      <c r="F181">
        <f t="shared" si="12"/>
        <v>10662.821474199998</v>
      </c>
      <c r="G181">
        <f t="shared" si="13"/>
        <v>1.0521211507802815</v>
      </c>
      <c r="H181">
        <f t="shared" si="14"/>
        <v>0</v>
      </c>
      <c r="I181">
        <f t="shared" si="15"/>
        <v>4407.5198206708828</v>
      </c>
      <c r="J181">
        <f t="shared" si="16"/>
        <v>1531.8318810588999</v>
      </c>
      <c r="K181">
        <f t="shared" si="17"/>
        <v>4723.4697724702155</v>
      </c>
    </row>
    <row r="182" spans="1:11">
      <c r="A182" s="1">
        <v>44367</v>
      </c>
      <c r="B182">
        <v>9292.01</v>
      </c>
      <c r="C182">
        <v>0</v>
      </c>
      <c r="D182">
        <v>2011.98</v>
      </c>
      <c r="E182">
        <v>12789.7</v>
      </c>
      <c r="F182">
        <f t="shared" si="12"/>
        <v>9978.3734803000007</v>
      </c>
      <c r="G182">
        <f t="shared" si="13"/>
        <v>1.2817419617786723</v>
      </c>
      <c r="H182">
        <f t="shared" si="14"/>
        <v>4280.5584095716376</v>
      </c>
      <c r="I182">
        <f t="shared" si="15"/>
        <v>0</v>
      </c>
      <c r="J182">
        <f t="shared" si="16"/>
        <v>2077.744948811519</v>
      </c>
      <c r="K182">
        <f t="shared" si="17"/>
        <v>3620.0701219168441</v>
      </c>
    </row>
    <row r="183" spans="1:11">
      <c r="A183" s="1">
        <v>44374</v>
      </c>
      <c r="B183">
        <v>0</v>
      </c>
      <c r="C183">
        <v>0</v>
      </c>
      <c r="D183">
        <v>1957.5</v>
      </c>
      <c r="E183">
        <v>9923.23</v>
      </c>
      <c r="F183">
        <f t="shared" si="12"/>
        <v>6594.8381749999999</v>
      </c>
      <c r="G183">
        <f t="shared" si="13"/>
        <v>1.5046965121323845</v>
      </c>
      <c r="H183">
        <f t="shared" si="14"/>
        <v>0</v>
      </c>
      <c r="I183">
        <f t="shared" si="15"/>
        <v>0</v>
      </c>
      <c r="J183">
        <f t="shared" si="16"/>
        <v>2373.1143110733342</v>
      </c>
      <c r="K183">
        <f t="shared" si="17"/>
        <v>4221.7238639266652</v>
      </c>
    </row>
    <row r="184" spans="1:11">
      <c r="A184" s="1">
        <v>44381</v>
      </c>
      <c r="B184">
        <v>0</v>
      </c>
      <c r="C184">
        <v>2760.4</v>
      </c>
      <c r="D184">
        <v>1847.58</v>
      </c>
      <c r="E184">
        <v>9781.83</v>
      </c>
      <c r="F184">
        <f t="shared" si="12"/>
        <v>8309.6460502000009</v>
      </c>
      <c r="G184">
        <f t="shared" si="13"/>
        <v>1.1771656627618412</v>
      </c>
      <c r="H184">
        <f t="shared" si="14"/>
        <v>0</v>
      </c>
      <c r="I184">
        <f t="shared" si="15"/>
        <v>2122.8644407821707</v>
      </c>
      <c r="J184">
        <f t="shared" si="16"/>
        <v>1752.3014131777375</v>
      </c>
      <c r="K184">
        <f t="shared" si="17"/>
        <v>4434.4801962400925</v>
      </c>
    </row>
    <row r="185" spans="1:11">
      <c r="A185" s="1">
        <v>44388</v>
      </c>
      <c r="B185">
        <v>5553.19</v>
      </c>
      <c r="C185">
        <v>0</v>
      </c>
      <c r="D185">
        <v>1822.44</v>
      </c>
      <c r="E185">
        <v>11570.62</v>
      </c>
      <c r="F185">
        <f t="shared" si="12"/>
        <v>8481.893701500001</v>
      </c>
      <c r="G185">
        <f t="shared" si="13"/>
        <v>1.3641552708864728</v>
      </c>
      <c r="H185">
        <f t="shared" si="14"/>
        <v>2722.6793332331054</v>
      </c>
      <c r="I185">
        <f t="shared" si="15"/>
        <v>0</v>
      </c>
      <c r="J185">
        <f t="shared" si="16"/>
        <v>2003.0187640398401</v>
      </c>
      <c r="K185">
        <f t="shared" si="17"/>
        <v>3756.1956042270558</v>
      </c>
    </row>
    <row r="186" spans="1:11">
      <c r="A186" s="1">
        <v>44395</v>
      </c>
      <c r="B186">
        <v>11250.46</v>
      </c>
      <c r="C186">
        <v>0</v>
      </c>
      <c r="D186">
        <v>2187.2800000000002</v>
      </c>
      <c r="E186">
        <v>12294.54</v>
      </c>
      <c r="F186">
        <f t="shared" si="12"/>
        <v>10823.4974518</v>
      </c>
      <c r="G186">
        <f t="shared" si="13"/>
        <v>1.1359119411032299</v>
      </c>
      <c r="H186">
        <f t="shared" si="14"/>
        <v>4593.0915446899544</v>
      </c>
      <c r="I186">
        <f t="shared" si="15"/>
        <v>0</v>
      </c>
      <c r="J186">
        <f t="shared" si="16"/>
        <v>2001.78310843637</v>
      </c>
      <c r="K186">
        <f t="shared" si="17"/>
        <v>4228.6227986736758</v>
      </c>
    </row>
    <row r="187" spans="1:11">
      <c r="A187" s="1">
        <v>44402</v>
      </c>
      <c r="B187">
        <v>0</v>
      </c>
      <c r="C187">
        <v>0</v>
      </c>
      <c r="D187">
        <v>1894.87</v>
      </c>
      <c r="E187">
        <v>9745.9</v>
      </c>
      <c r="F187">
        <f t="shared" si="12"/>
        <v>6544.3778102999995</v>
      </c>
      <c r="G187">
        <f t="shared" si="13"/>
        <v>1.4892019199535242</v>
      </c>
      <c r="H187">
        <f t="shared" si="14"/>
        <v>0</v>
      </c>
      <c r="I187">
        <f t="shared" si="15"/>
        <v>0</v>
      </c>
      <c r="J187">
        <f t="shared" si="16"/>
        <v>2273.5315262492022</v>
      </c>
      <c r="K187">
        <f t="shared" si="17"/>
        <v>4270.8462840507973</v>
      </c>
    </row>
    <row r="188" spans="1:11">
      <c r="A188" s="1">
        <v>44409</v>
      </c>
      <c r="B188">
        <v>0</v>
      </c>
      <c r="C188">
        <v>3720.31</v>
      </c>
      <c r="D188">
        <v>2054.23</v>
      </c>
      <c r="E188">
        <v>11918.41</v>
      </c>
      <c r="F188">
        <f t="shared" si="12"/>
        <v>9103.2510917</v>
      </c>
      <c r="G188">
        <f t="shared" si="13"/>
        <v>1.3092476391062919</v>
      </c>
      <c r="H188">
        <f t="shared" si="14"/>
        <v>0</v>
      </c>
      <c r="I188">
        <f t="shared" si="15"/>
        <v>3182.0982681362971</v>
      </c>
      <c r="J188">
        <f t="shared" si="16"/>
        <v>2166.8998531200614</v>
      </c>
      <c r="K188">
        <f t="shared" si="17"/>
        <v>3754.252970443642</v>
      </c>
    </row>
    <row r="189" spans="1:11">
      <c r="A189" s="1">
        <v>44416</v>
      </c>
      <c r="B189">
        <v>0</v>
      </c>
      <c r="C189">
        <v>4414.57</v>
      </c>
      <c r="D189">
        <v>1839.7</v>
      </c>
      <c r="E189">
        <v>10983.4</v>
      </c>
      <c r="F189">
        <f t="shared" si="12"/>
        <v>9383.9664740000007</v>
      </c>
      <c r="G189">
        <f t="shared" si="13"/>
        <v>1.1704432267987661</v>
      </c>
      <c r="H189">
        <f t="shared" si="14"/>
        <v>0</v>
      </c>
      <c r="I189">
        <f t="shared" si="15"/>
        <v>3375.6034229577745</v>
      </c>
      <c r="J189">
        <f t="shared" si="16"/>
        <v>1734.8635979340563</v>
      </c>
      <c r="K189">
        <f t="shared" si="17"/>
        <v>4273.4994531081702</v>
      </c>
    </row>
    <row r="190" spans="1:11">
      <c r="A190" s="1">
        <v>44423</v>
      </c>
      <c r="B190">
        <v>8520.8700000000008</v>
      </c>
      <c r="C190">
        <v>0</v>
      </c>
      <c r="D190">
        <v>0</v>
      </c>
      <c r="E190">
        <v>8944.74</v>
      </c>
      <c r="F190">
        <f t="shared" si="12"/>
        <v>8080.1858867000001</v>
      </c>
      <c r="G190">
        <f t="shared" si="13"/>
        <v>1.1069968099029821</v>
      </c>
      <c r="H190">
        <f t="shared" si="14"/>
        <v>3390.162106949806</v>
      </c>
      <c r="I190">
        <f t="shared" si="15"/>
        <v>0</v>
      </c>
      <c r="J190">
        <f t="shared" si="16"/>
        <v>0</v>
      </c>
      <c r="K190">
        <f t="shared" si="17"/>
        <v>4690.0237797501941</v>
      </c>
    </row>
    <row r="191" spans="1:11">
      <c r="A191" s="1">
        <v>44430</v>
      </c>
      <c r="B191">
        <v>13086.03</v>
      </c>
      <c r="C191">
        <v>0</v>
      </c>
      <c r="D191">
        <v>2094.4499999999998</v>
      </c>
      <c r="E191">
        <v>13131.49</v>
      </c>
      <c r="F191">
        <f t="shared" si="12"/>
        <v>11408.427462799998</v>
      </c>
      <c r="G191">
        <f t="shared" si="13"/>
        <v>1.151034184406087</v>
      </c>
      <c r="H191">
        <f t="shared" si="14"/>
        <v>5413.6015764966751</v>
      </c>
      <c r="I191">
        <f t="shared" si="15"/>
        <v>0</v>
      </c>
      <c r="J191">
        <f t="shared" si="16"/>
        <v>1942.3441964089047</v>
      </c>
      <c r="K191">
        <f t="shared" si="17"/>
        <v>4052.4816898944191</v>
      </c>
    </row>
    <row r="192" spans="1:11">
      <c r="A192" s="1">
        <v>44437</v>
      </c>
      <c r="B192">
        <v>7414.29</v>
      </c>
      <c r="C192">
        <v>0</v>
      </c>
      <c r="D192">
        <v>2186.08</v>
      </c>
      <c r="E192">
        <v>14669.4</v>
      </c>
      <c r="F192">
        <f t="shared" si="12"/>
        <v>9443.7727641000001</v>
      </c>
      <c r="G192">
        <f t="shared" si="13"/>
        <v>1.5533410604461961</v>
      </c>
      <c r="H192">
        <f t="shared" si="14"/>
        <v>4139.2966093363029</v>
      </c>
      <c r="I192">
        <f t="shared" si="15"/>
        <v>0</v>
      </c>
      <c r="J192">
        <f t="shared" si="16"/>
        <v>2735.9039516628172</v>
      </c>
      <c r="K192">
        <f t="shared" si="17"/>
        <v>2568.57220310088</v>
      </c>
    </row>
    <row r="193" spans="1:11">
      <c r="A193" s="1">
        <v>44444</v>
      </c>
      <c r="B193">
        <v>10534.1</v>
      </c>
      <c r="C193">
        <v>0</v>
      </c>
      <c r="D193">
        <v>1964.94</v>
      </c>
      <c r="E193">
        <v>13843.33</v>
      </c>
      <c r="F193">
        <f t="shared" si="12"/>
        <v>10386.893389600002</v>
      </c>
      <c r="G193">
        <f t="shared" si="13"/>
        <v>1.3327690466006703</v>
      </c>
      <c r="H193">
        <f t="shared" si="14"/>
        <v>5045.9447507424647</v>
      </c>
      <c r="I193">
        <f t="shared" si="15"/>
        <v>0</v>
      </c>
      <c r="J193">
        <f t="shared" si="16"/>
        <v>2109.9500041293495</v>
      </c>
      <c r="K193">
        <f t="shared" si="17"/>
        <v>3230.9986347281874</v>
      </c>
    </row>
    <row r="194" spans="1:11">
      <c r="A194" s="1">
        <v>44451</v>
      </c>
      <c r="B194">
        <v>0</v>
      </c>
      <c r="C194">
        <v>5213.4799999999996</v>
      </c>
      <c r="D194">
        <v>1715.62</v>
      </c>
      <c r="E194">
        <v>14024.53</v>
      </c>
      <c r="F194">
        <f t="shared" si="12"/>
        <v>9805.9243618</v>
      </c>
      <c r="G194">
        <f t="shared" si="13"/>
        <v>1.4302098897105529</v>
      </c>
      <c r="H194">
        <f t="shared" si="14"/>
        <v>0</v>
      </c>
      <c r="I194">
        <f t="shared" si="15"/>
        <v>4871.2469494394791</v>
      </c>
      <c r="J194">
        <f t="shared" si="16"/>
        <v>1976.9188869598809</v>
      </c>
      <c r="K194">
        <f t="shared" si="17"/>
        <v>2957.7585254006399</v>
      </c>
    </row>
    <row r="195" spans="1:11">
      <c r="A195" s="1">
        <v>44458</v>
      </c>
      <c r="B195">
        <v>7663.81</v>
      </c>
      <c r="C195">
        <v>0</v>
      </c>
      <c r="D195">
        <v>2399.59</v>
      </c>
      <c r="E195">
        <v>13315.79</v>
      </c>
      <c r="F195">
        <f t="shared" ref="F195:F201" si="18">$B$204*B195+$C$204*C195+$D$204*D195+5017.7</f>
        <v>9705.4756192000004</v>
      </c>
      <c r="G195">
        <f t="shared" ref="G195:G201" si="19">E195/F195</f>
        <v>1.371987373154371</v>
      </c>
      <c r="H195">
        <f t="shared" ref="H195:H201" si="20">$B$204*B195*G195</f>
        <v>3779.0705542668625</v>
      </c>
      <c r="I195">
        <f t="shared" ref="I195:I201" si="21">$C$204*C195*G195</f>
        <v>0</v>
      </c>
      <c r="J195">
        <f t="shared" ref="J195:J201" si="22">$D$204*D195*G195</f>
        <v>2652.4984034564513</v>
      </c>
      <c r="K195">
        <f t="shared" ref="K195:K201" si="23">F195-(H195+I195+J195)</f>
        <v>3273.9066614766871</v>
      </c>
    </row>
    <row r="196" spans="1:11">
      <c r="A196" s="1">
        <v>44465</v>
      </c>
      <c r="B196">
        <v>0</v>
      </c>
      <c r="C196">
        <v>4757.9799999999996</v>
      </c>
      <c r="D196">
        <v>0</v>
      </c>
      <c r="E196">
        <v>10237.24</v>
      </c>
      <c r="F196">
        <f t="shared" si="18"/>
        <v>8126.088334</v>
      </c>
      <c r="G196">
        <f t="shared" si="19"/>
        <v>1.2597992514020337</v>
      </c>
      <c r="H196">
        <f t="shared" si="20"/>
        <v>0</v>
      </c>
      <c r="I196">
        <f t="shared" si="21"/>
        <v>3915.9452962400146</v>
      </c>
      <c r="J196">
        <f t="shared" si="22"/>
        <v>0</v>
      </c>
      <c r="K196">
        <f t="shared" si="23"/>
        <v>4210.1430377599854</v>
      </c>
    </row>
    <row r="197" spans="1:11">
      <c r="A197" s="1">
        <v>44472</v>
      </c>
      <c r="B197">
        <v>0</v>
      </c>
      <c r="C197">
        <v>0</v>
      </c>
      <c r="D197">
        <v>1691.68</v>
      </c>
      <c r="E197">
        <v>9030.17</v>
      </c>
      <c r="F197">
        <f t="shared" si="18"/>
        <v>6380.6696591999998</v>
      </c>
      <c r="G197">
        <f t="shared" si="19"/>
        <v>1.415238600697625</v>
      </c>
      <c r="H197">
        <f t="shared" si="20"/>
        <v>0</v>
      </c>
      <c r="I197">
        <f t="shared" si="21"/>
        <v>0</v>
      </c>
      <c r="J197">
        <f t="shared" si="22"/>
        <v>1928.9272732795268</v>
      </c>
      <c r="K197">
        <f t="shared" si="23"/>
        <v>4451.7423859204728</v>
      </c>
    </row>
    <row r="198" spans="1:11">
      <c r="A198" s="1">
        <v>44479</v>
      </c>
      <c r="B198">
        <v>11543.58</v>
      </c>
      <c r="C198">
        <v>4615.3500000000004</v>
      </c>
      <c r="D198">
        <v>2518.88</v>
      </c>
      <c r="E198">
        <v>15904.11</v>
      </c>
      <c r="F198">
        <f t="shared" si="18"/>
        <v>14211.222669999999</v>
      </c>
      <c r="G198">
        <f t="shared" si="19"/>
        <v>1.1191232710450523</v>
      </c>
      <c r="H198">
        <f t="shared" si="20"/>
        <v>4643.1060167858777</v>
      </c>
      <c r="I198">
        <f t="shared" si="21"/>
        <v>3374.3896133053172</v>
      </c>
      <c r="J198">
        <f t="shared" si="22"/>
        <v>2271.1895327860479</v>
      </c>
      <c r="K198">
        <f t="shared" si="23"/>
        <v>3922.5375071227572</v>
      </c>
    </row>
    <row r="199" spans="1:11">
      <c r="A199" s="1">
        <v>44486</v>
      </c>
      <c r="B199">
        <v>0</v>
      </c>
      <c r="C199">
        <v>4556.16</v>
      </c>
      <c r="D199">
        <v>1919.19</v>
      </c>
      <c r="E199">
        <v>12839.29</v>
      </c>
      <c r="F199">
        <f t="shared" si="18"/>
        <v>9540.5115191000004</v>
      </c>
      <c r="G199">
        <f t="shared" si="19"/>
        <v>1.3457653684811219</v>
      </c>
      <c r="H199">
        <f t="shared" si="20"/>
        <v>0</v>
      </c>
      <c r="I199">
        <f t="shared" si="21"/>
        <v>4005.7235455444707</v>
      </c>
      <c r="J199">
        <f t="shared" si="22"/>
        <v>2080.9195650278034</v>
      </c>
      <c r="K199">
        <f t="shared" si="23"/>
        <v>3453.8684085277264</v>
      </c>
    </row>
    <row r="200" spans="1:11">
      <c r="A200" s="1">
        <v>44493</v>
      </c>
      <c r="B200">
        <v>0</v>
      </c>
      <c r="C200">
        <v>0</v>
      </c>
      <c r="D200">
        <v>1707.65</v>
      </c>
      <c r="E200">
        <v>9063.4500000000007</v>
      </c>
      <c r="F200">
        <f t="shared" si="18"/>
        <v>6393.5365284999998</v>
      </c>
      <c r="G200">
        <f t="shared" si="19"/>
        <v>1.4175957171118869</v>
      </c>
      <c r="H200">
        <f t="shared" si="20"/>
        <v>0</v>
      </c>
      <c r="I200">
        <f t="shared" si="21"/>
        <v>0</v>
      </c>
      <c r="J200">
        <f t="shared" si="22"/>
        <v>1950.3799702476867</v>
      </c>
      <c r="K200">
        <f t="shared" si="23"/>
        <v>4443.1565582523126</v>
      </c>
    </row>
    <row r="201" spans="1:11">
      <c r="A201" s="1">
        <v>44500</v>
      </c>
      <c r="B201">
        <v>0</v>
      </c>
      <c r="C201">
        <v>0</v>
      </c>
      <c r="D201">
        <v>1863.31</v>
      </c>
      <c r="E201">
        <v>7250.21</v>
      </c>
      <c r="F201">
        <f t="shared" si="18"/>
        <v>6518.9502339000001</v>
      </c>
      <c r="G201">
        <f t="shared" si="19"/>
        <v>1.1121744667258366</v>
      </c>
      <c r="H201">
        <f t="shared" si="20"/>
        <v>0</v>
      </c>
      <c r="I201">
        <f t="shared" si="21"/>
        <v>0</v>
      </c>
      <c r="J201">
        <f t="shared" si="22"/>
        <v>1669.6521783097701</v>
      </c>
      <c r="K201">
        <f t="shared" si="23"/>
        <v>4849.2980555902304</v>
      </c>
    </row>
    <row r="202" spans="1:11">
      <c r="B202">
        <f>MAX(B2:B201)</f>
        <v>13901.55</v>
      </c>
      <c r="C202">
        <f>MAX(C2:C201)</f>
        <v>7696.22</v>
      </c>
      <c r="D202">
        <f>MAX(D2:D201)</f>
        <v>2518.88</v>
      </c>
      <c r="H202">
        <f>SUM(H2:H201)</f>
        <v>248051.30863163428</v>
      </c>
      <c r="I202">
        <f>SUM(I2:I201)</f>
        <v>329294.68057476031</v>
      </c>
      <c r="J202">
        <f>SUM(J2:J201)</f>
        <v>308813.64568667987</v>
      </c>
      <c r="K202">
        <f>SUM(K2:K201)</f>
        <v>863432.87629912561</v>
      </c>
    </row>
    <row r="203" spans="1:11">
      <c r="B203">
        <f>3660.05/B202</f>
        <v>0.2632835906787373</v>
      </c>
      <c r="C203">
        <f>2360.1/C202</f>
        <v>0.30665703423238938</v>
      </c>
      <c r="D203">
        <f>2349.64/D202</f>
        <v>0.93281140824493414</v>
      </c>
    </row>
    <row r="204" spans="1:11">
      <c r="B204">
        <v>0.35941000000000001</v>
      </c>
      <c r="C204">
        <v>0.65329999999999999</v>
      </c>
      <c r="D204">
        <v>0.80569000000000002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Project-2-data</vt:lpstr>
      <vt:lpstr>Results</vt:lpstr>
      <vt:lpstr>Optimized approach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Sundar V</dc:creator>
  <cp:lastModifiedBy>Aashna Srivastava</cp:lastModifiedBy>
  <dcterms:created xsi:type="dcterms:W3CDTF">2022-04-28T09:45:21Z</dcterms:created>
  <dcterms:modified xsi:type="dcterms:W3CDTF">2022-05-03T09:56:23Z</dcterms:modified>
</cp:coreProperties>
</file>