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de\OneDrive\Skrivebord\BAN402_PROJECT3\BAN402_PROJECT3\"/>
    </mc:Choice>
  </mc:AlternateContent>
  <xr:revisionPtr revIDLastSave="0" documentId="13_ncr:1_{B7093416-3C0B-4DDE-98D5-F1F6494B23B9}" xr6:coauthVersionLast="47" xr6:coauthVersionMax="47" xr10:uidLastSave="{00000000-0000-0000-0000-000000000000}"/>
  <bookViews>
    <workbookView xWindow="-28920" yWindow="2220" windowWidth="29040" windowHeight="15720" activeTab="2" xr2:uid="{625A1673-9AFE-4F1D-9F33-95F50C4C6694}"/>
  </bookViews>
  <sheets>
    <sheet name="Task 1" sheetId="1" r:id="rId1"/>
    <sheet name="Task 2a)" sheetId="4" r:id="rId2"/>
    <sheet name="Task 2b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D42" i="5" s="1"/>
  <c r="C42" i="5"/>
  <c r="F41" i="5"/>
  <c r="E41" i="5"/>
  <c r="D41" i="5" s="1"/>
  <c r="C41" i="5"/>
  <c r="F40" i="5"/>
  <c r="E40" i="5"/>
  <c r="C40" i="5"/>
  <c r="F39" i="5"/>
  <c r="E39" i="5"/>
  <c r="D39" i="5" s="1"/>
  <c r="C39" i="5"/>
  <c r="F38" i="5"/>
  <c r="E38" i="5"/>
  <c r="D38" i="5" s="1"/>
  <c r="C38" i="5"/>
  <c r="H101" i="4"/>
  <c r="G101" i="4"/>
  <c r="H100" i="4"/>
  <c r="G100" i="4"/>
  <c r="H99" i="4"/>
  <c r="G99" i="4"/>
  <c r="H98" i="4"/>
  <c r="G98" i="4"/>
  <c r="H97" i="4"/>
  <c r="H102" i="4" s="1"/>
  <c r="G97" i="4"/>
  <c r="H92" i="4"/>
  <c r="H93" i="4" s="1"/>
  <c r="G92" i="4"/>
  <c r="H91" i="4"/>
  <c r="G91" i="4"/>
  <c r="H90" i="4"/>
  <c r="G90" i="4"/>
  <c r="H89" i="4"/>
  <c r="G89" i="4"/>
  <c r="H88" i="4"/>
  <c r="G88" i="4"/>
  <c r="O38" i="4"/>
  <c r="O34" i="4"/>
  <c r="R30" i="4"/>
  <c r="Q30" i="4"/>
  <c r="H30" i="4"/>
  <c r="G30" i="4"/>
  <c r="R29" i="4"/>
  <c r="Q29" i="4"/>
  <c r="H29" i="4"/>
  <c r="G29" i="4"/>
  <c r="R28" i="4"/>
  <c r="Q28" i="4"/>
  <c r="H28" i="4"/>
  <c r="G28" i="4"/>
  <c r="R27" i="4"/>
  <c r="Q27" i="4"/>
  <c r="H27" i="4"/>
  <c r="G27" i="4"/>
  <c r="R26" i="4"/>
  <c r="Q26" i="4"/>
  <c r="H26" i="4"/>
  <c r="G26" i="4"/>
  <c r="R22" i="4"/>
  <c r="Q22" i="4"/>
  <c r="H22" i="4"/>
  <c r="G22" i="4"/>
  <c r="R21" i="4"/>
  <c r="Q21" i="4"/>
  <c r="H21" i="4"/>
  <c r="G21" i="4"/>
  <c r="R20" i="4"/>
  <c r="Q20" i="4"/>
  <c r="H20" i="4"/>
  <c r="G20" i="4"/>
  <c r="R19" i="4"/>
  <c r="Q19" i="4"/>
  <c r="H19" i="4"/>
  <c r="I22" i="4" s="1"/>
  <c r="G19" i="4"/>
  <c r="R18" i="4"/>
  <c r="Q18" i="4"/>
  <c r="H18" i="4"/>
  <c r="G18" i="4"/>
  <c r="R14" i="4"/>
  <c r="Q14" i="4"/>
  <c r="H14" i="4"/>
  <c r="G14" i="4"/>
  <c r="R13" i="4"/>
  <c r="Q13" i="4"/>
  <c r="H13" i="4"/>
  <c r="G13" i="4"/>
  <c r="R12" i="4"/>
  <c r="Q12" i="4"/>
  <c r="H12" i="4"/>
  <c r="G12" i="4"/>
  <c r="R11" i="4"/>
  <c r="Q11" i="4"/>
  <c r="H11" i="4"/>
  <c r="G11" i="4"/>
  <c r="R10" i="4"/>
  <c r="S14" i="4" s="1"/>
  <c r="Q10" i="4"/>
  <c r="H10" i="4"/>
  <c r="G10" i="4"/>
  <c r="Y7" i="4"/>
  <c r="X7" i="4"/>
  <c r="W7" i="4" s="1"/>
  <c r="V7" i="4"/>
  <c r="Y6" i="4"/>
  <c r="X6" i="4"/>
  <c r="W6" i="4" s="1"/>
  <c r="V6" i="4"/>
  <c r="R6" i="4"/>
  <c r="Q6" i="4"/>
  <c r="H6" i="4"/>
  <c r="G6" i="4"/>
  <c r="Y5" i="4"/>
  <c r="X5" i="4"/>
  <c r="V5" i="4"/>
  <c r="R5" i="4"/>
  <c r="Q5" i="4"/>
  <c r="H5" i="4"/>
  <c r="G5" i="4"/>
  <c r="Y4" i="4"/>
  <c r="X4" i="4"/>
  <c r="W4" i="4" s="1"/>
  <c r="V4" i="4"/>
  <c r="R4" i="4"/>
  <c r="Q4" i="4"/>
  <c r="H4" i="4"/>
  <c r="G4" i="4"/>
  <c r="Y3" i="4"/>
  <c r="X3" i="4"/>
  <c r="W3" i="4" s="1"/>
  <c r="V3" i="4"/>
  <c r="R3" i="4"/>
  <c r="Q3" i="4"/>
  <c r="H3" i="4"/>
  <c r="G3" i="4"/>
  <c r="R2" i="4"/>
  <c r="Q2" i="4"/>
  <c r="H2" i="4"/>
  <c r="G2" i="4"/>
  <c r="I38" i="5" l="1"/>
  <c r="H42" i="5"/>
  <c r="D40" i="5"/>
  <c r="I40" i="5" s="1"/>
  <c r="H39" i="5"/>
  <c r="I41" i="5"/>
  <c r="H41" i="5"/>
  <c r="I39" i="5"/>
  <c r="I42" i="5"/>
  <c r="H38" i="5"/>
  <c r="S30" i="4"/>
  <c r="S6" i="4"/>
  <c r="S22" i="4"/>
  <c r="I14" i="4"/>
  <c r="I30" i="4"/>
  <c r="I6" i="4"/>
  <c r="AB3" i="4"/>
  <c r="AA7" i="4"/>
  <c r="W5" i="4"/>
  <c r="AA5" i="4" s="1"/>
  <c r="AA4" i="4"/>
  <c r="AB7" i="4"/>
  <c r="AB6" i="4"/>
  <c r="AA6" i="4"/>
  <c r="AB4" i="4"/>
  <c r="AA3" i="4"/>
  <c r="H40" i="5" l="1"/>
  <c r="I36" i="5"/>
  <c r="AB5" i="4"/>
  <c r="AB1" i="4" s="1"/>
</calcChain>
</file>

<file path=xl/sharedStrings.xml><?xml version="1.0" encoding="utf-8"?>
<sst xmlns="http://schemas.openxmlformats.org/spreadsheetml/2006/main" count="188" uniqueCount="37">
  <si>
    <t>Volume</t>
  </si>
  <si>
    <t>Supply</t>
  </si>
  <si>
    <t>Demand</t>
  </si>
  <si>
    <t>Supply linear</t>
  </si>
  <si>
    <t>Demand linear</t>
  </si>
  <si>
    <t>period</t>
  </si>
  <si>
    <t xml:space="preserve">Quantity Bid (MV) </t>
  </si>
  <si>
    <t>Quantity Accepted (MW)</t>
  </si>
  <si>
    <t xml:space="preserve">Ask Price </t>
  </si>
  <si>
    <t>Equilibrium Price</t>
  </si>
  <si>
    <t>Cost</t>
  </si>
  <si>
    <t>Revenue</t>
  </si>
  <si>
    <t>Profit</t>
  </si>
  <si>
    <t>Period</t>
  </si>
  <si>
    <t xml:space="preserve">Alternative starting point - Example of reduced quantity with ask price tuning. </t>
  </si>
  <si>
    <t>Sum:</t>
  </si>
  <si>
    <t>hour</t>
  </si>
  <si>
    <t>Price</t>
  </si>
  <si>
    <t>PS</t>
  </si>
  <si>
    <t>PD</t>
  </si>
  <si>
    <t>s</t>
  </si>
  <si>
    <t>d</t>
  </si>
  <si>
    <t>P</t>
  </si>
  <si>
    <t>Period 2</t>
  </si>
  <si>
    <t>Linearized</t>
  </si>
  <si>
    <t>social</t>
  </si>
  <si>
    <t>surplus</t>
  </si>
  <si>
    <t>=</t>
  </si>
  <si>
    <t>Step</t>
  </si>
  <si>
    <t>function</t>
  </si>
  <si>
    <t xml:space="preserve">Quantity Bid </t>
  </si>
  <si>
    <t xml:space="preserve">Quantity Accepted </t>
  </si>
  <si>
    <t>Iteration</t>
  </si>
  <si>
    <t>Ask price</t>
  </si>
  <si>
    <t xml:space="preserve">Revenue </t>
  </si>
  <si>
    <t>Original</t>
  </si>
  <si>
    <t>BASELINE: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</si>
</sst>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/>
    <xf numFmtId="1" fontId="2" fillId="0" borderId="0" xfId="1" applyNumberFormat="1" applyFont="1"/>
    <xf numFmtId="164" fontId="0" fillId="0" borderId="0" xfId="2" applyNumberFormat="1" applyFont="1"/>
    <xf numFmtId="1" fontId="0" fillId="0" borderId="0" xfId="2" applyNumberFormat="1" applyFont="1"/>
    <xf numFmtId="0" fontId="2" fillId="0" borderId="0" xfId="1" applyFont="1"/>
    <xf numFmtId="2" fontId="2" fillId="0" borderId="0" xfId="1" applyNumberFormat="1" applyFont="1"/>
    <xf numFmtId="164" fontId="2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1" fillId="0" borderId="7" xfId="1" applyBorder="1"/>
    <xf numFmtId="0" fontId="1" fillId="0" borderId="2" xfId="1" applyBorder="1"/>
    <xf numFmtId="1" fontId="3" fillId="0" borderId="0" xfId="0" applyNumberFormat="1" applyFont="1"/>
    <xf numFmtId="1" fontId="2" fillId="0" borderId="0" xfId="0" applyNumberFormat="1" applyFont="1"/>
    <xf numFmtId="3" fontId="1" fillId="0" borderId="0" xfId="3" applyNumberFormat="1" applyFont="1" applyFill="1"/>
    <xf numFmtId="3" fontId="2" fillId="0" borderId="0" xfId="3" applyNumberFormat="1" applyFont="1" applyFill="1"/>
    <xf numFmtId="3" fontId="1" fillId="0" borderId="2" xfId="3" applyNumberFormat="1" applyFont="1" applyFill="1" applyBorder="1"/>
    <xf numFmtId="3" fontId="1" fillId="0" borderId="0" xfId="3" applyNumberFormat="1" applyFont="1" applyFill="1" applyBorder="1"/>
    <xf numFmtId="3" fontId="2" fillId="0" borderId="7" xfId="3" applyNumberFormat="1" applyFont="1" applyFill="1" applyBorder="1"/>
    <xf numFmtId="3" fontId="1" fillId="0" borderId="0" xfId="0" applyNumberFormat="1" applyFont="1"/>
    <xf numFmtId="3" fontId="1" fillId="0" borderId="7" xfId="3" applyNumberFormat="1" applyFont="1" applyFill="1" applyBorder="1"/>
    <xf numFmtId="3" fontId="1" fillId="0" borderId="0" xfId="1" applyNumberFormat="1"/>
    <xf numFmtId="3" fontId="1" fillId="0" borderId="2" xfId="1" applyNumberFormat="1" applyBorder="1"/>
    <xf numFmtId="3" fontId="1" fillId="0" borderId="7" xfId="1" applyNumberFormat="1" applyBorder="1"/>
    <xf numFmtId="3" fontId="0" fillId="0" borderId="0" xfId="0" applyNumberFormat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8" xfId="1" applyBorder="1"/>
  </cellXfs>
  <cellStyles count="4">
    <cellStyle name="Comma 2" xfId="2" xr:uid="{123A8161-9D2D-4EBD-A209-AC04DBBB8B77}"/>
    <cellStyle name="Comma 3" xfId="3" xr:uid="{726E7F55-00DD-4CEA-B407-BD496BD03291}"/>
    <cellStyle name="Normal" xfId="0" builtinId="0"/>
    <cellStyle name="Normal 2" xfId="1" xr:uid="{247872A7-CF81-4D65-BE41-8EE0274D1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1'!$A$2:$A$81</c:f>
              <c:numCache>
                <c:formatCode>General</c:formatCode>
                <c:ptCount val="80"/>
                <c:pt idx="0">
                  <c:v>0</c:v>
                </c:pt>
                <c:pt idx="1">
                  <c:v>71</c:v>
                </c:pt>
                <c:pt idx="2">
                  <c:v>0</c:v>
                </c:pt>
                <c:pt idx="3">
                  <c:v>1</c:v>
                </c:pt>
                <c:pt idx="4">
                  <c:v>71</c:v>
                </c:pt>
                <c:pt idx="5">
                  <c:v>190</c:v>
                </c:pt>
                <c:pt idx="6">
                  <c:v>1</c:v>
                </c:pt>
                <c:pt idx="7">
                  <c:v>22</c:v>
                </c:pt>
                <c:pt idx="8">
                  <c:v>190</c:v>
                </c:pt>
                <c:pt idx="9">
                  <c:v>228</c:v>
                </c:pt>
                <c:pt idx="10">
                  <c:v>22</c:v>
                </c:pt>
                <c:pt idx="11">
                  <c:v>244</c:v>
                </c:pt>
                <c:pt idx="12">
                  <c:v>228</c:v>
                </c:pt>
                <c:pt idx="13">
                  <c:v>241</c:v>
                </c:pt>
                <c:pt idx="14">
                  <c:v>244</c:v>
                </c:pt>
                <c:pt idx="15">
                  <c:v>247</c:v>
                </c:pt>
                <c:pt idx="16">
                  <c:v>241</c:v>
                </c:pt>
                <c:pt idx="17">
                  <c:v>317</c:v>
                </c:pt>
                <c:pt idx="18">
                  <c:v>247</c:v>
                </c:pt>
                <c:pt idx="19">
                  <c:v>268</c:v>
                </c:pt>
                <c:pt idx="20">
                  <c:v>317</c:v>
                </c:pt>
                <c:pt idx="21">
                  <c:v>378</c:v>
                </c:pt>
                <c:pt idx="22">
                  <c:v>268</c:v>
                </c:pt>
                <c:pt idx="23">
                  <c:v>447</c:v>
                </c:pt>
                <c:pt idx="24">
                  <c:v>378</c:v>
                </c:pt>
                <c:pt idx="25">
                  <c:v>479</c:v>
                </c:pt>
                <c:pt idx="26">
                  <c:v>447</c:v>
                </c:pt>
                <c:pt idx="27">
                  <c:v>460</c:v>
                </c:pt>
                <c:pt idx="28">
                  <c:v>479</c:v>
                </c:pt>
                <c:pt idx="29">
                  <c:v>682</c:v>
                </c:pt>
                <c:pt idx="30">
                  <c:v>460</c:v>
                </c:pt>
                <c:pt idx="31">
                  <c:v>462</c:v>
                </c:pt>
                <c:pt idx="32">
                  <c:v>682</c:v>
                </c:pt>
                <c:pt idx="33">
                  <c:v>960</c:v>
                </c:pt>
                <c:pt idx="34">
                  <c:v>462</c:v>
                </c:pt>
                <c:pt idx="35">
                  <c:v>576</c:v>
                </c:pt>
                <c:pt idx="36">
                  <c:v>960</c:v>
                </c:pt>
                <c:pt idx="37">
                  <c:v>1098</c:v>
                </c:pt>
                <c:pt idx="38">
                  <c:v>576</c:v>
                </c:pt>
                <c:pt idx="39">
                  <c:v>594</c:v>
                </c:pt>
                <c:pt idx="40">
                  <c:v>1098</c:v>
                </c:pt>
                <c:pt idx="41">
                  <c:v>1196</c:v>
                </c:pt>
                <c:pt idx="42">
                  <c:v>594</c:v>
                </c:pt>
                <c:pt idx="43">
                  <c:v>841</c:v>
                </c:pt>
                <c:pt idx="44">
                  <c:v>1196</c:v>
                </c:pt>
                <c:pt idx="45">
                  <c:v>1204</c:v>
                </c:pt>
                <c:pt idx="46">
                  <c:v>841</c:v>
                </c:pt>
                <c:pt idx="47">
                  <c:v>842</c:v>
                </c:pt>
                <c:pt idx="48">
                  <c:v>1204</c:v>
                </c:pt>
                <c:pt idx="49">
                  <c:v>1260</c:v>
                </c:pt>
                <c:pt idx="50">
                  <c:v>842</c:v>
                </c:pt>
                <c:pt idx="51">
                  <c:v>873</c:v>
                </c:pt>
                <c:pt idx="52">
                  <c:v>1260</c:v>
                </c:pt>
                <c:pt idx="53">
                  <c:v>1268</c:v>
                </c:pt>
                <c:pt idx="54">
                  <c:v>873</c:v>
                </c:pt>
                <c:pt idx="55">
                  <c:v>946</c:v>
                </c:pt>
                <c:pt idx="56">
                  <c:v>1268</c:v>
                </c:pt>
                <c:pt idx="57">
                  <c:v>1303</c:v>
                </c:pt>
                <c:pt idx="58">
                  <c:v>946</c:v>
                </c:pt>
                <c:pt idx="59">
                  <c:v>1161</c:v>
                </c:pt>
                <c:pt idx="60">
                  <c:v>1303</c:v>
                </c:pt>
                <c:pt idx="61">
                  <c:v>1357</c:v>
                </c:pt>
                <c:pt idx="62">
                  <c:v>1161</c:v>
                </c:pt>
                <c:pt idx="63">
                  <c:v>1163</c:v>
                </c:pt>
                <c:pt idx="64">
                  <c:v>1357</c:v>
                </c:pt>
                <c:pt idx="65">
                  <c:v>1421</c:v>
                </c:pt>
                <c:pt idx="66">
                  <c:v>1163</c:v>
                </c:pt>
                <c:pt idx="67">
                  <c:v>1277</c:v>
                </c:pt>
                <c:pt idx="68">
                  <c:v>1421</c:v>
                </c:pt>
                <c:pt idx="69">
                  <c:v>1447</c:v>
                </c:pt>
                <c:pt idx="70">
                  <c:v>1277</c:v>
                </c:pt>
                <c:pt idx="71">
                  <c:v>1279</c:v>
                </c:pt>
                <c:pt idx="72">
                  <c:v>1447</c:v>
                </c:pt>
                <c:pt idx="73">
                  <c:v>1480</c:v>
                </c:pt>
                <c:pt idx="74">
                  <c:v>1279</c:v>
                </c:pt>
                <c:pt idx="75">
                  <c:v>1607</c:v>
                </c:pt>
                <c:pt idx="76">
                  <c:v>1480</c:v>
                </c:pt>
                <c:pt idx="77">
                  <c:v>1579</c:v>
                </c:pt>
                <c:pt idx="78">
                  <c:v>1607</c:v>
                </c:pt>
                <c:pt idx="79">
                  <c:v>1627</c:v>
                </c:pt>
              </c:numCache>
            </c:numRef>
          </c:xVal>
          <c:yVal>
            <c:numRef>
              <c:f>'Task 1'!$B$2:$B$81</c:f>
              <c:numCache>
                <c:formatCode>General</c:formatCode>
                <c:ptCount val="80"/>
                <c:pt idx="0">
                  <c:v>0.1</c:v>
                </c:pt>
                <c:pt idx="1">
                  <c:v>0.1</c:v>
                </c:pt>
                <c:pt idx="4">
                  <c:v>4</c:v>
                </c:pt>
                <c:pt idx="5">
                  <c:v>4</c:v>
                </c:pt>
                <c:pt idx="8">
                  <c:v>7.5</c:v>
                </c:pt>
                <c:pt idx="9">
                  <c:v>7.5</c:v>
                </c:pt>
                <c:pt idx="12">
                  <c:v>11.4</c:v>
                </c:pt>
                <c:pt idx="13">
                  <c:v>11.4</c:v>
                </c:pt>
                <c:pt idx="16">
                  <c:v>14.7</c:v>
                </c:pt>
                <c:pt idx="17">
                  <c:v>14.7</c:v>
                </c:pt>
                <c:pt idx="20">
                  <c:v>15.5</c:v>
                </c:pt>
                <c:pt idx="21">
                  <c:v>15.5</c:v>
                </c:pt>
                <c:pt idx="24">
                  <c:v>17.7</c:v>
                </c:pt>
                <c:pt idx="25">
                  <c:v>17.7</c:v>
                </c:pt>
                <c:pt idx="28">
                  <c:v>18.8</c:v>
                </c:pt>
                <c:pt idx="29">
                  <c:v>18.8</c:v>
                </c:pt>
                <c:pt idx="32">
                  <c:v>20.5</c:v>
                </c:pt>
                <c:pt idx="33">
                  <c:v>20.5</c:v>
                </c:pt>
                <c:pt idx="36">
                  <c:v>21.5</c:v>
                </c:pt>
                <c:pt idx="37">
                  <c:v>21.5</c:v>
                </c:pt>
                <c:pt idx="40">
                  <c:v>22.9</c:v>
                </c:pt>
                <c:pt idx="41">
                  <c:v>22.9</c:v>
                </c:pt>
                <c:pt idx="44">
                  <c:v>33.6</c:v>
                </c:pt>
                <c:pt idx="45">
                  <c:v>33.6</c:v>
                </c:pt>
                <c:pt idx="48">
                  <c:v>37.200000000000003</c:v>
                </c:pt>
                <c:pt idx="49">
                  <c:v>37.200000000000003</c:v>
                </c:pt>
                <c:pt idx="52">
                  <c:v>40.299999999999997</c:v>
                </c:pt>
                <c:pt idx="53">
                  <c:v>40.299999999999997</c:v>
                </c:pt>
                <c:pt idx="56">
                  <c:v>41.4</c:v>
                </c:pt>
                <c:pt idx="57">
                  <c:v>41.4</c:v>
                </c:pt>
                <c:pt idx="60">
                  <c:v>43.7</c:v>
                </c:pt>
                <c:pt idx="61">
                  <c:v>43.7</c:v>
                </c:pt>
                <c:pt idx="64">
                  <c:v>46.2</c:v>
                </c:pt>
                <c:pt idx="65">
                  <c:v>46.2</c:v>
                </c:pt>
                <c:pt idx="68">
                  <c:v>47.5</c:v>
                </c:pt>
                <c:pt idx="69">
                  <c:v>47.5</c:v>
                </c:pt>
                <c:pt idx="72">
                  <c:v>48.5</c:v>
                </c:pt>
                <c:pt idx="73">
                  <c:v>48.5</c:v>
                </c:pt>
                <c:pt idx="76">
                  <c:v>51.9</c:v>
                </c:pt>
                <c:pt idx="77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2-40B4-9D38-312A5F0A770F}"/>
            </c:ext>
          </c:extLst>
        </c:ser>
        <c:ser>
          <c:idx val="1"/>
          <c:order val="1"/>
          <c:tx>
            <c:strRef>
              <c:f>'Task 1'!$C$1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1'!$A$2:$A$81</c:f>
              <c:numCache>
                <c:formatCode>General</c:formatCode>
                <c:ptCount val="80"/>
                <c:pt idx="0">
                  <c:v>0</c:v>
                </c:pt>
                <c:pt idx="1">
                  <c:v>71</c:v>
                </c:pt>
                <c:pt idx="2">
                  <c:v>0</c:v>
                </c:pt>
                <c:pt idx="3">
                  <c:v>1</c:v>
                </c:pt>
                <c:pt idx="4">
                  <c:v>71</c:v>
                </c:pt>
                <c:pt idx="5">
                  <c:v>190</c:v>
                </c:pt>
                <c:pt idx="6">
                  <c:v>1</c:v>
                </c:pt>
                <c:pt idx="7">
                  <c:v>22</c:v>
                </c:pt>
                <c:pt idx="8">
                  <c:v>190</c:v>
                </c:pt>
                <c:pt idx="9">
                  <c:v>228</c:v>
                </c:pt>
                <c:pt idx="10">
                  <c:v>22</c:v>
                </c:pt>
                <c:pt idx="11">
                  <c:v>244</c:v>
                </c:pt>
                <c:pt idx="12">
                  <c:v>228</c:v>
                </c:pt>
                <c:pt idx="13">
                  <c:v>241</c:v>
                </c:pt>
                <c:pt idx="14">
                  <c:v>244</c:v>
                </c:pt>
                <c:pt idx="15">
                  <c:v>247</c:v>
                </c:pt>
                <c:pt idx="16">
                  <c:v>241</c:v>
                </c:pt>
                <c:pt idx="17">
                  <c:v>317</c:v>
                </c:pt>
                <c:pt idx="18">
                  <c:v>247</c:v>
                </c:pt>
                <c:pt idx="19">
                  <c:v>268</c:v>
                </c:pt>
                <c:pt idx="20">
                  <c:v>317</c:v>
                </c:pt>
                <c:pt idx="21">
                  <c:v>378</c:v>
                </c:pt>
                <c:pt idx="22">
                  <c:v>268</c:v>
                </c:pt>
                <c:pt idx="23">
                  <c:v>447</c:v>
                </c:pt>
                <c:pt idx="24">
                  <c:v>378</c:v>
                </c:pt>
                <c:pt idx="25">
                  <c:v>479</c:v>
                </c:pt>
                <c:pt idx="26">
                  <c:v>447</c:v>
                </c:pt>
                <c:pt idx="27">
                  <c:v>460</c:v>
                </c:pt>
                <c:pt idx="28">
                  <c:v>479</c:v>
                </c:pt>
                <c:pt idx="29">
                  <c:v>682</c:v>
                </c:pt>
                <c:pt idx="30">
                  <c:v>460</c:v>
                </c:pt>
                <c:pt idx="31">
                  <c:v>462</c:v>
                </c:pt>
                <c:pt idx="32">
                  <c:v>682</c:v>
                </c:pt>
                <c:pt idx="33">
                  <c:v>960</c:v>
                </c:pt>
                <c:pt idx="34">
                  <c:v>462</c:v>
                </c:pt>
                <c:pt idx="35">
                  <c:v>576</c:v>
                </c:pt>
                <c:pt idx="36">
                  <c:v>960</c:v>
                </c:pt>
                <c:pt idx="37">
                  <c:v>1098</c:v>
                </c:pt>
                <c:pt idx="38">
                  <c:v>576</c:v>
                </c:pt>
                <c:pt idx="39">
                  <c:v>594</c:v>
                </c:pt>
                <c:pt idx="40">
                  <c:v>1098</c:v>
                </c:pt>
                <c:pt idx="41">
                  <c:v>1196</c:v>
                </c:pt>
                <c:pt idx="42">
                  <c:v>594</c:v>
                </c:pt>
                <c:pt idx="43">
                  <c:v>841</c:v>
                </c:pt>
                <c:pt idx="44">
                  <c:v>1196</c:v>
                </c:pt>
                <c:pt idx="45">
                  <c:v>1204</c:v>
                </c:pt>
                <c:pt idx="46">
                  <c:v>841</c:v>
                </c:pt>
                <c:pt idx="47">
                  <c:v>842</c:v>
                </c:pt>
                <c:pt idx="48">
                  <c:v>1204</c:v>
                </c:pt>
                <c:pt idx="49">
                  <c:v>1260</c:v>
                </c:pt>
                <c:pt idx="50">
                  <c:v>842</c:v>
                </c:pt>
                <c:pt idx="51">
                  <c:v>873</c:v>
                </c:pt>
                <c:pt idx="52">
                  <c:v>1260</c:v>
                </c:pt>
                <c:pt idx="53">
                  <c:v>1268</c:v>
                </c:pt>
                <c:pt idx="54">
                  <c:v>873</c:v>
                </c:pt>
                <c:pt idx="55">
                  <c:v>946</c:v>
                </c:pt>
                <c:pt idx="56">
                  <c:v>1268</c:v>
                </c:pt>
                <c:pt idx="57">
                  <c:v>1303</c:v>
                </c:pt>
                <c:pt idx="58">
                  <c:v>946</c:v>
                </c:pt>
                <c:pt idx="59">
                  <c:v>1161</c:v>
                </c:pt>
                <c:pt idx="60">
                  <c:v>1303</c:v>
                </c:pt>
                <c:pt idx="61">
                  <c:v>1357</c:v>
                </c:pt>
                <c:pt idx="62">
                  <c:v>1161</c:v>
                </c:pt>
                <c:pt idx="63">
                  <c:v>1163</c:v>
                </c:pt>
                <c:pt idx="64">
                  <c:v>1357</c:v>
                </c:pt>
                <c:pt idx="65">
                  <c:v>1421</c:v>
                </c:pt>
                <c:pt idx="66">
                  <c:v>1163</c:v>
                </c:pt>
                <c:pt idx="67">
                  <c:v>1277</c:v>
                </c:pt>
                <c:pt idx="68">
                  <c:v>1421</c:v>
                </c:pt>
                <c:pt idx="69">
                  <c:v>1447</c:v>
                </c:pt>
                <c:pt idx="70">
                  <c:v>1277</c:v>
                </c:pt>
                <c:pt idx="71">
                  <c:v>1279</c:v>
                </c:pt>
                <c:pt idx="72">
                  <c:v>1447</c:v>
                </c:pt>
                <c:pt idx="73">
                  <c:v>1480</c:v>
                </c:pt>
                <c:pt idx="74">
                  <c:v>1279</c:v>
                </c:pt>
                <c:pt idx="75">
                  <c:v>1607</c:v>
                </c:pt>
                <c:pt idx="76">
                  <c:v>1480</c:v>
                </c:pt>
                <c:pt idx="77">
                  <c:v>1579</c:v>
                </c:pt>
                <c:pt idx="78">
                  <c:v>1607</c:v>
                </c:pt>
                <c:pt idx="79">
                  <c:v>1627</c:v>
                </c:pt>
              </c:numCache>
            </c:numRef>
          </c:xVal>
          <c:yVal>
            <c:numRef>
              <c:f>'Task 1'!$C$2:$C$81</c:f>
              <c:numCache>
                <c:formatCode>General</c:formatCode>
                <c:ptCount val="80"/>
                <c:pt idx="2">
                  <c:v>76.599999999999994</c:v>
                </c:pt>
                <c:pt idx="3">
                  <c:v>76.599999999999994</c:v>
                </c:pt>
                <c:pt idx="6">
                  <c:v>49.2</c:v>
                </c:pt>
                <c:pt idx="7">
                  <c:v>49.2</c:v>
                </c:pt>
                <c:pt idx="10">
                  <c:v>41.6</c:v>
                </c:pt>
                <c:pt idx="11">
                  <c:v>41.6</c:v>
                </c:pt>
                <c:pt idx="14">
                  <c:v>35.299999999999997</c:v>
                </c:pt>
                <c:pt idx="15">
                  <c:v>35.299999999999997</c:v>
                </c:pt>
                <c:pt idx="18">
                  <c:v>33</c:v>
                </c:pt>
                <c:pt idx="19">
                  <c:v>33</c:v>
                </c:pt>
                <c:pt idx="22">
                  <c:v>32.5</c:v>
                </c:pt>
                <c:pt idx="23">
                  <c:v>32.5</c:v>
                </c:pt>
                <c:pt idx="26">
                  <c:v>31.1</c:v>
                </c:pt>
                <c:pt idx="27">
                  <c:v>31.1</c:v>
                </c:pt>
                <c:pt idx="30">
                  <c:v>29.7</c:v>
                </c:pt>
                <c:pt idx="31">
                  <c:v>29.7</c:v>
                </c:pt>
                <c:pt idx="34">
                  <c:v>29.1</c:v>
                </c:pt>
                <c:pt idx="35">
                  <c:v>29.1</c:v>
                </c:pt>
                <c:pt idx="38">
                  <c:v>29</c:v>
                </c:pt>
                <c:pt idx="39">
                  <c:v>29</c:v>
                </c:pt>
                <c:pt idx="42">
                  <c:v>26.5</c:v>
                </c:pt>
                <c:pt idx="43">
                  <c:v>26.5</c:v>
                </c:pt>
                <c:pt idx="46">
                  <c:v>25</c:v>
                </c:pt>
                <c:pt idx="47">
                  <c:v>25</c:v>
                </c:pt>
                <c:pt idx="50">
                  <c:v>23.7</c:v>
                </c:pt>
                <c:pt idx="51">
                  <c:v>23.7</c:v>
                </c:pt>
                <c:pt idx="54">
                  <c:v>16.5</c:v>
                </c:pt>
                <c:pt idx="55">
                  <c:v>16.5</c:v>
                </c:pt>
                <c:pt idx="58">
                  <c:v>15.5</c:v>
                </c:pt>
                <c:pt idx="59">
                  <c:v>15.5</c:v>
                </c:pt>
                <c:pt idx="62">
                  <c:v>14.9</c:v>
                </c:pt>
                <c:pt idx="63">
                  <c:v>14.9</c:v>
                </c:pt>
                <c:pt idx="66">
                  <c:v>12.3</c:v>
                </c:pt>
                <c:pt idx="67">
                  <c:v>12.3</c:v>
                </c:pt>
                <c:pt idx="70">
                  <c:v>6.9</c:v>
                </c:pt>
                <c:pt idx="71">
                  <c:v>6.9</c:v>
                </c:pt>
                <c:pt idx="74">
                  <c:v>1.3</c:v>
                </c:pt>
                <c:pt idx="75">
                  <c:v>1.3</c:v>
                </c:pt>
                <c:pt idx="78">
                  <c:v>0.3</c:v>
                </c:pt>
                <c:pt idx="7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2-40B4-9D38-312A5F0A770F}"/>
            </c:ext>
          </c:extLst>
        </c:ser>
        <c:ser>
          <c:idx val="2"/>
          <c:order val="2"/>
          <c:tx>
            <c:strRef>
              <c:f>'Task 1'!$D$1</c:f>
              <c:strCache>
                <c:ptCount val="1"/>
                <c:pt idx="0">
                  <c:v>Supply 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1'!$A$2:$A$81</c:f>
              <c:numCache>
                <c:formatCode>General</c:formatCode>
                <c:ptCount val="80"/>
                <c:pt idx="0">
                  <c:v>0</c:v>
                </c:pt>
                <c:pt idx="1">
                  <c:v>71</c:v>
                </c:pt>
                <c:pt idx="2">
                  <c:v>0</c:v>
                </c:pt>
                <c:pt idx="3">
                  <c:v>1</c:v>
                </c:pt>
                <c:pt idx="4">
                  <c:v>71</c:v>
                </c:pt>
                <c:pt idx="5">
                  <c:v>190</c:v>
                </c:pt>
                <c:pt idx="6">
                  <c:v>1</c:v>
                </c:pt>
                <c:pt idx="7">
                  <c:v>22</c:v>
                </c:pt>
                <c:pt idx="8">
                  <c:v>190</c:v>
                </c:pt>
                <c:pt idx="9">
                  <c:v>228</c:v>
                </c:pt>
                <c:pt idx="10">
                  <c:v>22</c:v>
                </c:pt>
                <c:pt idx="11">
                  <c:v>244</c:v>
                </c:pt>
                <c:pt idx="12">
                  <c:v>228</c:v>
                </c:pt>
                <c:pt idx="13">
                  <c:v>241</c:v>
                </c:pt>
                <c:pt idx="14">
                  <c:v>244</c:v>
                </c:pt>
                <c:pt idx="15">
                  <c:v>247</c:v>
                </c:pt>
                <c:pt idx="16">
                  <c:v>241</c:v>
                </c:pt>
                <c:pt idx="17">
                  <c:v>317</c:v>
                </c:pt>
                <c:pt idx="18">
                  <c:v>247</c:v>
                </c:pt>
                <c:pt idx="19">
                  <c:v>268</c:v>
                </c:pt>
                <c:pt idx="20">
                  <c:v>317</c:v>
                </c:pt>
                <c:pt idx="21">
                  <c:v>378</c:v>
                </c:pt>
                <c:pt idx="22">
                  <c:v>268</c:v>
                </c:pt>
                <c:pt idx="23">
                  <c:v>447</c:v>
                </c:pt>
                <c:pt idx="24">
                  <c:v>378</c:v>
                </c:pt>
                <c:pt idx="25">
                  <c:v>479</c:v>
                </c:pt>
                <c:pt idx="26">
                  <c:v>447</c:v>
                </c:pt>
                <c:pt idx="27">
                  <c:v>460</c:v>
                </c:pt>
                <c:pt idx="28">
                  <c:v>479</c:v>
                </c:pt>
                <c:pt idx="29">
                  <c:v>682</c:v>
                </c:pt>
                <c:pt idx="30">
                  <c:v>460</c:v>
                </c:pt>
                <c:pt idx="31">
                  <c:v>462</c:v>
                </c:pt>
                <c:pt idx="32">
                  <c:v>682</c:v>
                </c:pt>
                <c:pt idx="33">
                  <c:v>960</c:v>
                </c:pt>
                <c:pt idx="34">
                  <c:v>462</c:v>
                </c:pt>
                <c:pt idx="35">
                  <c:v>576</c:v>
                </c:pt>
                <c:pt idx="36">
                  <c:v>960</c:v>
                </c:pt>
                <c:pt idx="37">
                  <c:v>1098</c:v>
                </c:pt>
                <c:pt idx="38">
                  <c:v>576</c:v>
                </c:pt>
                <c:pt idx="39">
                  <c:v>594</c:v>
                </c:pt>
                <c:pt idx="40">
                  <c:v>1098</c:v>
                </c:pt>
                <c:pt idx="41">
                  <c:v>1196</c:v>
                </c:pt>
                <c:pt idx="42">
                  <c:v>594</c:v>
                </c:pt>
                <c:pt idx="43">
                  <c:v>841</c:v>
                </c:pt>
                <c:pt idx="44">
                  <c:v>1196</c:v>
                </c:pt>
                <c:pt idx="45">
                  <c:v>1204</c:v>
                </c:pt>
                <c:pt idx="46">
                  <c:v>841</c:v>
                </c:pt>
                <c:pt idx="47">
                  <c:v>842</c:v>
                </c:pt>
                <c:pt idx="48">
                  <c:v>1204</c:v>
                </c:pt>
                <c:pt idx="49">
                  <c:v>1260</c:v>
                </c:pt>
                <c:pt idx="50">
                  <c:v>842</c:v>
                </c:pt>
                <c:pt idx="51">
                  <c:v>873</c:v>
                </c:pt>
                <c:pt idx="52">
                  <c:v>1260</c:v>
                </c:pt>
                <c:pt idx="53">
                  <c:v>1268</c:v>
                </c:pt>
                <c:pt idx="54">
                  <c:v>873</c:v>
                </c:pt>
                <c:pt idx="55">
                  <c:v>946</c:v>
                </c:pt>
                <c:pt idx="56">
                  <c:v>1268</c:v>
                </c:pt>
                <c:pt idx="57">
                  <c:v>1303</c:v>
                </c:pt>
                <c:pt idx="58">
                  <c:v>946</c:v>
                </c:pt>
                <c:pt idx="59">
                  <c:v>1161</c:v>
                </c:pt>
                <c:pt idx="60">
                  <c:v>1303</c:v>
                </c:pt>
                <c:pt idx="61">
                  <c:v>1357</c:v>
                </c:pt>
                <c:pt idx="62">
                  <c:v>1161</c:v>
                </c:pt>
                <c:pt idx="63">
                  <c:v>1163</c:v>
                </c:pt>
                <c:pt idx="64">
                  <c:v>1357</c:v>
                </c:pt>
                <c:pt idx="65">
                  <c:v>1421</c:v>
                </c:pt>
                <c:pt idx="66">
                  <c:v>1163</c:v>
                </c:pt>
                <c:pt idx="67">
                  <c:v>1277</c:v>
                </c:pt>
                <c:pt idx="68">
                  <c:v>1421</c:v>
                </c:pt>
                <c:pt idx="69">
                  <c:v>1447</c:v>
                </c:pt>
                <c:pt idx="70">
                  <c:v>1277</c:v>
                </c:pt>
                <c:pt idx="71">
                  <c:v>1279</c:v>
                </c:pt>
                <c:pt idx="72">
                  <c:v>1447</c:v>
                </c:pt>
                <c:pt idx="73">
                  <c:v>1480</c:v>
                </c:pt>
                <c:pt idx="74">
                  <c:v>1279</c:v>
                </c:pt>
                <c:pt idx="75">
                  <c:v>1607</c:v>
                </c:pt>
                <c:pt idx="76">
                  <c:v>1480</c:v>
                </c:pt>
                <c:pt idx="77">
                  <c:v>1579</c:v>
                </c:pt>
                <c:pt idx="78">
                  <c:v>1607</c:v>
                </c:pt>
                <c:pt idx="79">
                  <c:v>1627</c:v>
                </c:pt>
              </c:numCache>
            </c:numRef>
          </c:xVal>
          <c:yVal>
            <c:numRef>
              <c:f>'Task 1'!$D$2:$D$81</c:f>
              <c:numCache>
                <c:formatCode>General</c:formatCode>
                <c:ptCount val="80"/>
                <c:pt idx="1">
                  <c:v>0.1</c:v>
                </c:pt>
                <c:pt idx="5">
                  <c:v>4</c:v>
                </c:pt>
                <c:pt idx="9">
                  <c:v>7.5</c:v>
                </c:pt>
                <c:pt idx="13">
                  <c:v>11.4</c:v>
                </c:pt>
                <c:pt idx="17">
                  <c:v>14.7</c:v>
                </c:pt>
                <c:pt idx="21">
                  <c:v>15.5</c:v>
                </c:pt>
                <c:pt idx="25">
                  <c:v>17.7</c:v>
                </c:pt>
                <c:pt idx="29">
                  <c:v>18.8</c:v>
                </c:pt>
                <c:pt idx="33">
                  <c:v>20.5</c:v>
                </c:pt>
                <c:pt idx="37">
                  <c:v>21.5</c:v>
                </c:pt>
                <c:pt idx="41">
                  <c:v>22.9</c:v>
                </c:pt>
                <c:pt idx="45">
                  <c:v>33.6</c:v>
                </c:pt>
                <c:pt idx="49">
                  <c:v>37.200000000000003</c:v>
                </c:pt>
                <c:pt idx="53">
                  <c:v>40.299999999999997</c:v>
                </c:pt>
                <c:pt idx="57">
                  <c:v>41.4</c:v>
                </c:pt>
                <c:pt idx="61">
                  <c:v>43.7</c:v>
                </c:pt>
                <c:pt idx="65">
                  <c:v>46.2</c:v>
                </c:pt>
                <c:pt idx="69">
                  <c:v>47.5</c:v>
                </c:pt>
                <c:pt idx="73">
                  <c:v>48.5</c:v>
                </c:pt>
                <c:pt idx="77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2-40B4-9D38-312A5F0A770F}"/>
            </c:ext>
          </c:extLst>
        </c:ser>
        <c:ser>
          <c:idx val="3"/>
          <c:order val="3"/>
          <c:tx>
            <c:strRef>
              <c:f>'Task 1'!$E$1</c:f>
              <c:strCache>
                <c:ptCount val="1"/>
                <c:pt idx="0">
                  <c:v>Demand 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 1'!$A$2:$A$81</c:f>
              <c:numCache>
                <c:formatCode>General</c:formatCode>
                <c:ptCount val="80"/>
                <c:pt idx="0">
                  <c:v>0</c:v>
                </c:pt>
                <c:pt idx="1">
                  <c:v>71</c:v>
                </c:pt>
                <c:pt idx="2">
                  <c:v>0</c:v>
                </c:pt>
                <c:pt idx="3">
                  <c:v>1</c:v>
                </c:pt>
                <c:pt idx="4">
                  <c:v>71</c:v>
                </c:pt>
                <c:pt idx="5">
                  <c:v>190</c:v>
                </c:pt>
                <c:pt idx="6">
                  <c:v>1</c:v>
                </c:pt>
                <c:pt idx="7">
                  <c:v>22</c:v>
                </c:pt>
                <c:pt idx="8">
                  <c:v>190</c:v>
                </c:pt>
                <c:pt idx="9">
                  <c:v>228</c:v>
                </c:pt>
                <c:pt idx="10">
                  <c:v>22</c:v>
                </c:pt>
                <c:pt idx="11">
                  <c:v>244</c:v>
                </c:pt>
                <c:pt idx="12">
                  <c:v>228</c:v>
                </c:pt>
                <c:pt idx="13">
                  <c:v>241</c:v>
                </c:pt>
                <c:pt idx="14">
                  <c:v>244</c:v>
                </c:pt>
                <c:pt idx="15">
                  <c:v>247</c:v>
                </c:pt>
                <c:pt idx="16">
                  <c:v>241</c:v>
                </c:pt>
                <c:pt idx="17">
                  <c:v>317</c:v>
                </c:pt>
                <c:pt idx="18">
                  <c:v>247</c:v>
                </c:pt>
                <c:pt idx="19">
                  <c:v>268</c:v>
                </c:pt>
                <c:pt idx="20">
                  <c:v>317</c:v>
                </c:pt>
                <c:pt idx="21">
                  <c:v>378</c:v>
                </c:pt>
                <c:pt idx="22">
                  <c:v>268</c:v>
                </c:pt>
                <c:pt idx="23">
                  <c:v>447</c:v>
                </c:pt>
                <c:pt idx="24">
                  <c:v>378</c:v>
                </c:pt>
                <c:pt idx="25">
                  <c:v>479</c:v>
                </c:pt>
                <c:pt idx="26">
                  <c:v>447</c:v>
                </c:pt>
                <c:pt idx="27">
                  <c:v>460</c:v>
                </c:pt>
                <c:pt idx="28">
                  <c:v>479</c:v>
                </c:pt>
                <c:pt idx="29">
                  <c:v>682</c:v>
                </c:pt>
                <c:pt idx="30">
                  <c:v>460</c:v>
                </c:pt>
                <c:pt idx="31">
                  <c:v>462</c:v>
                </c:pt>
                <c:pt idx="32">
                  <c:v>682</c:v>
                </c:pt>
                <c:pt idx="33">
                  <c:v>960</c:v>
                </c:pt>
                <c:pt idx="34">
                  <c:v>462</c:v>
                </c:pt>
                <c:pt idx="35">
                  <c:v>576</c:v>
                </c:pt>
                <c:pt idx="36">
                  <c:v>960</c:v>
                </c:pt>
                <c:pt idx="37">
                  <c:v>1098</c:v>
                </c:pt>
                <c:pt idx="38">
                  <c:v>576</c:v>
                </c:pt>
                <c:pt idx="39">
                  <c:v>594</c:v>
                </c:pt>
                <c:pt idx="40">
                  <c:v>1098</c:v>
                </c:pt>
                <c:pt idx="41">
                  <c:v>1196</c:v>
                </c:pt>
                <c:pt idx="42">
                  <c:v>594</c:v>
                </c:pt>
                <c:pt idx="43">
                  <c:v>841</c:v>
                </c:pt>
                <c:pt idx="44">
                  <c:v>1196</c:v>
                </c:pt>
                <c:pt idx="45">
                  <c:v>1204</c:v>
                </c:pt>
                <c:pt idx="46">
                  <c:v>841</c:v>
                </c:pt>
                <c:pt idx="47">
                  <c:v>842</c:v>
                </c:pt>
                <c:pt idx="48">
                  <c:v>1204</c:v>
                </c:pt>
                <c:pt idx="49">
                  <c:v>1260</c:v>
                </c:pt>
                <c:pt idx="50">
                  <c:v>842</c:v>
                </c:pt>
                <c:pt idx="51">
                  <c:v>873</c:v>
                </c:pt>
                <c:pt idx="52">
                  <c:v>1260</c:v>
                </c:pt>
                <c:pt idx="53">
                  <c:v>1268</c:v>
                </c:pt>
                <c:pt idx="54">
                  <c:v>873</c:v>
                </c:pt>
                <c:pt idx="55">
                  <c:v>946</c:v>
                </c:pt>
                <c:pt idx="56">
                  <c:v>1268</c:v>
                </c:pt>
                <c:pt idx="57">
                  <c:v>1303</c:v>
                </c:pt>
                <c:pt idx="58">
                  <c:v>946</c:v>
                </c:pt>
                <c:pt idx="59">
                  <c:v>1161</c:v>
                </c:pt>
                <c:pt idx="60">
                  <c:v>1303</c:v>
                </c:pt>
                <c:pt idx="61">
                  <c:v>1357</c:v>
                </c:pt>
                <c:pt idx="62">
                  <c:v>1161</c:v>
                </c:pt>
                <c:pt idx="63">
                  <c:v>1163</c:v>
                </c:pt>
                <c:pt idx="64">
                  <c:v>1357</c:v>
                </c:pt>
                <c:pt idx="65">
                  <c:v>1421</c:v>
                </c:pt>
                <c:pt idx="66">
                  <c:v>1163</c:v>
                </c:pt>
                <c:pt idx="67">
                  <c:v>1277</c:v>
                </c:pt>
                <c:pt idx="68">
                  <c:v>1421</c:v>
                </c:pt>
                <c:pt idx="69">
                  <c:v>1447</c:v>
                </c:pt>
                <c:pt idx="70">
                  <c:v>1277</c:v>
                </c:pt>
                <c:pt idx="71">
                  <c:v>1279</c:v>
                </c:pt>
                <c:pt idx="72">
                  <c:v>1447</c:v>
                </c:pt>
                <c:pt idx="73">
                  <c:v>1480</c:v>
                </c:pt>
                <c:pt idx="74">
                  <c:v>1279</c:v>
                </c:pt>
                <c:pt idx="75">
                  <c:v>1607</c:v>
                </c:pt>
                <c:pt idx="76">
                  <c:v>1480</c:v>
                </c:pt>
                <c:pt idx="77">
                  <c:v>1579</c:v>
                </c:pt>
                <c:pt idx="78">
                  <c:v>1607</c:v>
                </c:pt>
                <c:pt idx="79">
                  <c:v>1627</c:v>
                </c:pt>
              </c:numCache>
            </c:numRef>
          </c:xVal>
          <c:yVal>
            <c:numRef>
              <c:f>'Task 1'!$E$2:$E$81</c:f>
              <c:numCache>
                <c:formatCode>General</c:formatCode>
                <c:ptCount val="80"/>
                <c:pt idx="3">
                  <c:v>76.599999999999994</c:v>
                </c:pt>
                <c:pt idx="7">
                  <c:v>49.2</c:v>
                </c:pt>
                <c:pt idx="11">
                  <c:v>41.6</c:v>
                </c:pt>
                <c:pt idx="15">
                  <c:v>35.299999999999997</c:v>
                </c:pt>
                <c:pt idx="19">
                  <c:v>33</c:v>
                </c:pt>
                <c:pt idx="23">
                  <c:v>32.5</c:v>
                </c:pt>
                <c:pt idx="27">
                  <c:v>31.1</c:v>
                </c:pt>
                <c:pt idx="31">
                  <c:v>29.7</c:v>
                </c:pt>
                <c:pt idx="35">
                  <c:v>29.1</c:v>
                </c:pt>
                <c:pt idx="39">
                  <c:v>29</c:v>
                </c:pt>
                <c:pt idx="43">
                  <c:v>26.5</c:v>
                </c:pt>
                <c:pt idx="47">
                  <c:v>25</c:v>
                </c:pt>
                <c:pt idx="51">
                  <c:v>23.7</c:v>
                </c:pt>
                <c:pt idx="55">
                  <c:v>16.5</c:v>
                </c:pt>
                <c:pt idx="59">
                  <c:v>15.5</c:v>
                </c:pt>
                <c:pt idx="63">
                  <c:v>14.9</c:v>
                </c:pt>
                <c:pt idx="67">
                  <c:v>12.3</c:v>
                </c:pt>
                <c:pt idx="71">
                  <c:v>6.9</c:v>
                </c:pt>
                <c:pt idx="75">
                  <c:v>1.3</c:v>
                </c:pt>
                <c:pt idx="7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2-40B4-9D38-312A5F0A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6416"/>
        <c:axId val="760123744"/>
      </c:scatterChart>
      <c:valAx>
        <c:axId val="7601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23744"/>
        <c:crosses val="autoZero"/>
        <c:crossBetween val="midCat"/>
      </c:valAx>
      <c:valAx>
        <c:axId val="76012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496032</xdr:colOff>
      <xdr:row>0</xdr:row>
      <xdr:rowOff>148738</xdr:rowOff>
    </xdr:from>
    <xdr:to>
      <xdr:col>20</xdr:col>
      <xdr:colOff>68872</xdr:colOff>
      <xdr:row>28</xdr:row>
      <xdr:rowOff>24912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86C56-3311-3917-B94A-0C39D36F5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4042-AF65-4DB4-9502-5D8920E809D4}">
  <dimension ref="A1:E81"/>
  <sheetViews>
    <sheetView showGridLines="0" zoomScale="85" zoomScaleNormal="85" workbookViewId="0">
      <selection activeCell="AJ37" sqref="AJ37"/>
    </sheetView>
  </sheetViews>
  <sheetFormatPr defaultRowHeight="15" x14ac:dyDescent="0.25"/>
  <cols>
    <col min="1" max="1" width="12.85546875" bestFit="1" customWidth="1"/>
    <col min="2" max="2" width="6.85546875" bestFit="1" customWidth="1"/>
    <col min="3" max="3" width="8.42578125" bestFit="1" customWidth="1"/>
    <col min="4" max="4" width="12.425781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</row>
    <row r="3" spans="1:5" x14ac:dyDescent="0.25">
      <c r="A3">
        <v>71</v>
      </c>
      <c r="B3">
        <v>0.1</v>
      </c>
      <c r="D3">
        <v>0.1</v>
      </c>
    </row>
    <row r="4" spans="1:5" x14ac:dyDescent="0.25">
      <c r="A4">
        <v>0</v>
      </c>
      <c r="C4">
        <v>76.599999999999994</v>
      </c>
    </row>
    <row r="5" spans="1:5" x14ac:dyDescent="0.25">
      <c r="A5">
        <v>1</v>
      </c>
      <c r="C5">
        <v>76.599999999999994</v>
      </c>
      <c r="E5">
        <v>76.599999999999994</v>
      </c>
    </row>
    <row r="6" spans="1:5" x14ac:dyDescent="0.25">
      <c r="A6">
        <v>71</v>
      </c>
      <c r="B6">
        <v>4</v>
      </c>
    </row>
    <row r="7" spans="1:5" x14ac:dyDescent="0.25">
      <c r="A7">
        <v>190</v>
      </c>
      <c r="B7">
        <v>4</v>
      </c>
      <c r="D7">
        <v>4</v>
      </c>
    </row>
    <row r="8" spans="1:5" x14ac:dyDescent="0.25">
      <c r="A8">
        <v>1</v>
      </c>
      <c r="C8">
        <v>49.2</v>
      </c>
    </row>
    <row r="9" spans="1:5" x14ac:dyDescent="0.25">
      <c r="A9">
        <v>22</v>
      </c>
      <c r="C9">
        <v>49.2</v>
      </c>
      <c r="E9">
        <v>49.2</v>
      </c>
    </row>
    <row r="10" spans="1:5" x14ac:dyDescent="0.25">
      <c r="A10">
        <v>190</v>
      </c>
      <c r="B10">
        <v>7.5</v>
      </c>
    </row>
    <row r="11" spans="1:5" x14ac:dyDescent="0.25">
      <c r="A11">
        <v>228</v>
      </c>
      <c r="B11">
        <v>7.5</v>
      </c>
      <c r="D11">
        <v>7.5</v>
      </c>
    </row>
    <row r="12" spans="1:5" x14ac:dyDescent="0.25">
      <c r="A12">
        <v>22</v>
      </c>
      <c r="C12">
        <v>41.6</v>
      </c>
    </row>
    <row r="13" spans="1:5" x14ac:dyDescent="0.25">
      <c r="A13">
        <v>244</v>
      </c>
      <c r="C13">
        <v>41.6</v>
      </c>
      <c r="E13">
        <v>41.6</v>
      </c>
    </row>
    <row r="14" spans="1:5" x14ac:dyDescent="0.25">
      <c r="A14">
        <v>228</v>
      </c>
      <c r="B14">
        <v>11.4</v>
      </c>
    </row>
    <row r="15" spans="1:5" x14ac:dyDescent="0.25">
      <c r="A15">
        <v>241</v>
      </c>
      <c r="B15">
        <v>11.4</v>
      </c>
      <c r="D15">
        <v>11.4</v>
      </c>
    </row>
    <row r="16" spans="1:5" x14ac:dyDescent="0.25">
      <c r="A16">
        <v>244</v>
      </c>
      <c r="C16">
        <v>35.299999999999997</v>
      </c>
    </row>
    <row r="17" spans="1:5" x14ac:dyDescent="0.25">
      <c r="A17">
        <v>247</v>
      </c>
      <c r="C17">
        <v>35.299999999999997</v>
      </c>
      <c r="E17">
        <v>35.299999999999997</v>
      </c>
    </row>
    <row r="18" spans="1:5" x14ac:dyDescent="0.25">
      <c r="A18">
        <v>241</v>
      </c>
      <c r="B18">
        <v>14.7</v>
      </c>
    </row>
    <row r="19" spans="1:5" x14ac:dyDescent="0.25">
      <c r="A19">
        <v>317</v>
      </c>
      <c r="B19">
        <v>14.7</v>
      </c>
      <c r="D19">
        <v>14.7</v>
      </c>
    </row>
    <row r="20" spans="1:5" x14ac:dyDescent="0.25">
      <c r="A20">
        <v>247</v>
      </c>
      <c r="C20">
        <v>33</v>
      </c>
    </row>
    <row r="21" spans="1:5" x14ac:dyDescent="0.25">
      <c r="A21">
        <v>268</v>
      </c>
      <c r="C21">
        <v>33</v>
      </c>
      <c r="E21">
        <v>33</v>
      </c>
    </row>
    <row r="22" spans="1:5" x14ac:dyDescent="0.25">
      <c r="A22">
        <v>317</v>
      </c>
      <c r="B22">
        <v>15.5</v>
      </c>
    </row>
    <row r="23" spans="1:5" x14ac:dyDescent="0.25">
      <c r="A23">
        <v>378</v>
      </c>
      <c r="B23">
        <v>15.5</v>
      </c>
      <c r="D23">
        <v>15.5</v>
      </c>
    </row>
    <row r="24" spans="1:5" x14ac:dyDescent="0.25">
      <c r="A24">
        <v>268</v>
      </c>
      <c r="C24">
        <v>32.5</v>
      </c>
    </row>
    <row r="25" spans="1:5" x14ac:dyDescent="0.25">
      <c r="A25">
        <v>447</v>
      </c>
      <c r="C25">
        <v>32.5</v>
      </c>
      <c r="E25">
        <v>32.5</v>
      </c>
    </row>
    <row r="26" spans="1:5" x14ac:dyDescent="0.25">
      <c r="A26">
        <v>378</v>
      </c>
      <c r="B26">
        <v>17.7</v>
      </c>
    </row>
    <row r="27" spans="1:5" x14ac:dyDescent="0.25">
      <c r="A27">
        <v>479</v>
      </c>
      <c r="B27">
        <v>17.7</v>
      </c>
      <c r="D27">
        <v>17.7</v>
      </c>
    </row>
    <row r="28" spans="1:5" x14ac:dyDescent="0.25">
      <c r="A28">
        <v>447</v>
      </c>
      <c r="C28">
        <v>31.1</v>
      </c>
    </row>
    <row r="29" spans="1:5" x14ac:dyDescent="0.25">
      <c r="A29">
        <v>460</v>
      </c>
      <c r="C29">
        <v>31.1</v>
      </c>
      <c r="E29">
        <v>31.1</v>
      </c>
    </row>
    <row r="30" spans="1:5" x14ac:dyDescent="0.25">
      <c r="A30">
        <v>479</v>
      </c>
      <c r="B30">
        <v>18.8</v>
      </c>
    </row>
    <row r="31" spans="1:5" x14ac:dyDescent="0.25">
      <c r="A31">
        <v>682</v>
      </c>
      <c r="B31">
        <v>18.8</v>
      </c>
      <c r="D31">
        <v>18.8</v>
      </c>
    </row>
    <row r="32" spans="1:5" x14ac:dyDescent="0.25">
      <c r="A32">
        <v>460</v>
      </c>
      <c r="C32">
        <v>29.7</v>
      </c>
    </row>
    <row r="33" spans="1:5" x14ac:dyDescent="0.25">
      <c r="A33">
        <v>462</v>
      </c>
      <c r="C33">
        <v>29.7</v>
      </c>
      <c r="E33">
        <v>29.7</v>
      </c>
    </row>
    <row r="34" spans="1:5" x14ac:dyDescent="0.25">
      <c r="A34">
        <v>682</v>
      </c>
      <c r="B34">
        <v>20.5</v>
      </c>
    </row>
    <row r="35" spans="1:5" x14ac:dyDescent="0.25">
      <c r="A35">
        <v>960</v>
      </c>
      <c r="B35">
        <v>20.5</v>
      </c>
      <c r="D35">
        <v>20.5</v>
      </c>
    </row>
    <row r="36" spans="1:5" x14ac:dyDescent="0.25">
      <c r="A36">
        <v>462</v>
      </c>
      <c r="C36">
        <v>29.1</v>
      </c>
    </row>
    <row r="37" spans="1:5" x14ac:dyDescent="0.25">
      <c r="A37">
        <v>576</v>
      </c>
      <c r="C37">
        <v>29.1</v>
      </c>
      <c r="E37">
        <v>29.1</v>
      </c>
    </row>
    <row r="38" spans="1:5" x14ac:dyDescent="0.25">
      <c r="A38">
        <v>960</v>
      </c>
      <c r="B38">
        <v>21.5</v>
      </c>
    </row>
    <row r="39" spans="1:5" x14ac:dyDescent="0.25">
      <c r="A39">
        <v>1098</v>
      </c>
      <c r="B39">
        <v>21.5</v>
      </c>
      <c r="D39">
        <v>21.5</v>
      </c>
    </row>
    <row r="40" spans="1:5" x14ac:dyDescent="0.25">
      <c r="A40">
        <v>576</v>
      </c>
      <c r="C40">
        <v>29</v>
      </c>
    </row>
    <row r="41" spans="1:5" x14ac:dyDescent="0.25">
      <c r="A41">
        <v>594</v>
      </c>
      <c r="C41">
        <v>29</v>
      </c>
      <c r="E41">
        <v>29</v>
      </c>
    </row>
    <row r="42" spans="1:5" x14ac:dyDescent="0.25">
      <c r="A42">
        <v>1098</v>
      </c>
      <c r="B42">
        <v>22.9</v>
      </c>
    </row>
    <row r="43" spans="1:5" x14ac:dyDescent="0.25">
      <c r="A43">
        <v>1196</v>
      </c>
      <c r="B43">
        <v>22.9</v>
      </c>
      <c r="D43">
        <v>22.9</v>
      </c>
    </row>
    <row r="44" spans="1:5" x14ac:dyDescent="0.25">
      <c r="A44">
        <v>594</v>
      </c>
      <c r="C44">
        <v>26.5</v>
      </c>
    </row>
    <row r="45" spans="1:5" x14ac:dyDescent="0.25">
      <c r="A45">
        <v>841</v>
      </c>
      <c r="C45">
        <v>26.5</v>
      </c>
      <c r="E45">
        <v>26.5</v>
      </c>
    </row>
    <row r="46" spans="1:5" x14ac:dyDescent="0.25">
      <c r="A46">
        <v>1196</v>
      </c>
      <c r="B46">
        <v>33.6</v>
      </c>
    </row>
    <row r="47" spans="1:5" x14ac:dyDescent="0.25">
      <c r="A47">
        <v>1204</v>
      </c>
      <c r="B47">
        <v>33.6</v>
      </c>
      <c r="D47">
        <v>33.6</v>
      </c>
    </row>
    <row r="48" spans="1:5" x14ac:dyDescent="0.25">
      <c r="A48">
        <v>841</v>
      </c>
      <c r="C48">
        <v>25</v>
      </c>
    </row>
    <row r="49" spans="1:5" x14ac:dyDescent="0.25">
      <c r="A49">
        <v>842</v>
      </c>
      <c r="C49">
        <v>25</v>
      </c>
      <c r="E49">
        <v>25</v>
      </c>
    </row>
    <row r="50" spans="1:5" x14ac:dyDescent="0.25">
      <c r="A50">
        <v>1204</v>
      </c>
      <c r="B50">
        <v>37.200000000000003</v>
      </c>
    </row>
    <row r="51" spans="1:5" x14ac:dyDescent="0.25">
      <c r="A51">
        <v>1260</v>
      </c>
      <c r="B51">
        <v>37.200000000000003</v>
      </c>
      <c r="D51">
        <v>37.200000000000003</v>
      </c>
    </row>
    <row r="52" spans="1:5" x14ac:dyDescent="0.25">
      <c r="A52">
        <v>842</v>
      </c>
      <c r="C52">
        <v>23.7</v>
      </c>
    </row>
    <row r="53" spans="1:5" x14ac:dyDescent="0.25">
      <c r="A53">
        <v>873</v>
      </c>
      <c r="C53">
        <v>23.7</v>
      </c>
      <c r="E53">
        <v>23.7</v>
      </c>
    </row>
    <row r="54" spans="1:5" x14ac:dyDescent="0.25">
      <c r="A54">
        <v>1260</v>
      </c>
      <c r="B54">
        <v>40.299999999999997</v>
      </c>
    </row>
    <row r="55" spans="1:5" x14ac:dyDescent="0.25">
      <c r="A55">
        <v>1268</v>
      </c>
      <c r="B55">
        <v>40.299999999999997</v>
      </c>
      <c r="D55">
        <v>40.299999999999997</v>
      </c>
    </row>
    <row r="56" spans="1:5" x14ac:dyDescent="0.25">
      <c r="A56">
        <v>873</v>
      </c>
      <c r="C56">
        <v>16.5</v>
      </c>
    </row>
    <row r="57" spans="1:5" x14ac:dyDescent="0.25">
      <c r="A57">
        <v>946</v>
      </c>
      <c r="C57">
        <v>16.5</v>
      </c>
      <c r="E57">
        <v>16.5</v>
      </c>
    </row>
    <row r="58" spans="1:5" x14ac:dyDescent="0.25">
      <c r="A58">
        <v>1268</v>
      </c>
      <c r="B58">
        <v>41.4</v>
      </c>
    </row>
    <row r="59" spans="1:5" x14ac:dyDescent="0.25">
      <c r="A59">
        <v>1303</v>
      </c>
      <c r="B59">
        <v>41.4</v>
      </c>
      <c r="D59">
        <v>41.4</v>
      </c>
    </row>
    <row r="60" spans="1:5" x14ac:dyDescent="0.25">
      <c r="A60">
        <v>946</v>
      </c>
      <c r="C60">
        <v>15.5</v>
      </c>
    </row>
    <row r="61" spans="1:5" x14ac:dyDescent="0.25">
      <c r="A61">
        <v>1161</v>
      </c>
      <c r="C61">
        <v>15.5</v>
      </c>
      <c r="E61">
        <v>15.5</v>
      </c>
    </row>
    <row r="62" spans="1:5" x14ac:dyDescent="0.25">
      <c r="A62">
        <v>1303</v>
      </c>
      <c r="B62">
        <v>43.7</v>
      </c>
    </row>
    <row r="63" spans="1:5" x14ac:dyDescent="0.25">
      <c r="A63">
        <v>1357</v>
      </c>
      <c r="B63">
        <v>43.7</v>
      </c>
      <c r="D63">
        <v>43.7</v>
      </c>
    </row>
    <row r="64" spans="1:5" x14ac:dyDescent="0.25">
      <c r="A64">
        <v>1161</v>
      </c>
      <c r="C64">
        <v>14.9</v>
      </c>
    </row>
    <row r="65" spans="1:5" x14ac:dyDescent="0.25">
      <c r="A65">
        <v>1163</v>
      </c>
      <c r="C65">
        <v>14.9</v>
      </c>
      <c r="E65">
        <v>14.9</v>
      </c>
    </row>
    <row r="66" spans="1:5" x14ac:dyDescent="0.25">
      <c r="A66">
        <v>1357</v>
      </c>
      <c r="B66">
        <v>46.2</v>
      </c>
    </row>
    <row r="67" spans="1:5" x14ac:dyDescent="0.25">
      <c r="A67">
        <v>1421</v>
      </c>
      <c r="B67">
        <v>46.2</v>
      </c>
      <c r="D67">
        <v>46.2</v>
      </c>
    </row>
    <row r="68" spans="1:5" x14ac:dyDescent="0.25">
      <c r="A68">
        <v>1163</v>
      </c>
      <c r="C68">
        <v>12.3</v>
      </c>
    </row>
    <row r="69" spans="1:5" x14ac:dyDescent="0.25">
      <c r="A69">
        <v>1277</v>
      </c>
      <c r="C69">
        <v>12.3</v>
      </c>
      <c r="E69">
        <v>12.3</v>
      </c>
    </row>
    <row r="70" spans="1:5" x14ac:dyDescent="0.25">
      <c r="A70">
        <v>1421</v>
      </c>
      <c r="B70">
        <v>47.5</v>
      </c>
    </row>
    <row r="71" spans="1:5" x14ac:dyDescent="0.25">
      <c r="A71">
        <v>1447</v>
      </c>
      <c r="B71">
        <v>47.5</v>
      </c>
      <c r="D71">
        <v>47.5</v>
      </c>
    </row>
    <row r="72" spans="1:5" x14ac:dyDescent="0.25">
      <c r="A72">
        <v>1277</v>
      </c>
      <c r="C72">
        <v>6.9</v>
      </c>
    </row>
    <row r="73" spans="1:5" x14ac:dyDescent="0.25">
      <c r="A73">
        <v>1279</v>
      </c>
      <c r="C73">
        <v>6.9</v>
      </c>
      <c r="E73">
        <v>6.9</v>
      </c>
    </row>
    <row r="74" spans="1:5" x14ac:dyDescent="0.25">
      <c r="A74">
        <v>1447</v>
      </c>
      <c r="B74">
        <v>48.5</v>
      </c>
    </row>
    <row r="75" spans="1:5" x14ac:dyDescent="0.25">
      <c r="A75">
        <v>1480</v>
      </c>
      <c r="B75">
        <v>48.5</v>
      </c>
      <c r="D75">
        <v>48.5</v>
      </c>
    </row>
    <row r="76" spans="1:5" x14ac:dyDescent="0.25">
      <c r="A76">
        <v>1279</v>
      </c>
      <c r="C76">
        <v>1.3</v>
      </c>
    </row>
    <row r="77" spans="1:5" x14ac:dyDescent="0.25">
      <c r="A77">
        <v>1607</v>
      </c>
      <c r="C77">
        <v>1.3</v>
      </c>
      <c r="E77">
        <v>1.3</v>
      </c>
    </row>
    <row r="78" spans="1:5" x14ac:dyDescent="0.25">
      <c r="A78">
        <v>1480</v>
      </c>
      <c r="B78">
        <v>51.9</v>
      </c>
    </row>
    <row r="79" spans="1:5" x14ac:dyDescent="0.25">
      <c r="A79">
        <v>1579</v>
      </c>
      <c r="B79">
        <v>51.9</v>
      </c>
      <c r="D79">
        <v>51.9</v>
      </c>
    </row>
    <row r="80" spans="1:5" x14ac:dyDescent="0.25">
      <c r="A80">
        <v>1607</v>
      </c>
      <c r="C80">
        <v>0.3</v>
      </c>
    </row>
    <row r="81" spans="1:5" x14ac:dyDescent="0.25">
      <c r="A81">
        <v>1627</v>
      </c>
      <c r="C81">
        <v>0.3</v>
      </c>
      <c r="E81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994A-A435-46A8-8FE6-FC0744E357A4}">
  <dimension ref="A1:AB122"/>
  <sheetViews>
    <sheetView topLeftCell="A13" zoomScaleNormal="100" workbookViewId="0">
      <selection activeCell="U9" sqref="U9:AB23"/>
    </sheetView>
  </sheetViews>
  <sheetFormatPr defaultColWidth="12.5703125" defaultRowHeight="15.75" x14ac:dyDescent="0.25"/>
  <cols>
    <col min="1" max="1" width="12.5703125" style="1"/>
    <col min="2" max="2" width="17.85546875" style="1" bestFit="1" customWidth="1"/>
    <col min="3" max="3" width="24.140625" style="1" bestFit="1" customWidth="1"/>
    <col min="4" max="4" width="9.85546875" style="1" bestFit="1" customWidth="1"/>
    <col min="5" max="5" width="17" style="1" bestFit="1" customWidth="1"/>
    <col min="6" max="6" width="17" style="1" customWidth="1"/>
    <col min="7" max="8" width="11.85546875" style="1" bestFit="1" customWidth="1"/>
    <col min="9" max="27" width="12.5703125" style="1"/>
    <col min="28" max="28" width="11.140625" style="1" customWidth="1"/>
    <col min="29" max="16384" width="12.5703125" style="1"/>
  </cols>
  <sheetData>
    <row r="1" spans="1:28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K1" s="1" t="s">
        <v>13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AA1" s="1" t="s">
        <v>15</v>
      </c>
      <c r="AB1" s="2">
        <f>SUM(AB3:AB7)</f>
        <v>55630.060000000005</v>
      </c>
    </row>
    <row r="2" spans="1:28" x14ac:dyDescent="0.25">
      <c r="A2" s="1">
        <v>1</v>
      </c>
      <c r="B2" s="1">
        <v>1000</v>
      </c>
      <c r="C2" s="1">
        <v>999</v>
      </c>
      <c r="D2" s="1">
        <v>22</v>
      </c>
      <c r="E2" s="1">
        <v>22.01</v>
      </c>
      <c r="F2" s="1">
        <v>11</v>
      </c>
      <c r="G2" s="1">
        <f>E2*C2</f>
        <v>21987.99</v>
      </c>
      <c r="H2" s="1">
        <f>(E2-F2)*C2</f>
        <v>10998.990000000002</v>
      </c>
      <c r="K2" s="1">
        <v>1</v>
      </c>
      <c r="L2" s="1">
        <v>975</v>
      </c>
      <c r="M2" s="1">
        <v>975</v>
      </c>
      <c r="N2" s="1">
        <v>22</v>
      </c>
      <c r="O2" s="1">
        <v>22.06</v>
      </c>
      <c r="P2" s="1">
        <v>11</v>
      </c>
      <c r="Q2" s="1">
        <f>O2*M2</f>
        <v>21508.5</v>
      </c>
      <c r="R2" s="1">
        <f>(O2-P2)*M2</f>
        <v>10783.499999999998</v>
      </c>
      <c r="U2" s="1" t="s">
        <v>13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</row>
    <row r="3" spans="1:28" x14ac:dyDescent="0.25">
      <c r="A3" s="1">
        <v>2</v>
      </c>
      <c r="B3" s="1">
        <v>1000</v>
      </c>
      <c r="C3" s="1">
        <v>922</v>
      </c>
      <c r="D3" s="1">
        <v>13</v>
      </c>
      <c r="E3" s="1">
        <v>13.06</v>
      </c>
      <c r="F3" s="1">
        <v>11</v>
      </c>
      <c r="G3" s="1">
        <f>E3*C3</f>
        <v>12041.32</v>
      </c>
      <c r="H3" s="1">
        <f>(E3-F3)*C3</f>
        <v>1899.3200000000004</v>
      </c>
      <c r="K3" s="1">
        <v>2</v>
      </c>
      <c r="L3" s="1">
        <v>975</v>
      </c>
      <c r="M3" s="1">
        <v>935</v>
      </c>
      <c r="N3" s="1">
        <v>11</v>
      </c>
      <c r="O3" s="1">
        <v>12.9</v>
      </c>
      <c r="P3" s="1">
        <v>11</v>
      </c>
      <c r="Q3" s="1">
        <f>O3*M3</f>
        <v>12061.5</v>
      </c>
      <c r="R3" s="1">
        <f>(O3-P3)*M3</f>
        <v>1776.5000000000002</v>
      </c>
      <c r="U3" s="1">
        <v>1</v>
      </c>
      <c r="V3" s="1">
        <f>W18</f>
        <v>956</v>
      </c>
      <c r="W3" s="1">
        <f>IF(X3=X11,Z11,IF(X3&gt;X11,0,V3))</f>
        <v>956</v>
      </c>
      <c r="X3" s="1">
        <f>X18</f>
        <v>22</v>
      </c>
      <c r="Y3" s="1">
        <f>V11</f>
        <v>22.1</v>
      </c>
      <c r="Z3" s="1">
        <v>11</v>
      </c>
      <c r="AA3" s="3">
        <f>W3*Y3</f>
        <v>21127.600000000002</v>
      </c>
      <c r="AB3" s="4">
        <f>(Y3-Z3)*W3</f>
        <v>10611.600000000002</v>
      </c>
    </row>
    <row r="4" spans="1:28" x14ac:dyDescent="0.25">
      <c r="A4" s="1">
        <v>3</v>
      </c>
      <c r="B4" s="1">
        <v>1000</v>
      </c>
      <c r="C4" s="1">
        <v>1000</v>
      </c>
      <c r="D4" s="1">
        <v>27</v>
      </c>
      <c r="E4" s="1">
        <v>27.52</v>
      </c>
      <c r="F4" s="1">
        <v>11</v>
      </c>
      <c r="G4" s="1">
        <f>E4*C4</f>
        <v>27520</v>
      </c>
      <c r="H4" s="1">
        <f>(E4-F4)*C4</f>
        <v>16520</v>
      </c>
      <c r="K4" s="1">
        <v>3</v>
      </c>
      <c r="L4" s="1">
        <v>975</v>
      </c>
      <c r="M4" s="1">
        <v>975</v>
      </c>
      <c r="N4" s="1">
        <v>27</v>
      </c>
      <c r="O4" s="1">
        <v>27.54</v>
      </c>
      <c r="P4" s="1">
        <v>11</v>
      </c>
      <c r="Q4" s="1">
        <f>O4*M4</f>
        <v>26851.5</v>
      </c>
      <c r="R4" s="1">
        <f>(O4-P4)*M4</f>
        <v>16126.5</v>
      </c>
      <c r="U4" s="1">
        <v>2</v>
      </c>
      <c r="V4" s="1">
        <f>W19</f>
        <v>956</v>
      </c>
      <c r="W4" s="1">
        <f t="shared" ref="W4:W7" si="0">IF(X4=X12,Z12,IF(X4&gt;X12,0,V4))</f>
        <v>922</v>
      </c>
      <c r="X4" s="1">
        <f>X19</f>
        <v>14</v>
      </c>
      <c r="Y4" s="1">
        <f t="shared" ref="Y4:Y7" si="1">V12</f>
        <v>14.04</v>
      </c>
      <c r="Z4" s="1">
        <v>11</v>
      </c>
      <c r="AA4" s="3">
        <f t="shared" ref="AA4:AA7" si="2">W4*Y4</f>
        <v>12944.88</v>
      </c>
      <c r="AB4" s="4">
        <f t="shared" ref="AB4:AB7" si="3">(Y4-Z4)*W4</f>
        <v>2802.8799999999992</v>
      </c>
    </row>
    <row r="5" spans="1:28" x14ac:dyDescent="0.25">
      <c r="A5" s="1">
        <v>4</v>
      </c>
      <c r="B5" s="1">
        <v>1000</v>
      </c>
      <c r="C5" s="1">
        <v>881</v>
      </c>
      <c r="D5" s="1">
        <v>18</v>
      </c>
      <c r="E5" s="1">
        <v>18.61</v>
      </c>
      <c r="F5" s="1">
        <v>11</v>
      </c>
      <c r="G5" s="1">
        <f>E5*C5</f>
        <v>16395.41</v>
      </c>
      <c r="H5" s="1">
        <f>(E5-F5)*C5</f>
        <v>6704.41</v>
      </c>
      <c r="K5" s="1">
        <v>4</v>
      </c>
      <c r="L5" s="1">
        <v>975</v>
      </c>
      <c r="M5" s="1">
        <v>881</v>
      </c>
      <c r="N5" s="1">
        <v>19</v>
      </c>
      <c r="O5" s="1">
        <v>19.07</v>
      </c>
      <c r="P5" s="1">
        <v>11</v>
      </c>
      <c r="Q5" s="1">
        <f>O5*M5</f>
        <v>16800.670000000002</v>
      </c>
      <c r="R5" s="1">
        <f>(O5-P5)*M5</f>
        <v>7109.67</v>
      </c>
      <c r="U5" s="1">
        <v>3</v>
      </c>
      <c r="V5" s="1">
        <f>W20</f>
        <v>956</v>
      </c>
      <c r="W5" s="1">
        <f t="shared" si="0"/>
        <v>956</v>
      </c>
      <c r="X5" s="1">
        <f>X20</f>
        <v>27</v>
      </c>
      <c r="Y5" s="1">
        <f t="shared" si="1"/>
        <v>27.56</v>
      </c>
      <c r="Z5" s="1">
        <v>11</v>
      </c>
      <c r="AA5" s="3">
        <f t="shared" si="2"/>
        <v>26347.360000000001</v>
      </c>
      <c r="AB5" s="4">
        <f t="shared" si="3"/>
        <v>15831.359999999999</v>
      </c>
    </row>
    <row r="6" spans="1:28" x14ac:dyDescent="0.25">
      <c r="A6" s="1">
        <v>5</v>
      </c>
      <c r="B6" s="1">
        <v>1000</v>
      </c>
      <c r="C6" s="1">
        <v>982</v>
      </c>
      <c r="D6" s="1">
        <v>29</v>
      </c>
      <c r="E6" s="1">
        <v>29.68</v>
      </c>
      <c r="F6" s="1">
        <v>11</v>
      </c>
      <c r="G6" s="1">
        <f>E6*C6</f>
        <v>29145.759999999998</v>
      </c>
      <c r="H6" s="1">
        <f>(E6-F6)*C6</f>
        <v>18343.759999999998</v>
      </c>
      <c r="I6" s="5">
        <f>SUM(H2:H6)</f>
        <v>54466.479999999996</v>
      </c>
      <c r="K6" s="1">
        <v>5</v>
      </c>
      <c r="L6" s="1">
        <v>975</v>
      </c>
      <c r="M6" s="1">
        <v>954</v>
      </c>
      <c r="N6" s="1">
        <v>30</v>
      </c>
      <c r="O6" s="1">
        <v>30.17</v>
      </c>
      <c r="P6" s="1">
        <v>11</v>
      </c>
      <c r="Q6" s="1">
        <f>O6*M6</f>
        <v>28782.18</v>
      </c>
      <c r="R6" s="1">
        <f>(O6-P6)*M6</f>
        <v>18288.18</v>
      </c>
      <c r="S6" s="5">
        <f>SUM(R2:R6)</f>
        <v>54084.35</v>
      </c>
      <c r="U6" s="1">
        <v>4</v>
      </c>
      <c r="V6" s="1">
        <f>W21</f>
        <v>956</v>
      </c>
      <c r="W6" s="1">
        <f t="shared" si="0"/>
        <v>881</v>
      </c>
      <c r="X6" s="1">
        <f>X21</f>
        <v>19</v>
      </c>
      <c r="Y6" s="1">
        <f t="shared" si="1"/>
        <v>19.28</v>
      </c>
      <c r="Z6" s="1">
        <v>11</v>
      </c>
      <c r="AA6" s="3">
        <f t="shared" si="2"/>
        <v>16985.68</v>
      </c>
      <c r="AB6" s="4">
        <f t="shared" si="3"/>
        <v>7294.6800000000012</v>
      </c>
    </row>
    <row r="7" spans="1:28" x14ac:dyDescent="0.25">
      <c r="S7" s="5"/>
      <c r="U7" s="1">
        <v>5</v>
      </c>
      <c r="V7" s="1">
        <f>W22</f>
        <v>956</v>
      </c>
      <c r="W7" s="1">
        <f t="shared" si="0"/>
        <v>954</v>
      </c>
      <c r="X7" s="1">
        <f>X22</f>
        <v>31</v>
      </c>
      <c r="Y7" s="1">
        <f t="shared" si="1"/>
        <v>31.01</v>
      </c>
      <c r="Z7" s="1">
        <v>11</v>
      </c>
      <c r="AA7" s="3">
        <f t="shared" si="2"/>
        <v>29583.54</v>
      </c>
      <c r="AB7" s="4">
        <f t="shared" si="3"/>
        <v>19089.54</v>
      </c>
    </row>
    <row r="8" spans="1:28" x14ac:dyDescent="0.25">
      <c r="H8" s="5"/>
      <c r="S8" s="5"/>
      <c r="AB8" s="6"/>
    </row>
    <row r="9" spans="1:28" x14ac:dyDescent="0.25">
      <c r="A9" s="1" t="s">
        <v>13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K9" s="1" t="s">
        <v>13</v>
      </c>
      <c r="L9" s="1" t="s">
        <v>6</v>
      </c>
      <c r="M9" s="1" t="s">
        <v>7</v>
      </c>
      <c r="N9" s="1" t="s">
        <v>8</v>
      </c>
      <c r="O9" s="1" t="s">
        <v>9</v>
      </c>
      <c r="P9" s="1" t="s">
        <v>10</v>
      </c>
      <c r="S9" s="5"/>
    </row>
    <row r="10" spans="1:28" x14ac:dyDescent="0.25">
      <c r="A10" s="1">
        <v>1</v>
      </c>
      <c r="B10" s="1">
        <v>1049</v>
      </c>
      <c r="C10" s="1">
        <v>1049</v>
      </c>
      <c r="D10" s="1">
        <v>21</v>
      </c>
      <c r="E10" s="1">
        <v>21.34</v>
      </c>
      <c r="F10" s="1">
        <v>11</v>
      </c>
      <c r="G10" s="1">
        <f>E10*C10</f>
        <v>22385.66</v>
      </c>
      <c r="H10" s="1">
        <f>(E10-F10)*C10</f>
        <v>10846.66</v>
      </c>
      <c r="K10" s="1">
        <v>1</v>
      </c>
      <c r="L10" s="1">
        <v>955</v>
      </c>
      <c r="M10" s="1">
        <v>955</v>
      </c>
      <c r="N10" s="1">
        <v>22</v>
      </c>
      <c r="O10" s="1">
        <v>22.1</v>
      </c>
      <c r="P10" s="1">
        <v>11</v>
      </c>
      <c r="Q10" s="1">
        <f>O10*M10</f>
        <v>21105.5</v>
      </c>
      <c r="R10" s="1">
        <f>(O10-P10)*M10</f>
        <v>10600.500000000002</v>
      </c>
      <c r="S10" s="5"/>
      <c r="U10" s="32" t="s">
        <v>16</v>
      </c>
      <c r="V10" s="18" t="s">
        <v>17</v>
      </c>
      <c r="W10" s="18" t="s">
        <v>0</v>
      </c>
      <c r="X10" s="18" t="s">
        <v>18</v>
      </c>
      <c r="Y10" s="18" t="s">
        <v>19</v>
      </c>
      <c r="Z10" s="18" t="s">
        <v>20</v>
      </c>
      <c r="AA10" s="33" t="s">
        <v>21</v>
      </c>
    </row>
    <row r="11" spans="1:28" x14ac:dyDescent="0.25">
      <c r="A11" s="1">
        <v>2</v>
      </c>
      <c r="B11" s="1">
        <v>1049</v>
      </c>
      <c r="C11" s="1">
        <v>1049</v>
      </c>
      <c r="D11" s="1">
        <v>11</v>
      </c>
      <c r="E11" s="1">
        <v>11.01</v>
      </c>
      <c r="F11" s="1">
        <v>11</v>
      </c>
      <c r="G11" s="1">
        <f>E11*C11</f>
        <v>11549.49</v>
      </c>
      <c r="H11" s="1">
        <f>(E11-F11)*C11</f>
        <v>10.489999999999776</v>
      </c>
      <c r="K11" s="1">
        <v>2</v>
      </c>
      <c r="L11" s="1">
        <v>955</v>
      </c>
      <c r="M11" s="1">
        <v>922</v>
      </c>
      <c r="N11" s="1">
        <v>14</v>
      </c>
      <c r="O11" s="1">
        <v>14.04</v>
      </c>
      <c r="P11" s="1">
        <v>11</v>
      </c>
      <c r="Q11" s="1">
        <f>O11*M11</f>
        <v>12944.88</v>
      </c>
      <c r="R11" s="1">
        <f>(O11-P11)*M11</f>
        <v>2802.8799999999992</v>
      </c>
      <c r="S11" s="5"/>
      <c r="U11" s="34">
        <v>1</v>
      </c>
      <c r="V11" s="1">
        <v>22.1</v>
      </c>
      <c r="W11" s="1">
        <v>1664</v>
      </c>
      <c r="X11" s="1">
        <v>22</v>
      </c>
      <c r="Y11" s="1">
        <v>23.6</v>
      </c>
      <c r="Z11" s="1">
        <v>956</v>
      </c>
      <c r="AA11" s="35">
        <v>88</v>
      </c>
    </row>
    <row r="12" spans="1:28" x14ac:dyDescent="0.25">
      <c r="A12" s="1">
        <v>3</v>
      </c>
      <c r="B12" s="1">
        <v>1049</v>
      </c>
      <c r="C12" s="1">
        <v>1049</v>
      </c>
      <c r="D12" s="1">
        <v>27</v>
      </c>
      <c r="E12" s="1">
        <v>27.48</v>
      </c>
      <c r="F12" s="1">
        <v>11</v>
      </c>
      <c r="G12" s="1">
        <f>E12*C12</f>
        <v>28826.52</v>
      </c>
      <c r="H12" s="1">
        <f>(E12-F12)*C12</f>
        <v>17287.52</v>
      </c>
      <c r="K12" s="1">
        <v>3</v>
      </c>
      <c r="L12" s="1">
        <v>955</v>
      </c>
      <c r="M12" s="1">
        <v>955</v>
      </c>
      <c r="N12" s="1">
        <v>27</v>
      </c>
      <c r="O12" s="1">
        <v>27.56</v>
      </c>
      <c r="P12" s="1">
        <v>11</v>
      </c>
      <c r="Q12" s="1">
        <f>O12*M12</f>
        <v>26319.8</v>
      </c>
      <c r="R12" s="1">
        <f>(O12-P12)*M12</f>
        <v>15814.8</v>
      </c>
      <c r="S12" s="5"/>
      <c r="U12" s="34">
        <v>2</v>
      </c>
      <c r="V12" s="1">
        <v>14.04</v>
      </c>
      <c r="W12" s="1">
        <v>1163</v>
      </c>
      <c r="X12" s="1">
        <v>14</v>
      </c>
      <c r="Y12" s="1">
        <v>14.9</v>
      </c>
      <c r="Z12" s="1">
        <v>922</v>
      </c>
      <c r="AA12" s="35">
        <v>2</v>
      </c>
    </row>
    <row r="13" spans="1:28" x14ac:dyDescent="0.25">
      <c r="A13" s="1">
        <v>4</v>
      </c>
      <c r="B13" s="1">
        <v>1049</v>
      </c>
      <c r="C13" s="1">
        <v>1046</v>
      </c>
      <c r="D13" s="1">
        <v>18</v>
      </c>
      <c r="E13" s="1">
        <v>18.02</v>
      </c>
      <c r="F13" s="1">
        <v>11</v>
      </c>
      <c r="G13" s="1">
        <f>E13*C13</f>
        <v>18848.919999999998</v>
      </c>
      <c r="H13" s="1">
        <f>(E13-F13)*C13</f>
        <v>7342.9199999999992</v>
      </c>
      <c r="K13" s="1">
        <v>4</v>
      </c>
      <c r="L13" s="1">
        <v>955</v>
      </c>
      <c r="M13" s="1">
        <v>881</v>
      </c>
      <c r="N13" s="1">
        <v>19</v>
      </c>
      <c r="O13" s="1">
        <v>19.29</v>
      </c>
      <c r="P13" s="1">
        <v>11</v>
      </c>
      <c r="Q13" s="1">
        <f>O13*M13</f>
        <v>16994.489999999998</v>
      </c>
      <c r="R13" s="1">
        <f>(O13-P13)*M13</f>
        <v>7303.4899999999989</v>
      </c>
      <c r="S13" s="5"/>
      <c r="U13" s="34">
        <v>3</v>
      </c>
      <c r="V13" s="1">
        <v>27.56</v>
      </c>
      <c r="W13" s="1">
        <v>1227</v>
      </c>
      <c r="X13" s="1">
        <v>27.1</v>
      </c>
      <c r="Y13" s="1">
        <v>47.3</v>
      </c>
      <c r="Z13" s="1">
        <v>9</v>
      </c>
      <c r="AA13" s="35">
        <v>131</v>
      </c>
    </row>
    <row r="14" spans="1:28" x14ac:dyDescent="0.25">
      <c r="A14" s="1">
        <v>5</v>
      </c>
      <c r="B14" s="1">
        <v>1049</v>
      </c>
      <c r="C14" s="1">
        <v>982</v>
      </c>
      <c r="D14" s="1">
        <v>28</v>
      </c>
      <c r="E14" s="1">
        <v>29.05</v>
      </c>
      <c r="F14" s="1">
        <v>11</v>
      </c>
      <c r="G14" s="1">
        <f>E14*C14</f>
        <v>28527.100000000002</v>
      </c>
      <c r="H14" s="1">
        <f>(E14-F14)*C14</f>
        <v>17725.100000000002</v>
      </c>
      <c r="I14" s="5">
        <f>SUM(H10:H14)</f>
        <v>53212.69</v>
      </c>
      <c r="K14" s="1">
        <v>5</v>
      </c>
      <c r="L14" s="1">
        <v>955</v>
      </c>
      <c r="M14" s="1">
        <v>954</v>
      </c>
      <c r="N14" s="1">
        <v>31</v>
      </c>
      <c r="O14" s="1">
        <v>31.02</v>
      </c>
      <c r="P14" s="1">
        <v>11</v>
      </c>
      <c r="Q14" s="1">
        <f>O14*M14</f>
        <v>29593.079999999998</v>
      </c>
      <c r="R14" s="1">
        <f>(O14-P14)*M14</f>
        <v>19099.079999999998</v>
      </c>
      <c r="S14" s="5">
        <f>SUM(R10:R14)</f>
        <v>55620.75</v>
      </c>
      <c r="U14" s="34">
        <v>4</v>
      </c>
      <c r="V14" s="1">
        <v>19.28</v>
      </c>
      <c r="W14" s="1">
        <v>1904</v>
      </c>
      <c r="X14" s="1">
        <v>19</v>
      </c>
      <c r="Y14" s="1">
        <v>20.399999999999999</v>
      </c>
      <c r="Z14" s="1">
        <v>881</v>
      </c>
      <c r="AA14" s="35">
        <v>151</v>
      </c>
    </row>
    <row r="15" spans="1:28" x14ac:dyDescent="0.25">
      <c r="S15" s="5"/>
      <c r="U15" s="36">
        <v>5</v>
      </c>
      <c r="V15" s="17">
        <v>31.01</v>
      </c>
      <c r="W15" s="17">
        <v>1557</v>
      </c>
      <c r="X15" s="17">
        <v>31</v>
      </c>
      <c r="Y15" s="17">
        <v>31.1</v>
      </c>
      <c r="Z15" s="17">
        <v>954</v>
      </c>
      <c r="AA15" s="37">
        <v>19</v>
      </c>
    </row>
    <row r="16" spans="1:28" x14ac:dyDescent="0.25">
      <c r="H16" s="5"/>
      <c r="S16" s="5"/>
    </row>
    <row r="17" spans="1:24" x14ac:dyDescent="0.25">
      <c r="A17" s="1" t="s">
        <v>13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K17" s="1" t="s">
        <v>13</v>
      </c>
      <c r="L17" s="1" t="s">
        <v>6</v>
      </c>
      <c r="M17" s="1" t="s">
        <v>7</v>
      </c>
      <c r="N17" s="1" t="s">
        <v>8</v>
      </c>
      <c r="O17" s="1" t="s">
        <v>9</v>
      </c>
      <c r="P17" s="1" t="s">
        <v>10</v>
      </c>
      <c r="S17" s="5"/>
    </row>
    <row r="18" spans="1:24" x14ac:dyDescent="0.25">
      <c r="A18" s="1">
        <v>1</v>
      </c>
      <c r="B18" s="1">
        <v>1088</v>
      </c>
      <c r="C18" s="1">
        <v>1088</v>
      </c>
      <c r="D18" s="1">
        <v>21</v>
      </c>
      <c r="E18" s="1">
        <v>21.24</v>
      </c>
      <c r="F18" s="1">
        <v>11</v>
      </c>
      <c r="G18" s="1">
        <f>E18*C18</f>
        <v>23109.119999999999</v>
      </c>
      <c r="H18" s="1">
        <f>(E18-F18)*C18</f>
        <v>11141.119999999999</v>
      </c>
      <c r="K18" s="1">
        <v>1</v>
      </c>
      <c r="L18" s="1">
        <v>950</v>
      </c>
      <c r="M18" s="1">
        <v>950</v>
      </c>
      <c r="N18" s="1">
        <v>22</v>
      </c>
      <c r="O18" s="1">
        <v>22.11</v>
      </c>
      <c r="P18" s="1">
        <v>11</v>
      </c>
      <c r="Q18" s="1">
        <f>O18*M18</f>
        <v>21004.5</v>
      </c>
      <c r="R18" s="1">
        <f>(O18-P18)*M18</f>
        <v>10554.5</v>
      </c>
      <c r="S18" s="5"/>
      <c r="U18" s="32">
        <v>1</v>
      </c>
      <c r="V18" s="18">
        <v>21</v>
      </c>
      <c r="W18" s="18">
        <v>956</v>
      </c>
      <c r="X18" s="33">
        <v>22</v>
      </c>
    </row>
    <row r="19" spans="1:24" x14ac:dyDescent="0.25">
      <c r="A19" s="1">
        <v>2</v>
      </c>
      <c r="B19" s="1">
        <v>1088</v>
      </c>
      <c r="C19" s="1">
        <v>1087</v>
      </c>
      <c r="D19" s="1">
        <v>7</v>
      </c>
      <c r="E19" s="1">
        <v>7.01</v>
      </c>
      <c r="F19" s="1">
        <v>11</v>
      </c>
      <c r="G19" s="1">
        <f>E19*C19</f>
        <v>7619.87</v>
      </c>
      <c r="H19" s="1">
        <f>(E19-F19)*C19</f>
        <v>-4337.13</v>
      </c>
      <c r="K19" s="1">
        <v>2</v>
      </c>
      <c r="L19" s="1">
        <v>950</v>
      </c>
      <c r="M19" s="1">
        <v>922</v>
      </c>
      <c r="N19" s="1">
        <v>14</v>
      </c>
      <c r="O19" s="1">
        <v>14.08</v>
      </c>
      <c r="P19" s="1">
        <v>11</v>
      </c>
      <c r="Q19" s="1">
        <f>O19*M19</f>
        <v>12981.76</v>
      </c>
      <c r="R19" s="1">
        <f>(O19-P19)*M19</f>
        <v>2839.76</v>
      </c>
      <c r="S19" s="5"/>
      <c r="U19" s="34">
        <v>2</v>
      </c>
      <c r="V19" s="1">
        <v>21</v>
      </c>
      <c r="W19" s="1">
        <v>956</v>
      </c>
      <c r="X19" s="35">
        <v>14</v>
      </c>
    </row>
    <row r="20" spans="1:24" x14ac:dyDescent="0.25">
      <c r="A20" s="1">
        <v>3</v>
      </c>
      <c r="B20" s="1">
        <v>1088</v>
      </c>
      <c r="C20" s="1">
        <v>1088</v>
      </c>
      <c r="D20" s="1">
        <v>27</v>
      </c>
      <c r="E20" s="1">
        <v>27.44</v>
      </c>
      <c r="F20" s="1">
        <v>11</v>
      </c>
      <c r="G20" s="1">
        <f>E20*C20</f>
        <v>29854.720000000001</v>
      </c>
      <c r="H20" s="1">
        <f>(E20-F20)*C20</f>
        <v>17886.72</v>
      </c>
      <c r="K20" s="1">
        <v>3</v>
      </c>
      <c r="L20" s="1">
        <v>950</v>
      </c>
      <c r="M20" s="1">
        <v>950</v>
      </c>
      <c r="N20" s="1">
        <v>27</v>
      </c>
      <c r="O20" s="1">
        <v>27.56</v>
      </c>
      <c r="P20" s="1">
        <v>11</v>
      </c>
      <c r="Q20" s="1">
        <f>O20*M20</f>
        <v>26182</v>
      </c>
      <c r="R20" s="1">
        <f>(O20-P20)*M20</f>
        <v>15731.999999999998</v>
      </c>
      <c r="S20" s="5"/>
      <c r="U20" s="34">
        <v>3</v>
      </c>
      <c r="V20" s="1">
        <v>21</v>
      </c>
      <c r="W20" s="1">
        <v>956</v>
      </c>
      <c r="X20" s="35">
        <v>27</v>
      </c>
    </row>
    <row r="21" spans="1:24" x14ac:dyDescent="0.25">
      <c r="A21" s="1">
        <v>4</v>
      </c>
      <c r="B21" s="1">
        <v>1088</v>
      </c>
      <c r="C21" s="1">
        <v>1058</v>
      </c>
      <c r="D21" s="1">
        <v>15</v>
      </c>
      <c r="E21" s="1">
        <v>16.850000000000001</v>
      </c>
      <c r="F21" s="1">
        <v>11</v>
      </c>
      <c r="G21" s="1">
        <f>E21*C21</f>
        <v>17827.300000000003</v>
      </c>
      <c r="H21" s="1">
        <f>(E21-F21)*C21</f>
        <v>6189.3000000000011</v>
      </c>
      <c r="K21" s="1">
        <v>4</v>
      </c>
      <c r="L21" s="1">
        <v>950</v>
      </c>
      <c r="M21" s="1">
        <v>881</v>
      </c>
      <c r="N21" s="1">
        <v>18</v>
      </c>
      <c r="O21" s="1">
        <v>19.18</v>
      </c>
      <c r="P21" s="1">
        <v>11</v>
      </c>
      <c r="Q21" s="1">
        <f>O21*M21</f>
        <v>16897.579999999998</v>
      </c>
      <c r="R21" s="1">
        <f>(O21-P21)*M21</f>
        <v>7206.58</v>
      </c>
      <c r="S21" s="5"/>
      <c r="U21" s="34">
        <v>4</v>
      </c>
      <c r="V21" s="1">
        <v>21</v>
      </c>
      <c r="W21" s="1">
        <v>956</v>
      </c>
      <c r="X21" s="35">
        <v>19</v>
      </c>
    </row>
    <row r="22" spans="1:24" x14ac:dyDescent="0.25">
      <c r="A22" s="1">
        <v>5</v>
      </c>
      <c r="B22" s="1">
        <v>1088</v>
      </c>
      <c r="C22" s="1">
        <v>982</v>
      </c>
      <c r="D22" s="1">
        <v>28</v>
      </c>
      <c r="E22" s="1">
        <v>28.6</v>
      </c>
      <c r="F22" s="1">
        <v>11</v>
      </c>
      <c r="G22" s="1">
        <f>E22*C22</f>
        <v>28085.200000000001</v>
      </c>
      <c r="H22" s="1">
        <f>(E22-F22)*C22</f>
        <v>17283.2</v>
      </c>
      <c r="I22" s="5">
        <f>SUM(H18:H22)</f>
        <v>48163.210000000006</v>
      </c>
      <c r="K22" s="1">
        <v>5</v>
      </c>
      <c r="L22" s="1">
        <v>950</v>
      </c>
      <c r="M22" s="1">
        <v>935</v>
      </c>
      <c r="N22" s="1">
        <v>31</v>
      </c>
      <c r="O22" s="1">
        <v>31.1</v>
      </c>
      <c r="P22" s="1">
        <v>11</v>
      </c>
      <c r="Q22" s="1">
        <f>O22*M22</f>
        <v>29078.5</v>
      </c>
      <c r="R22" s="1">
        <f>(O22-P22)*M22</f>
        <v>18793.5</v>
      </c>
      <c r="S22" s="5">
        <f t="shared" ref="S22:S30" si="4">SUM(R18:R22)</f>
        <v>55126.34</v>
      </c>
      <c r="U22" s="36">
        <v>5</v>
      </c>
      <c r="V22" s="17">
        <v>21</v>
      </c>
      <c r="W22" s="17">
        <v>956</v>
      </c>
      <c r="X22" s="37">
        <v>31</v>
      </c>
    </row>
    <row r="23" spans="1:24" x14ac:dyDescent="0.25">
      <c r="S23" s="5"/>
    </row>
    <row r="24" spans="1:24" x14ac:dyDescent="0.25">
      <c r="H24" s="5"/>
      <c r="S24" s="5"/>
    </row>
    <row r="25" spans="1:24" x14ac:dyDescent="0.25">
      <c r="A25" s="1" t="s">
        <v>13</v>
      </c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12</v>
      </c>
      <c r="K25" s="1" t="s">
        <v>13</v>
      </c>
      <c r="L25" s="1" t="s">
        <v>6</v>
      </c>
      <c r="M25" s="1" t="s">
        <v>7</v>
      </c>
      <c r="N25" s="1" t="s">
        <v>8</v>
      </c>
      <c r="O25" s="1" t="s">
        <v>9</v>
      </c>
      <c r="P25" s="1" t="s">
        <v>10</v>
      </c>
      <c r="S25" s="5"/>
    </row>
    <row r="26" spans="1:24" x14ac:dyDescent="0.25">
      <c r="A26" s="1">
        <v>1</v>
      </c>
      <c r="B26" s="1">
        <v>1141</v>
      </c>
      <c r="C26" s="1">
        <v>1117</v>
      </c>
      <c r="D26" s="1">
        <v>21</v>
      </c>
      <c r="E26" s="1">
        <v>21.12</v>
      </c>
      <c r="F26" s="1">
        <v>11</v>
      </c>
      <c r="G26" s="1">
        <f>E26*C26</f>
        <v>23591.040000000001</v>
      </c>
      <c r="H26" s="1">
        <f>(E26-F26)*C26</f>
        <v>11304.04</v>
      </c>
      <c r="K26" s="1">
        <v>1</v>
      </c>
      <c r="L26" s="1">
        <v>900</v>
      </c>
      <c r="M26" s="1">
        <v>900</v>
      </c>
      <c r="N26" s="1">
        <v>22</v>
      </c>
      <c r="O26" s="1">
        <v>22.22</v>
      </c>
      <c r="P26" s="1">
        <v>11</v>
      </c>
      <c r="Q26" s="1">
        <f>O26*M26</f>
        <v>19998</v>
      </c>
      <c r="R26" s="1">
        <f>(O26-P26)*M26</f>
        <v>10097.999999999998</v>
      </c>
      <c r="S26" s="5"/>
    </row>
    <row r="27" spans="1:24" x14ac:dyDescent="0.25">
      <c r="A27" s="1">
        <v>2</v>
      </c>
      <c r="B27" s="1">
        <v>1141</v>
      </c>
      <c r="C27" s="1">
        <v>1089</v>
      </c>
      <c r="D27" s="1">
        <v>6</v>
      </c>
      <c r="E27" s="1">
        <v>6.01</v>
      </c>
      <c r="F27" s="1">
        <v>11</v>
      </c>
      <c r="G27" s="1">
        <f>E27*C27</f>
        <v>6544.8899999999994</v>
      </c>
      <c r="H27" s="1">
        <f>(E27-F27)*C27</f>
        <v>-5434.1100000000006</v>
      </c>
      <c r="K27" s="1">
        <v>2</v>
      </c>
      <c r="L27" s="1">
        <v>900</v>
      </c>
      <c r="M27" s="1">
        <v>900</v>
      </c>
      <c r="N27" s="1">
        <v>14</v>
      </c>
      <c r="O27" s="1">
        <v>14.4</v>
      </c>
      <c r="P27" s="1">
        <v>11</v>
      </c>
      <c r="Q27" s="1">
        <f>O27*M27</f>
        <v>12960</v>
      </c>
      <c r="R27" s="1">
        <f>(O27-P27)*M27</f>
        <v>3060.0000000000005</v>
      </c>
      <c r="S27" s="5"/>
    </row>
    <row r="28" spans="1:24" x14ac:dyDescent="0.25">
      <c r="A28" s="1">
        <v>3</v>
      </c>
      <c r="B28" s="1">
        <v>1141</v>
      </c>
      <c r="C28" s="1">
        <v>1141</v>
      </c>
      <c r="D28" s="1">
        <v>27</v>
      </c>
      <c r="E28" s="1">
        <v>27.4</v>
      </c>
      <c r="F28" s="1">
        <v>11</v>
      </c>
      <c r="G28" s="1">
        <f>E28*C28</f>
        <v>31263.399999999998</v>
      </c>
      <c r="H28" s="1">
        <f>(E28-F28)*C28</f>
        <v>18712.399999999998</v>
      </c>
      <c r="K28" s="1">
        <v>3</v>
      </c>
      <c r="L28" s="1">
        <v>900</v>
      </c>
      <c r="M28" s="1">
        <v>900</v>
      </c>
      <c r="N28" s="1">
        <v>27</v>
      </c>
      <c r="O28" s="1">
        <v>27.6</v>
      </c>
      <c r="P28" s="1">
        <v>11</v>
      </c>
      <c r="Q28" s="1">
        <f>O28*M28</f>
        <v>24840</v>
      </c>
      <c r="R28" s="1">
        <f>(O28-P28)*M28</f>
        <v>14940.000000000002</v>
      </c>
      <c r="S28" s="5"/>
    </row>
    <row r="29" spans="1:24" x14ac:dyDescent="0.25">
      <c r="A29" s="1">
        <v>4</v>
      </c>
      <c r="B29" s="1">
        <v>1141</v>
      </c>
      <c r="C29" s="1">
        <v>1058</v>
      </c>
      <c r="D29" s="1">
        <v>15</v>
      </c>
      <c r="E29" s="1">
        <v>15.9</v>
      </c>
      <c r="F29" s="1">
        <v>11</v>
      </c>
      <c r="G29" s="1">
        <f>E29*C29</f>
        <v>16822.2</v>
      </c>
      <c r="H29" s="1">
        <f>(E29-F29)*C29</f>
        <v>5184.2000000000007</v>
      </c>
      <c r="K29" s="1">
        <v>4</v>
      </c>
      <c r="L29" s="1">
        <v>900</v>
      </c>
      <c r="M29" s="1">
        <v>881</v>
      </c>
      <c r="N29" s="1">
        <v>18</v>
      </c>
      <c r="O29" s="1">
        <v>19.75</v>
      </c>
      <c r="P29" s="1">
        <v>11</v>
      </c>
      <c r="Q29" s="1">
        <f>O29*M29</f>
        <v>17399.75</v>
      </c>
      <c r="R29" s="1">
        <f>(O29-P29)*M29</f>
        <v>7708.75</v>
      </c>
      <c r="S29" s="5"/>
    </row>
    <row r="30" spans="1:24" x14ac:dyDescent="0.25">
      <c r="A30" s="1">
        <v>5</v>
      </c>
      <c r="B30" s="1">
        <v>1141</v>
      </c>
      <c r="C30" s="1">
        <v>1079</v>
      </c>
      <c r="D30" s="1">
        <v>22</v>
      </c>
      <c r="E30" s="1">
        <v>27.78</v>
      </c>
      <c r="F30" s="1">
        <v>11</v>
      </c>
      <c r="G30" s="1">
        <f>E30*C30</f>
        <v>29974.620000000003</v>
      </c>
      <c r="H30" s="1">
        <f>(E30-F30)*C30</f>
        <v>18105.620000000003</v>
      </c>
      <c r="I30" s="5">
        <f>SUM(H26:H30)</f>
        <v>47872.15</v>
      </c>
      <c r="K30" s="1">
        <v>5</v>
      </c>
      <c r="L30" s="1">
        <v>900</v>
      </c>
      <c r="M30" s="1">
        <v>900</v>
      </c>
      <c r="N30" s="1">
        <v>32</v>
      </c>
      <c r="O30" s="1">
        <v>32.06</v>
      </c>
      <c r="P30" s="1">
        <v>11</v>
      </c>
      <c r="Q30" s="1">
        <f>O30*M30</f>
        <v>28854.000000000004</v>
      </c>
      <c r="R30" s="1">
        <f>(O30-P30)*M30</f>
        <v>18954.000000000004</v>
      </c>
      <c r="S30" s="5">
        <f t="shared" si="4"/>
        <v>54760.75</v>
      </c>
    </row>
    <row r="32" spans="1:24" x14ac:dyDescent="0.25">
      <c r="H32" s="5"/>
      <c r="K32" s="5" t="s">
        <v>22</v>
      </c>
    </row>
    <row r="33" spans="1:15" x14ac:dyDescent="0.25">
      <c r="A33" s="1" t="s">
        <v>13</v>
      </c>
      <c r="B33" s="1" t="s">
        <v>6</v>
      </c>
      <c r="C33" s="1" t="s">
        <v>7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  <c r="K33" s="5">
        <v>1088</v>
      </c>
      <c r="L33" s="5"/>
      <c r="M33" s="5"/>
      <c r="N33" s="5"/>
      <c r="O33" s="5"/>
    </row>
    <row r="34" spans="1:15" x14ac:dyDescent="0.25">
      <c r="A34" s="1">
        <v>1</v>
      </c>
      <c r="B34" s="1">
        <v>957</v>
      </c>
      <c r="C34" s="1">
        <v>957</v>
      </c>
      <c r="D34" s="1">
        <v>22</v>
      </c>
      <c r="E34" s="1">
        <v>22.09</v>
      </c>
      <c r="F34" s="1">
        <v>11</v>
      </c>
      <c r="G34" s="1">
        <v>21140.13</v>
      </c>
      <c r="H34" s="1">
        <v>10613.13</v>
      </c>
      <c r="K34" s="5" t="s">
        <v>23</v>
      </c>
      <c r="L34" s="5">
        <v>11</v>
      </c>
      <c r="M34" s="5">
        <v>7</v>
      </c>
      <c r="N34" s="5">
        <v>1087</v>
      </c>
      <c r="O34" s="5">
        <f>-N34*(L34-M34)</f>
        <v>-4348</v>
      </c>
    </row>
    <row r="35" spans="1:15" x14ac:dyDescent="0.25">
      <c r="A35" s="1">
        <v>2</v>
      </c>
      <c r="B35" s="1">
        <v>957</v>
      </c>
      <c r="C35" s="1">
        <v>922</v>
      </c>
      <c r="D35" s="1">
        <v>14</v>
      </c>
      <c r="E35" s="1">
        <v>14.03</v>
      </c>
      <c r="F35" s="1">
        <v>11</v>
      </c>
      <c r="G35" s="1">
        <v>12935.66</v>
      </c>
      <c r="H35" s="1">
        <v>2793.6599999999994</v>
      </c>
    </row>
    <row r="36" spans="1:15" x14ac:dyDescent="0.25">
      <c r="A36" s="1">
        <v>3</v>
      </c>
      <c r="B36" s="1">
        <v>957</v>
      </c>
      <c r="C36" s="1">
        <v>957</v>
      </c>
      <c r="D36" s="1">
        <v>27</v>
      </c>
      <c r="E36" s="1">
        <v>27.56</v>
      </c>
      <c r="F36" s="1">
        <v>11</v>
      </c>
      <c r="G36" s="1">
        <v>26374.92</v>
      </c>
      <c r="H36" s="1">
        <v>15847.919999999998</v>
      </c>
      <c r="K36" s="5" t="s">
        <v>22</v>
      </c>
    </row>
    <row r="37" spans="1:15" x14ac:dyDescent="0.25">
      <c r="A37" s="1">
        <v>4</v>
      </c>
      <c r="B37" s="1">
        <v>957</v>
      </c>
      <c r="C37" s="1">
        <v>881</v>
      </c>
      <c r="D37" s="1">
        <v>19</v>
      </c>
      <c r="E37" s="1">
        <v>19.27</v>
      </c>
      <c r="F37" s="1">
        <v>11</v>
      </c>
      <c r="G37" s="1">
        <v>16976.87</v>
      </c>
      <c r="H37" s="1">
        <v>7285.87</v>
      </c>
      <c r="K37" s="5">
        <v>1089</v>
      </c>
      <c r="L37" s="5"/>
      <c r="M37" s="5"/>
      <c r="N37" s="5"/>
      <c r="O37" s="5"/>
    </row>
    <row r="38" spans="1:15" x14ac:dyDescent="0.25">
      <c r="A38" s="1">
        <v>5</v>
      </c>
      <c r="B38" s="1">
        <v>957</v>
      </c>
      <c r="C38" s="1">
        <v>954</v>
      </c>
      <c r="D38" s="1">
        <v>30</v>
      </c>
      <c r="E38" s="1">
        <v>30.6</v>
      </c>
      <c r="F38" s="1">
        <v>11</v>
      </c>
      <c r="G38" s="1">
        <v>29192.400000000001</v>
      </c>
      <c r="H38" s="1">
        <v>18698.400000000001</v>
      </c>
      <c r="I38" s="5">
        <v>55238.98</v>
      </c>
      <c r="K38" s="5" t="s">
        <v>23</v>
      </c>
      <c r="L38" s="5">
        <v>11</v>
      </c>
      <c r="M38" s="5">
        <v>6</v>
      </c>
      <c r="N38" s="5">
        <v>1088</v>
      </c>
      <c r="O38" s="5">
        <f>-N38*(L38-M38)</f>
        <v>-5440</v>
      </c>
    </row>
    <row r="41" spans="1:15" x14ac:dyDescent="0.25">
      <c r="A41" s="1" t="s">
        <v>13</v>
      </c>
      <c r="B41" s="1" t="s">
        <v>6</v>
      </c>
      <c r="C41" s="1" t="s">
        <v>7</v>
      </c>
      <c r="D41" s="1" t="s">
        <v>8</v>
      </c>
      <c r="E41" s="1" t="s">
        <v>9</v>
      </c>
      <c r="F41" s="1" t="s">
        <v>10</v>
      </c>
      <c r="G41" s="1" t="s">
        <v>11</v>
      </c>
      <c r="H41" s="1" t="s">
        <v>12</v>
      </c>
    </row>
    <row r="42" spans="1:15" x14ac:dyDescent="0.25">
      <c r="A42" s="1">
        <v>1</v>
      </c>
      <c r="B42" s="1">
        <v>956</v>
      </c>
      <c r="C42" s="1">
        <v>956</v>
      </c>
      <c r="D42" s="1">
        <v>22</v>
      </c>
      <c r="E42" s="1">
        <v>22.1</v>
      </c>
      <c r="F42" s="1">
        <v>11</v>
      </c>
      <c r="G42" s="1">
        <v>21127.600000000002</v>
      </c>
      <c r="H42" s="1">
        <v>10611.600000000002</v>
      </c>
    </row>
    <row r="43" spans="1:15" x14ac:dyDescent="0.25">
      <c r="A43" s="1">
        <v>2</v>
      </c>
      <c r="B43" s="1">
        <v>956</v>
      </c>
      <c r="C43" s="1">
        <v>922</v>
      </c>
      <c r="D43" s="1">
        <v>14</v>
      </c>
      <c r="E43" s="1">
        <v>14.04</v>
      </c>
      <c r="F43" s="1">
        <v>11</v>
      </c>
      <c r="G43" s="1">
        <v>12944.88</v>
      </c>
      <c r="H43" s="1">
        <v>2802.8799999999992</v>
      </c>
    </row>
    <row r="44" spans="1:15" x14ac:dyDescent="0.25">
      <c r="A44" s="1">
        <v>3</v>
      </c>
      <c r="B44" s="1">
        <v>956</v>
      </c>
      <c r="C44" s="1">
        <v>956</v>
      </c>
      <c r="D44" s="1">
        <v>27</v>
      </c>
      <c r="E44" s="1">
        <v>27.56</v>
      </c>
      <c r="F44" s="1">
        <v>11</v>
      </c>
      <c r="G44" s="1">
        <v>26347.360000000001</v>
      </c>
      <c r="H44" s="1">
        <v>15831.359999999999</v>
      </c>
    </row>
    <row r="45" spans="1:15" x14ac:dyDescent="0.25">
      <c r="A45" s="1">
        <v>4</v>
      </c>
      <c r="B45" s="1">
        <v>956</v>
      </c>
      <c r="C45" s="1">
        <v>881</v>
      </c>
      <c r="D45" s="1">
        <v>19</v>
      </c>
      <c r="E45" s="1">
        <v>19.28</v>
      </c>
      <c r="F45" s="1">
        <v>11</v>
      </c>
      <c r="G45" s="1">
        <v>16985.68</v>
      </c>
      <c r="H45" s="1">
        <v>7294.6800000000012</v>
      </c>
    </row>
    <row r="46" spans="1:15" x14ac:dyDescent="0.25">
      <c r="A46" s="1">
        <v>5</v>
      </c>
      <c r="B46" s="1">
        <v>956</v>
      </c>
      <c r="C46" s="1">
        <v>954</v>
      </c>
      <c r="D46" s="1">
        <v>31</v>
      </c>
      <c r="E46" s="1">
        <v>31.01</v>
      </c>
      <c r="F46" s="1">
        <v>11</v>
      </c>
      <c r="G46" s="1">
        <v>29583.54</v>
      </c>
      <c r="H46" s="1">
        <v>19089.54</v>
      </c>
      <c r="I46" s="2">
        <v>55630.060000000005</v>
      </c>
    </row>
    <row r="86" spans="1:8" x14ac:dyDescent="0.25">
      <c r="A86" s="1" t="s">
        <v>14</v>
      </c>
    </row>
    <row r="87" spans="1:8" x14ac:dyDescent="0.25">
      <c r="A87" s="1" t="s">
        <v>5</v>
      </c>
      <c r="B87" s="1" t="s">
        <v>6</v>
      </c>
      <c r="C87" s="1" t="s">
        <v>7</v>
      </c>
      <c r="D87" s="1" t="s">
        <v>8</v>
      </c>
      <c r="E87" s="1" t="s">
        <v>9</v>
      </c>
      <c r="F87" s="1" t="s">
        <v>10</v>
      </c>
      <c r="G87" s="1" t="s">
        <v>11</v>
      </c>
      <c r="H87" s="1" t="s">
        <v>12</v>
      </c>
    </row>
    <row r="88" spans="1:8" x14ac:dyDescent="0.25">
      <c r="A88" s="1">
        <v>1</v>
      </c>
      <c r="B88" s="1">
        <v>736</v>
      </c>
      <c r="C88" s="1">
        <v>736</v>
      </c>
      <c r="D88" s="1">
        <v>24</v>
      </c>
      <c r="E88" s="1">
        <v>24.34</v>
      </c>
      <c r="F88" s="1">
        <v>11</v>
      </c>
      <c r="G88" s="3">
        <f>C88*E88</f>
        <v>17914.240000000002</v>
      </c>
      <c r="H88" s="3">
        <f>(D88-F88)*C88</f>
        <v>9568</v>
      </c>
    </row>
    <row r="89" spans="1:8" x14ac:dyDescent="0.25">
      <c r="A89" s="1">
        <v>2</v>
      </c>
      <c r="B89" s="1">
        <v>736</v>
      </c>
      <c r="C89" s="1">
        <v>736</v>
      </c>
      <c r="D89" s="1">
        <v>15</v>
      </c>
      <c r="E89" s="1">
        <v>15.68</v>
      </c>
      <c r="F89" s="1">
        <v>11</v>
      </c>
      <c r="G89" s="3">
        <f t="shared" ref="G89:G92" si="5">C89*E89</f>
        <v>11540.48</v>
      </c>
      <c r="H89" s="3">
        <f t="shared" ref="H89:H92" si="6">(D89-F89)*C89</f>
        <v>2944</v>
      </c>
    </row>
    <row r="90" spans="1:8" x14ac:dyDescent="0.25">
      <c r="A90" s="1">
        <v>3</v>
      </c>
      <c r="B90" s="1">
        <v>736</v>
      </c>
      <c r="C90" s="1">
        <v>736</v>
      </c>
      <c r="D90" s="1">
        <v>27</v>
      </c>
      <c r="E90" s="1">
        <v>27.74</v>
      </c>
      <c r="F90" s="1">
        <v>11</v>
      </c>
      <c r="G90" s="3">
        <f t="shared" si="5"/>
        <v>20416.64</v>
      </c>
      <c r="H90" s="3">
        <f t="shared" si="6"/>
        <v>11776</v>
      </c>
    </row>
    <row r="91" spans="1:8" x14ac:dyDescent="0.25">
      <c r="A91" s="1">
        <v>4</v>
      </c>
      <c r="B91" s="1">
        <v>736</v>
      </c>
      <c r="C91" s="1">
        <v>736</v>
      </c>
      <c r="D91" s="1">
        <v>22</v>
      </c>
      <c r="E91" s="1">
        <v>22.68</v>
      </c>
      <c r="F91" s="1">
        <v>11</v>
      </c>
      <c r="G91" s="3">
        <f>C91*E91</f>
        <v>16692.48</v>
      </c>
      <c r="H91" s="3">
        <f t="shared" si="6"/>
        <v>8096</v>
      </c>
    </row>
    <row r="92" spans="1:8" x14ac:dyDescent="0.25">
      <c r="A92" s="1">
        <v>5</v>
      </c>
      <c r="B92" s="1">
        <v>736</v>
      </c>
      <c r="C92" s="1">
        <v>736</v>
      </c>
      <c r="D92" s="1">
        <v>34</v>
      </c>
      <c r="E92" s="1">
        <v>34.020000000000003</v>
      </c>
      <c r="F92" s="1">
        <v>11</v>
      </c>
      <c r="G92" s="3">
        <f t="shared" si="5"/>
        <v>25038.720000000001</v>
      </c>
      <c r="H92" s="3">
        <f t="shared" si="6"/>
        <v>16928</v>
      </c>
    </row>
    <row r="93" spans="1:8" x14ac:dyDescent="0.25">
      <c r="H93" s="7">
        <f>SUM(H88:H92)</f>
        <v>49312</v>
      </c>
    </row>
    <row r="95" spans="1:8" x14ac:dyDescent="0.25">
      <c r="A95" s="1" t="s">
        <v>14</v>
      </c>
    </row>
    <row r="96" spans="1:8" x14ac:dyDescent="0.25">
      <c r="A96" s="1" t="s">
        <v>5</v>
      </c>
      <c r="B96" s="1" t="s">
        <v>6</v>
      </c>
      <c r="C96" s="1" t="s">
        <v>7</v>
      </c>
      <c r="D96" s="1" t="s">
        <v>8</v>
      </c>
      <c r="E96" s="1" t="s">
        <v>9</v>
      </c>
      <c r="F96" s="1" t="s">
        <v>10</v>
      </c>
      <c r="G96" s="1" t="s">
        <v>11</v>
      </c>
      <c r="H96" s="1" t="s">
        <v>12</v>
      </c>
    </row>
    <row r="97" spans="1:18" x14ac:dyDescent="0.25">
      <c r="A97" s="1">
        <v>1</v>
      </c>
      <c r="B97" s="1">
        <v>972</v>
      </c>
      <c r="C97" s="1">
        <v>972</v>
      </c>
      <c r="D97" s="1">
        <v>22</v>
      </c>
      <c r="E97" s="1">
        <v>22.06</v>
      </c>
      <c r="F97" s="1">
        <v>11</v>
      </c>
      <c r="G97" s="3">
        <f>C97*E97</f>
        <v>21442.32</v>
      </c>
      <c r="H97" s="3">
        <f>(D97-F97)*C97</f>
        <v>10692</v>
      </c>
    </row>
    <row r="98" spans="1:18" x14ac:dyDescent="0.25">
      <c r="A98" s="1">
        <v>2</v>
      </c>
      <c r="B98" s="1">
        <v>972</v>
      </c>
      <c r="C98" s="1">
        <v>972</v>
      </c>
      <c r="D98" s="1">
        <v>11</v>
      </c>
      <c r="E98" s="1">
        <v>12.95</v>
      </c>
      <c r="F98" s="1">
        <v>11</v>
      </c>
      <c r="G98" s="3">
        <f t="shared" ref="G98:G100" si="7">C98*E98</f>
        <v>12587.4</v>
      </c>
      <c r="H98" s="3">
        <f t="shared" ref="H98:H101" si="8">(D98-F98)*C98</f>
        <v>0</v>
      </c>
    </row>
    <row r="99" spans="1:18" x14ac:dyDescent="0.25">
      <c r="A99" s="1">
        <v>3</v>
      </c>
      <c r="B99" s="1">
        <v>972</v>
      </c>
      <c r="C99" s="1">
        <v>972</v>
      </c>
      <c r="D99" s="1">
        <v>27</v>
      </c>
      <c r="E99" s="1">
        <v>27.54</v>
      </c>
      <c r="F99" s="1">
        <v>11</v>
      </c>
      <c r="G99" s="3">
        <f t="shared" si="7"/>
        <v>26768.879999999997</v>
      </c>
      <c r="H99" s="3">
        <f t="shared" si="8"/>
        <v>15552</v>
      </c>
    </row>
    <row r="100" spans="1:18" x14ac:dyDescent="0.25">
      <c r="A100" s="1">
        <v>4</v>
      </c>
      <c r="B100" s="1">
        <v>972</v>
      </c>
      <c r="C100" s="1">
        <v>972</v>
      </c>
      <c r="D100" s="1">
        <v>19</v>
      </c>
      <c r="E100" s="1">
        <v>19.11</v>
      </c>
      <c r="F100" s="1">
        <v>11</v>
      </c>
      <c r="G100" s="3">
        <f t="shared" si="7"/>
        <v>18574.919999999998</v>
      </c>
      <c r="H100" s="3">
        <f t="shared" si="8"/>
        <v>7776</v>
      </c>
    </row>
    <row r="101" spans="1:18" x14ac:dyDescent="0.25">
      <c r="A101" s="1">
        <v>5</v>
      </c>
      <c r="B101" s="1">
        <v>972</v>
      </c>
      <c r="C101" s="1">
        <v>972</v>
      </c>
      <c r="D101" s="1">
        <v>30</v>
      </c>
      <c r="E101" s="1">
        <v>30.24</v>
      </c>
      <c r="F101" s="1">
        <v>11</v>
      </c>
      <c r="G101" s="3">
        <f>C101*D101</f>
        <v>29160</v>
      </c>
      <c r="H101" s="3">
        <f t="shared" si="8"/>
        <v>18468</v>
      </c>
    </row>
    <row r="102" spans="1:18" x14ac:dyDescent="0.25">
      <c r="H102" s="7">
        <f>SUM(H97:H101)</f>
        <v>52488</v>
      </c>
    </row>
    <row r="108" spans="1:18" x14ac:dyDescent="0.25">
      <c r="M108" s="1" t="s">
        <v>24</v>
      </c>
      <c r="N108" s="1" t="s">
        <v>25</v>
      </c>
      <c r="O108" s="1" t="s">
        <v>26</v>
      </c>
      <c r="P108" s="1" t="s">
        <v>27</v>
      </c>
      <c r="Q108" s="1">
        <v>290222.09000000003</v>
      </c>
    </row>
    <row r="109" spans="1:18" x14ac:dyDescent="0.25">
      <c r="M109" s="1" t="s">
        <v>28</v>
      </c>
      <c r="N109" s="1" t="s">
        <v>29</v>
      </c>
      <c r="O109" s="1" t="s">
        <v>25</v>
      </c>
      <c r="P109" s="1" t="s">
        <v>26</v>
      </c>
      <c r="Q109" s="1" t="s">
        <v>27</v>
      </c>
      <c r="R109" s="1">
        <v>260399.3</v>
      </c>
    </row>
    <row r="110" spans="1:18" x14ac:dyDescent="0.25">
      <c r="L110" s="1" t="s">
        <v>16</v>
      </c>
      <c r="M110" s="1" t="s">
        <v>17</v>
      </c>
      <c r="N110" s="1" t="s">
        <v>0</v>
      </c>
      <c r="O110" s="1" t="s">
        <v>18</v>
      </c>
      <c r="P110" s="1" t="s">
        <v>19</v>
      </c>
      <c r="Q110" s="1" t="s">
        <v>20</v>
      </c>
      <c r="R110" s="1" t="s">
        <v>21</v>
      </c>
    </row>
    <row r="111" spans="1:18" x14ac:dyDescent="0.25">
      <c r="A111" s="1" t="s">
        <v>16</v>
      </c>
      <c r="B111" s="1" t="s">
        <v>17</v>
      </c>
      <c r="C111" s="1" t="s">
        <v>0</v>
      </c>
      <c r="D111" s="1" t="s">
        <v>18</v>
      </c>
      <c r="E111" s="1" t="s">
        <v>19</v>
      </c>
      <c r="F111" s="1" t="s">
        <v>20</v>
      </c>
      <c r="G111" s="1" t="s">
        <v>21</v>
      </c>
      <c r="L111" s="1">
        <v>1</v>
      </c>
      <c r="M111" s="1">
        <v>22.06</v>
      </c>
      <c r="N111" s="1">
        <v>1680</v>
      </c>
      <c r="O111" s="1">
        <v>22</v>
      </c>
      <c r="P111" s="1">
        <v>23.6</v>
      </c>
      <c r="Q111" s="1">
        <v>972</v>
      </c>
      <c r="R111" s="1">
        <v>104</v>
      </c>
    </row>
    <row r="112" spans="1:18" x14ac:dyDescent="0.25">
      <c r="B112" s="1">
        <v>1</v>
      </c>
      <c r="C112" s="1">
        <v>22.06</v>
      </c>
      <c r="D112" s="1">
        <v>1680</v>
      </c>
      <c r="E112" s="1">
        <v>22</v>
      </c>
      <c r="F112" s="1">
        <v>23.6</v>
      </c>
      <c r="G112" s="1">
        <v>972</v>
      </c>
      <c r="H112" s="1">
        <v>104</v>
      </c>
      <c r="L112" s="1">
        <v>2</v>
      </c>
      <c r="M112" s="1">
        <v>12.95</v>
      </c>
      <c r="N112" s="1">
        <v>1163</v>
      </c>
      <c r="O112" s="1">
        <v>11</v>
      </c>
      <c r="P112" s="1">
        <v>14.9</v>
      </c>
      <c r="Q112" s="1">
        <v>935</v>
      </c>
      <c r="R112" s="1">
        <v>2</v>
      </c>
    </row>
    <row r="113" spans="1:18" x14ac:dyDescent="0.25">
      <c r="B113" s="1">
        <v>2</v>
      </c>
      <c r="C113" s="1">
        <v>12.95</v>
      </c>
      <c r="D113" s="1">
        <v>1163</v>
      </c>
      <c r="E113" s="1">
        <v>11</v>
      </c>
      <c r="F113" s="1">
        <v>14.9</v>
      </c>
      <c r="G113" s="1">
        <v>935</v>
      </c>
      <c r="H113" s="1">
        <v>2</v>
      </c>
      <c r="L113" s="1">
        <v>3</v>
      </c>
      <c r="M113" s="1">
        <v>27.54</v>
      </c>
      <c r="N113" s="1">
        <v>1243</v>
      </c>
      <c r="O113" s="1">
        <v>27.1</v>
      </c>
      <c r="P113" s="1">
        <v>47.3</v>
      </c>
      <c r="Q113" s="1">
        <v>9</v>
      </c>
      <c r="R113" s="1">
        <v>147</v>
      </c>
    </row>
    <row r="114" spans="1:18" x14ac:dyDescent="0.25">
      <c r="B114" s="1">
        <v>3</v>
      </c>
      <c r="C114" s="1">
        <v>27.54</v>
      </c>
      <c r="D114" s="1">
        <v>1243</v>
      </c>
      <c r="E114" s="1">
        <v>27.1</v>
      </c>
      <c r="F114" s="1">
        <v>47.3</v>
      </c>
      <c r="G114" s="1">
        <v>9</v>
      </c>
      <c r="H114" s="1">
        <v>147</v>
      </c>
      <c r="L114" s="1">
        <v>4</v>
      </c>
      <c r="M114" s="1">
        <v>19.11</v>
      </c>
      <c r="N114" s="1">
        <v>1904</v>
      </c>
      <c r="O114" s="1">
        <v>19</v>
      </c>
      <c r="P114" s="1">
        <v>20.399999999999999</v>
      </c>
      <c r="Q114" s="1">
        <v>881</v>
      </c>
      <c r="R114" s="1">
        <v>151</v>
      </c>
    </row>
    <row r="115" spans="1:18" x14ac:dyDescent="0.25">
      <c r="B115" s="1">
        <v>4</v>
      </c>
      <c r="C115" s="1">
        <v>19.11</v>
      </c>
      <c r="D115" s="1">
        <v>1904</v>
      </c>
      <c r="E115" s="1">
        <v>19</v>
      </c>
      <c r="F115" s="1">
        <v>20.399999999999999</v>
      </c>
      <c r="G115" s="1">
        <v>881</v>
      </c>
      <c r="H115" s="1">
        <v>151</v>
      </c>
      <c r="L115" s="1">
        <v>5</v>
      </c>
      <c r="M115" s="1">
        <v>30.24</v>
      </c>
      <c r="N115" s="1">
        <v>1557</v>
      </c>
      <c r="O115" s="1">
        <v>30</v>
      </c>
      <c r="P115" s="1">
        <v>31.1</v>
      </c>
      <c r="Q115" s="1">
        <v>954</v>
      </c>
      <c r="R115" s="1">
        <v>19</v>
      </c>
    </row>
    <row r="116" spans="1:18" x14ac:dyDescent="0.25">
      <c r="B116" s="1">
        <v>5</v>
      </c>
      <c r="C116" s="1">
        <v>30.24</v>
      </c>
      <c r="D116" s="1">
        <v>1557</v>
      </c>
      <c r="E116" s="1">
        <v>30</v>
      </c>
      <c r="F116" s="1">
        <v>31.1</v>
      </c>
      <c r="G116" s="1">
        <v>954</v>
      </c>
      <c r="H116" s="1">
        <v>19</v>
      </c>
    </row>
    <row r="118" spans="1:18" x14ac:dyDescent="0.25">
      <c r="A118" s="1">
        <v>1</v>
      </c>
      <c r="B118" s="1">
        <v>21</v>
      </c>
      <c r="C118" s="1">
        <v>972</v>
      </c>
      <c r="D118" s="1">
        <v>22</v>
      </c>
    </row>
    <row r="119" spans="1:18" x14ac:dyDescent="0.25">
      <c r="A119" s="1">
        <v>2</v>
      </c>
      <c r="B119" s="1">
        <v>21</v>
      </c>
      <c r="C119" s="1">
        <v>972</v>
      </c>
      <c r="D119" s="1">
        <v>11</v>
      </c>
    </row>
    <row r="120" spans="1:18" x14ac:dyDescent="0.25">
      <c r="A120" s="1">
        <v>3</v>
      </c>
      <c r="B120" s="1">
        <v>21</v>
      </c>
      <c r="C120" s="1">
        <v>972</v>
      </c>
      <c r="D120" s="1">
        <v>27</v>
      </c>
    </row>
    <row r="121" spans="1:18" x14ac:dyDescent="0.25">
      <c r="A121" s="1">
        <v>4</v>
      </c>
      <c r="B121" s="1">
        <v>21</v>
      </c>
      <c r="C121" s="1">
        <v>972</v>
      </c>
      <c r="D121" s="1">
        <v>19</v>
      </c>
    </row>
    <row r="122" spans="1:18" x14ac:dyDescent="0.25">
      <c r="A122" s="1">
        <v>5</v>
      </c>
      <c r="B122" s="1">
        <v>21</v>
      </c>
      <c r="C122" s="1">
        <v>972</v>
      </c>
      <c r="D122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2D9D-60EF-46B5-9E3F-CAAA09B0523E}">
  <dimension ref="B4:Y51"/>
  <sheetViews>
    <sheetView showGridLines="0" tabSelected="1" workbookViewId="0">
      <selection activeCell="O15" sqref="O15"/>
    </sheetView>
  </sheetViews>
  <sheetFormatPr defaultRowHeight="15" x14ac:dyDescent="0.25"/>
  <cols>
    <col min="4" max="5" width="24.28515625" customWidth="1"/>
    <col min="6" max="6" width="14" customWidth="1"/>
    <col min="7" max="7" width="21.85546875" customWidth="1"/>
    <col min="8" max="9" width="15" customWidth="1"/>
    <col min="10" max="10" width="17.7109375" customWidth="1"/>
    <col min="17" max="17" width="11.28515625" customWidth="1"/>
    <col min="18" max="18" width="16.85546875" bestFit="1" customWidth="1"/>
    <col min="19" max="19" width="10" customWidth="1"/>
    <col min="20" max="20" width="9.42578125" bestFit="1" customWidth="1"/>
    <col min="21" max="21" width="16.28515625" bestFit="1" customWidth="1"/>
    <col min="22" max="22" width="12.28515625" customWidth="1"/>
  </cols>
  <sheetData>
    <row r="4" spans="2:24" ht="15.75" x14ac:dyDescent="0.25">
      <c r="B4" s="5" t="s">
        <v>32</v>
      </c>
      <c r="C4" s="5" t="s">
        <v>13</v>
      </c>
      <c r="D4" s="5" t="s">
        <v>30</v>
      </c>
      <c r="E4" s="5" t="s">
        <v>31</v>
      </c>
      <c r="F4" s="5" t="s">
        <v>33</v>
      </c>
      <c r="G4" s="5" t="s">
        <v>9</v>
      </c>
      <c r="H4" s="5" t="s">
        <v>10</v>
      </c>
      <c r="I4" s="5" t="s">
        <v>34</v>
      </c>
      <c r="J4" s="5" t="s">
        <v>12</v>
      </c>
    </row>
    <row r="5" spans="2:24" ht="15.75" x14ac:dyDescent="0.25">
      <c r="B5" s="18">
        <v>1.1000000000000001</v>
      </c>
      <c r="C5" s="18">
        <v>1</v>
      </c>
      <c r="D5" s="29">
        <v>1200</v>
      </c>
      <c r="E5" s="29">
        <v>1117</v>
      </c>
      <c r="F5" s="29">
        <v>20</v>
      </c>
      <c r="G5" s="29">
        <v>20.43</v>
      </c>
      <c r="H5" s="29">
        <v>11</v>
      </c>
      <c r="I5" s="23">
        <v>22820.31</v>
      </c>
      <c r="J5" s="23">
        <v>10533.31</v>
      </c>
    </row>
    <row r="6" spans="2:24" ht="15.75" x14ac:dyDescent="0.25">
      <c r="B6" s="1">
        <v>1.2</v>
      </c>
      <c r="C6" s="1">
        <v>1</v>
      </c>
      <c r="D6" s="28">
        <v>1120</v>
      </c>
      <c r="E6" s="28">
        <v>1117</v>
      </c>
      <c r="F6" s="28">
        <v>21</v>
      </c>
      <c r="G6" s="28">
        <v>21.17</v>
      </c>
      <c r="H6" s="28">
        <v>11</v>
      </c>
      <c r="I6" s="21">
        <v>23646.890000000003</v>
      </c>
      <c r="J6" s="22">
        <v>11359.890000000001</v>
      </c>
    </row>
    <row r="7" spans="2:24" ht="15.75" x14ac:dyDescent="0.25">
      <c r="B7" s="1">
        <v>1.3</v>
      </c>
      <c r="C7" s="1">
        <v>1</v>
      </c>
      <c r="D7" s="28">
        <v>1000</v>
      </c>
      <c r="E7" s="28">
        <v>999</v>
      </c>
      <c r="F7" s="28">
        <v>22</v>
      </c>
      <c r="G7" s="28">
        <v>22.01</v>
      </c>
      <c r="H7" s="28">
        <v>11</v>
      </c>
      <c r="I7" s="21">
        <v>21987.99</v>
      </c>
      <c r="J7" s="21">
        <v>10998.990000000002</v>
      </c>
    </row>
    <row r="8" spans="2:24" ht="15.75" x14ac:dyDescent="0.25">
      <c r="B8" s="1" t="s">
        <v>35</v>
      </c>
      <c r="C8" s="1">
        <v>1</v>
      </c>
      <c r="D8" s="28">
        <v>956</v>
      </c>
      <c r="E8" s="28">
        <v>956</v>
      </c>
      <c r="F8" s="28">
        <v>22</v>
      </c>
      <c r="G8" s="28">
        <v>22.1</v>
      </c>
      <c r="H8" s="28">
        <v>11</v>
      </c>
      <c r="I8" s="21">
        <v>21127.600000000002</v>
      </c>
      <c r="J8" s="21">
        <v>10611.600000000002</v>
      </c>
      <c r="M8" t="s">
        <v>13</v>
      </c>
      <c r="N8" t="s">
        <v>30</v>
      </c>
      <c r="O8" t="s">
        <v>31</v>
      </c>
      <c r="P8" t="s">
        <v>8</v>
      </c>
      <c r="Q8" t="s">
        <v>9</v>
      </c>
      <c r="R8" t="s">
        <v>10</v>
      </c>
      <c r="S8" t="s">
        <v>11</v>
      </c>
      <c r="T8" t="s">
        <v>12</v>
      </c>
    </row>
    <row r="9" spans="2:24" ht="15.75" x14ac:dyDescent="0.25">
      <c r="B9" s="1">
        <v>1.4</v>
      </c>
      <c r="C9" s="1">
        <v>1</v>
      </c>
      <c r="D9" s="28">
        <v>800</v>
      </c>
      <c r="E9" s="28">
        <v>686</v>
      </c>
      <c r="F9" s="28">
        <v>23</v>
      </c>
      <c r="G9" s="28">
        <v>23.63</v>
      </c>
      <c r="H9" s="28">
        <v>11</v>
      </c>
      <c r="I9" s="21">
        <v>16210.179999999998</v>
      </c>
      <c r="J9" s="21">
        <v>8664.1799999999985</v>
      </c>
      <c r="M9">
        <v>1</v>
      </c>
      <c r="N9">
        <v>1120</v>
      </c>
      <c r="O9">
        <v>1117</v>
      </c>
      <c r="P9">
        <v>21</v>
      </c>
      <c r="Q9">
        <v>21.17</v>
      </c>
      <c r="R9">
        <v>11</v>
      </c>
      <c r="S9">
        <v>23646.890000000003</v>
      </c>
      <c r="T9">
        <v>11359.890000000001</v>
      </c>
    </row>
    <row r="10" spans="2:24" ht="15.75" x14ac:dyDescent="0.25">
      <c r="B10" s="18">
        <v>2.1</v>
      </c>
      <c r="C10" s="18">
        <v>2</v>
      </c>
      <c r="D10" s="29">
        <v>1000</v>
      </c>
      <c r="E10" s="29">
        <v>935</v>
      </c>
      <c r="F10" s="29">
        <v>11</v>
      </c>
      <c r="G10" s="29">
        <v>12.53</v>
      </c>
      <c r="H10" s="29">
        <v>11</v>
      </c>
      <c r="I10" s="23">
        <v>11715.55</v>
      </c>
      <c r="J10" s="23">
        <v>1430.5499999999995</v>
      </c>
      <c r="M10">
        <v>2</v>
      </c>
      <c r="N10">
        <v>790</v>
      </c>
      <c r="O10">
        <v>790</v>
      </c>
      <c r="P10">
        <v>15</v>
      </c>
      <c r="Q10">
        <v>15.44</v>
      </c>
      <c r="R10">
        <v>11</v>
      </c>
      <c r="S10">
        <v>12197.6</v>
      </c>
      <c r="T10">
        <v>3507.5999999999995</v>
      </c>
    </row>
    <row r="11" spans="2:24" ht="15.75" x14ac:dyDescent="0.25">
      <c r="B11" s="1">
        <v>2.2000000000000002</v>
      </c>
      <c r="C11" s="1">
        <v>2</v>
      </c>
      <c r="D11" s="28">
        <v>950</v>
      </c>
      <c r="E11" s="28">
        <v>922</v>
      </c>
      <c r="F11" s="28">
        <v>14</v>
      </c>
      <c r="G11" s="28">
        <v>14.08</v>
      </c>
      <c r="H11" s="28">
        <v>11</v>
      </c>
      <c r="I11" s="21">
        <v>12981.76</v>
      </c>
      <c r="J11" s="21">
        <v>2839.76</v>
      </c>
      <c r="M11">
        <v>3</v>
      </c>
      <c r="N11">
        <v>1200</v>
      </c>
      <c r="O11">
        <v>1200</v>
      </c>
      <c r="P11">
        <v>27</v>
      </c>
      <c r="Q11">
        <v>27.35</v>
      </c>
      <c r="R11">
        <v>11</v>
      </c>
      <c r="S11">
        <v>32820</v>
      </c>
      <c r="T11">
        <v>19620</v>
      </c>
    </row>
    <row r="12" spans="2:24" ht="15.75" x14ac:dyDescent="0.25">
      <c r="B12" s="1" t="s">
        <v>35</v>
      </c>
      <c r="C12" s="1">
        <v>2</v>
      </c>
      <c r="D12" s="28">
        <v>956</v>
      </c>
      <c r="E12" s="28">
        <v>922</v>
      </c>
      <c r="F12" s="28">
        <v>14</v>
      </c>
      <c r="G12" s="28">
        <v>14.04</v>
      </c>
      <c r="H12" s="28">
        <v>11</v>
      </c>
      <c r="I12" s="21">
        <v>12944.88</v>
      </c>
      <c r="J12" s="21">
        <v>2802.8799999999992</v>
      </c>
      <c r="M12">
        <v>4</v>
      </c>
      <c r="N12">
        <v>900</v>
      </c>
      <c r="O12">
        <v>881</v>
      </c>
      <c r="P12">
        <v>20</v>
      </c>
      <c r="Q12">
        <v>20.100000000000001</v>
      </c>
      <c r="R12">
        <v>11</v>
      </c>
      <c r="S12">
        <v>17708.100000000002</v>
      </c>
      <c r="T12">
        <v>8017.1000000000013</v>
      </c>
    </row>
    <row r="13" spans="2:24" ht="15.75" x14ac:dyDescent="0.25">
      <c r="B13" s="1">
        <v>2.2999999999999998</v>
      </c>
      <c r="C13" s="1">
        <v>2</v>
      </c>
      <c r="D13" s="28">
        <v>800</v>
      </c>
      <c r="E13" s="28">
        <v>800</v>
      </c>
      <c r="F13" s="28">
        <v>15</v>
      </c>
      <c r="G13" s="28">
        <v>15.36</v>
      </c>
      <c r="H13" s="28">
        <v>11</v>
      </c>
      <c r="I13" s="21">
        <v>12288</v>
      </c>
      <c r="J13" s="21">
        <v>3487.9999999999995</v>
      </c>
      <c r="M13">
        <v>5</v>
      </c>
      <c r="N13">
        <v>900</v>
      </c>
      <c r="O13">
        <v>900</v>
      </c>
      <c r="P13">
        <v>32</v>
      </c>
      <c r="Q13">
        <v>32.06</v>
      </c>
      <c r="R13">
        <v>11</v>
      </c>
      <c r="S13">
        <v>28854.000000000004</v>
      </c>
      <c r="T13">
        <v>18954.000000000004</v>
      </c>
    </row>
    <row r="14" spans="2:24" ht="15.75" x14ac:dyDescent="0.25">
      <c r="B14" s="1">
        <v>2.4</v>
      </c>
      <c r="C14" s="1">
        <v>2</v>
      </c>
      <c r="D14" s="28">
        <v>830</v>
      </c>
      <c r="E14" s="28">
        <v>830</v>
      </c>
      <c r="F14" s="28">
        <v>15</v>
      </c>
      <c r="G14" s="28">
        <v>15.13</v>
      </c>
      <c r="H14" s="28">
        <v>11</v>
      </c>
      <c r="I14" s="24">
        <v>12557.900000000001</v>
      </c>
      <c r="J14" s="24">
        <v>3427.9000000000005</v>
      </c>
      <c r="S14" s="16" t="s">
        <v>15</v>
      </c>
      <c r="T14" s="19">
        <v>61458.590000000011</v>
      </c>
    </row>
    <row r="15" spans="2:24" ht="15.75" x14ac:dyDescent="0.25">
      <c r="B15" s="17">
        <v>2.5</v>
      </c>
      <c r="C15" s="17">
        <v>2</v>
      </c>
      <c r="D15" s="30">
        <v>790</v>
      </c>
      <c r="E15" s="30">
        <v>790</v>
      </c>
      <c r="F15" s="30">
        <v>15</v>
      </c>
      <c r="G15" s="30">
        <v>15.44</v>
      </c>
      <c r="H15" s="30">
        <v>11</v>
      </c>
      <c r="I15" s="27">
        <v>12197.6</v>
      </c>
      <c r="J15" s="25">
        <v>3507.5999999999995</v>
      </c>
      <c r="Q15" s="19"/>
      <c r="R15" s="19"/>
      <c r="S15" s="19"/>
      <c r="T15" s="19"/>
      <c r="U15" s="19"/>
      <c r="V15" s="19"/>
      <c r="W15" s="19"/>
      <c r="X15" s="19"/>
    </row>
    <row r="16" spans="2:24" ht="15.75" x14ac:dyDescent="0.25">
      <c r="B16" s="1">
        <v>3.1</v>
      </c>
      <c r="C16" s="1">
        <v>3</v>
      </c>
      <c r="D16" s="28">
        <v>1200</v>
      </c>
      <c r="E16" s="28">
        <v>1200</v>
      </c>
      <c r="F16" s="28">
        <v>27</v>
      </c>
      <c r="G16" s="28">
        <v>27.35</v>
      </c>
      <c r="H16" s="28">
        <v>11</v>
      </c>
      <c r="I16" s="21">
        <v>32820</v>
      </c>
      <c r="J16" s="22">
        <v>19620</v>
      </c>
      <c r="Q16" s="19"/>
      <c r="R16" s="19"/>
      <c r="S16" s="19"/>
      <c r="T16" s="19"/>
      <c r="U16" s="19"/>
      <c r="V16" s="19"/>
      <c r="W16" s="19"/>
      <c r="X16" s="19"/>
    </row>
    <row r="17" spans="2:25" ht="15.75" x14ac:dyDescent="0.25">
      <c r="B17" s="1">
        <v>3.2</v>
      </c>
      <c r="C17" s="1">
        <v>3</v>
      </c>
      <c r="D17" s="28">
        <v>1100</v>
      </c>
      <c r="E17" s="28">
        <v>1100</v>
      </c>
      <c r="F17" s="28">
        <v>27</v>
      </c>
      <c r="G17" s="28">
        <v>27.43</v>
      </c>
      <c r="H17" s="28">
        <v>11</v>
      </c>
      <c r="I17" s="21">
        <v>30173</v>
      </c>
      <c r="J17" s="21">
        <v>18073</v>
      </c>
      <c r="Q17" s="19"/>
      <c r="R17" s="19"/>
      <c r="S17" s="19"/>
      <c r="T17" s="19"/>
      <c r="U17" s="19"/>
      <c r="V17" s="19"/>
      <c r="W17" s="19"/>
      <c r="X17" s="19"/>
    </row>
    <row r="18" spans="2:25" ht="15.75" x14ac:dyDescent="0.25">
      <c r="B18" s="1">
        <v>3.3</v>
      </c>
      <c r="C18" s="1">
        <v>3</v>
      </c>
      <c r="D18" s="28">
        <v>1000</v>
      </c>
      <c r="E18" s="28">
        <v>1000</v>
      </c>
      <c r="F18" s="28">
        <v>27</v>
      </c>
      <c r="G18" s="28">
        <v>27.52</v>
      </c>
      <c r="H18" s="28">
        <v>11</v>
      </c>
      <c r="I18" s="21">
        <v>27520</v>
      </c>
      <c r="J18" s="21">
        <v>16520</v>
      </c>
      <c r="S18" s="19"/>
      <c r="T18" s="19"/>
      <c r="U18" s="19"/>
      <c r="V18" s="19"/>
      <c r="W18" s="19"/>
      <c r="X18" s="19"/>
    </row>
    <row r="19" spans="2:25" ht="15.75" x14ac:dyDescent="0.25">
      <c r="B19" s="1" t="s">
        <v>35</v>
      </c>
      <c r="C19" s="1">
        <v>3</v>
      </c>
      <c r="D19" s="26">
        <v>956</v>
      </c>
      <c r="E19" s="26">
        <v>956</v>
      </c>
      <c r="F19" s="26">
        <v>27</v>
      </c>
      <c r="G19" s="26">
        <v>27.56</v>
      </c>
      <c r="H19" s="26">
        <v>11</v>
      </c>
      <c r="I19" s="26">
        <v>26347.360000000001</v>
      </c>
      <c r="J19" s="26">
        <v>15831.36</v>
      </c>
      <c r="Q19" s="19"/>
      <c r="R19" s="19"/>
      <c r="S19" s="19"/>
      <c r="T19" s="19"/>
      <c r="U19" s="19"/>
      <c r="V19" s="19"/>
      <c r="W19" s="19"/>
      <c r="X19" s="19"/>
    </row>
    <row r="20" spans="2:25" ht="15.75" x14ac:dyDescent="0.25">
      <c r="B20" s="1">
        <v>3.4</v>
      </c>
      <c r="C20" s="1">
        <v>3</v>
      </c>
      <c r="D20" s="28">
        <v>950</v>
      </c>
      <c r="E20" s="28">
        <v>950</v>
      </c>
      <c r="F20" s="28">
        <v>27</v>
      </c>
      <c r="G20" s="28">
        <v>27.56</v>
      </c>
      <c r="H20" s="28">
        <v>11</v>
      </c>
      <c r="I20" s="21">
        <v>26182</v>
      </c>
      <c r="J20" s="21">
        <v>15731.999999999998</v>
      </c>
      <c r="Q20" s="19"/>
      <c r="R20" s="19"/>
      <c r="S20" s="19"/>
      <c r="T20" s="19"/>
      <c r="U20" s="19"/>
      <c r="V20" s="19"/>
      <c r="W20" s="19"/>
      <c r="X20" s="19"/>
    </row>
    <row r="21" spans="2:25" ht="15.75" x14ac:dyDescent="0.25">
      <c r="B21" s="18">
        <v>4.0999999999999996</v>
      </c>
      <c r="C21" s="18">
        <v>4</v>
      </c>
      <c r="D21" s="29">
        <v>1200</v>
      </c>
      <c r="E21" s="29">
        <v>1200</v>
      </c>
      <c r="F21" s="29">
        <v>13</v>
      </c>
      <c r="G21" s="29">
        <v>13.17</v>
      </c>
      <c r="H21" s="29">
        <v>11</v>
      </c>
      <c r="I21" s="23">
        <v>15804</v>
      </c>
      <c r="J21" s="23">
        <v>2604</v>
      </c>
      <c r="Q21" s="19"/>
      <c r="R21" s="19"/>
      <c r="S21" s="19"/>
      <c r="T21" s="19"/>
      <c r="U21" s="19"/>
      <c r="V21" s="19"/>
      <c r="W21" s="19"/>
      <c r="X21" s="19"/>
    </row>
    <row r="22" spans="2:25" ht="15.75" x14ac:dyDescent="0.25">
      <c r="B22" s="1">
        <v>4.2</v>
      </c>
      <c r="C22" s="1">
        <v>4</v>
      </c>
      <c r="D22" s="28">
        <v>1100</v>
      </c>
      <c r="E22" s="28">
        <v>1058</v>
      </c>
      <c r="F22" s="28">
        <v>15</v>
      </c>
      <c r="G22" s="28">
        <v>16.64</v>
      </c>
      <c r="H22" s="28">
        <v>11</v>
      </c>
      <c r="I22" s="21">
        <v>17605.12</v>
      </c>
      <c r="J22" s="21">
        <v>5967.1200000000008</v>
      </c>
      <c r="Q22" s="19"/>
      <c r="R22" s="19"/>
      <c r="S22" s="19"/>
      <c r="T22" s="19"/>
      <c r="U22" s="19"/>
      <c r="V22" s="19"/>
      <c r="W22" s="19"/>
      <c r="X22" s="19"/>
    </row>
    <row r="23" spans="2:25" ht="15.75" x14ac:dyDescent="0.25">
      <c r="B23" s="1">
        <v>4.3</v>
      </c>
      <c r="C23" s="1">
        <v>4</v>
      </c>
      <c r="D23" s="28">
        <v>1000</v>
      </c>
      <c r="E23" s="28">
        <v>932</v>
      </c>
      <c r="F23" s="28">
        <v>13</v>
      </c>
      <c r="G23" s="28">
        <v>18.309999999999999</v>
      </c>
      <c r="H23" s="28">
        <v>11</v>
      </c>
      <c r="I23" s="21">
        <v>17064.919999999998</v>
      </c>
      <c r="J23" s="21">
        <v>6812.9199999999992</v>
      </c>
      <c r="Q23" s="19"/>
      <c r="R23" s="19"/>
      <c r="S23" s="19"/>
      <c r="T23" s="19"/>
      <c r="U23" s="19"/>
      <c r="V23" s="19"/>
      <c r="W23" s="19"/>
      <c r="X23" s="19"/>
      <c r="Y23" s="19"/>
    </row>
    <row r="24" spans="2:25" ht="15.75" x14ac:dyDescent="0.25">
      <c r="B24" s="1" t="s">
        <v>35</v>
      </c>
      <c r="C24" s="1">
        <v>4</v>
      </c>
      <c r="D24" s="28">
        <v>956</v>
      </c>
      <c r="E24" s="28">
        <v>881</v>
      </c>
      <c r="F24" s="28">
        <v>19</v>
      </c>
      <c r="G24" s="28">
        <v>19.28</v>
      </c>
      <c r="H24" s="28">
        <v>11</v>
      </c>
      <c r="I24" s="21">
        <v>16985.68</v>
      </c>
      <c r="J24" s="21">
        <v>7294.6800000000012</v>
      </c>
      <c r="Q24" s="19"/>
      <c r="R24" s="19"/>
      <c r="S24" s="19"/>
      <c r="T24" s="19"/>
      <c r="U24" s="19"/>
      <c r="V24" s="19"/>
      <c r="W24" s="19"/>
      <c r="X24" s="19"/>
    </row>
    <row r="25" spans="2:25" ht="15.75" x14ac:dyDescent="0.25">
      <c r="B25" s="1">
        <v>4.4000000000000004</v>
      </c>
      <c r="C25" s="1">
        <v>4</v>
      </c>
      <c r="D25" s="28">
        <v>900</v>
      </c>
      <c r="E25" s="28">
        <v>881</v>
      </c>
      <c r="F25" s="28">
        <v>20</v>
      </c>
      <c r="G25" s="28">
        <v>20.100000000000001</v>
      </c>
      <c r="H25" s="28">
        <v>11</v>
      </c>
      <c r="I25" s="21">
        <v>17708.100000000002</v>
      </c>
      <c r="J25" s="22">
        <v>8017.1000000000013</v>
      </c>
      <c r="Q25" s="19"/>
      <c r="R25" s="19"/>
      <c r="S25" s="19"/>
      <c r="T25" s="19"/>
      <c r="U25" s="19"/>
      <c r="V25" s="19"/>
      <c r="W25" s="19"/>
      <c r="X25" s="19"/>
    </row>
    <row r="26" spans="2:25" ht="15.75" x14ac:dyDescent="0.25">
      <c r="B26" s="17">
        <v>4.5</v>
      </c>
      <c r="C26" s="1">
        <v>4</v>
      </c>
      <c r="D26" s="30">
        <v>800</v>
      </c>
      <c r="E26" s="30">
        <v>730</v>
      </c>
      <c r="F26" s="30">
        <v>21</v>
      </c>
      <c r="G26" s="30">
        <v>21.61</v>
      </c>
      <c r="H26" s="30">
        <v>11</v>
      </c>
      <c r="I26" s="27">
        <v>15775.3</v>
      </c>
      <c r="J26" s="27">
        <v>7745.2999999999993</v>
      </c>
      <c r="Q26" s="19"/>
      <c r="R26" s="19"/>
      <c r="S26" s="19"/>
      <c r="T26" s="19"/>
      <c r="U26" s="19"/>
      <c r="V26" s="19"/>
      <c r="W26" s="19"/>
      <c r="X26" s="19"/>
    </row>
    <row r="27" spans="2:25" ht="15.75" x14ac:dyDescent="0.25">
      <c r="B27" s="1">
        <v>5.0999999999999996</v>
      </c>
      <c r="C27" s="18">
        <v>5</v>
      </c>
      <c r="D27" s="28">
        <v>1100</v>
      </c>
      <c r="E27" s="28">
        <v>1079</v>
      </c>
      <c r="F27" s="28">
        <v>22</v>
      </c>
      <c r="G27" s="28">
        <v>28.28</v>
      </c>
      <c r="H27" s="28">
        <v>11</v>
      </c>
      <c r="I27" s="21">
        <v>30514.120000000003</v>
      </c>
      <c r="J27" s="21">
        <v>18645.120000000003</v>
      </c>
      <c r="Q27" s="19"/>
      <c r="R27" s="19"/>
      <c r="S27" s="19"/>
      <c r="T27" s="19"/>
      <c r="U27" s="19"/>
      <c r="V27" s="19"/>
      <c r="W27" s="19"/>
      <c r="X27" s="19"/>
    </row>
    <row r="28" spans="2:25" ht="15.75" x14ac:dyDescent="0.25">
      <c r="B28" s="1">
        <v>5.2</v>
      </c>
      <c r="C28" s="1">
        <v>5</v>
      </c>
      <c r="D28" s="28">
        <v>1000</v>
      </c>
      <c r="E28" s="28">
        <v>982</v>
      </c>
      <c r="F28" s="28">
        <v>29</v>
      </c>
      <c r="G28" s="28">
        <v>29.68</v>
      </c>
      <c r="H28" s="28">
        <v>11</v>
      </c>
      <c r="I28" s="21">
        <v>29145.759999999998</v>
      </c>
      <c r="J28" s="21">
        <v>18343.759999999998</v>
      </c>
      <c r="Q28" s="19"/>
      <c r="R28" s="19"/>
      <c r="S28" s="19"/>
      <c r="T28" s="19"/>
      <c r="U28" s="19"/>
      <c r="V28" s="19"/>
      <c r="W28" s="19"/>
      <c r="X28" s="19"/>
    </row>
    <row r="29" spans="2:25" ht="15.75" x14ac:dyDescent="0.25">
      <c r="B29" s="1">
        <v>5.3</v>
      </c>
      <c r="C29" s="1">
        <v>5</v>
      </c>
      <c r="D29" s="28">
        <v>960</v>
      </c>
      <c r="E29" s="28">
        <v>954</v>
      </c>
      <c r="F29" s="28">
        <v>30</v>
      </c>
      <c r="G29" s="28">
        <v>30.53</v>
      </c>
      <c r="H29" s="28">
        <v>11</v>
      </c>
      <c r="I29" s="21">
        <v>29125.620000000003</v>
      </c>
      <c r="J29" s="21">
        <v>18631.620000000003</v>
      </c>
    </row>
    <row r="30" spans="2:25" ht="15.75" x14ac:dyDescent="0.25">
      <c r="B30" s="1" t="s">
        <v>35</v>
      </c>
      <c r="C30" s="1">
        <v>5</v>
      </c>
      <c r="D30" s="28">
        <v>956</v>
      </c>
      <c r="E30" s="28">
        <v>954</v>
      </c>
      <c r="F30" s="28">
        <v>31</v>
      </c>
      <c r="G30" s="28">
        <v>31.01</v>
      </c>
      <c r="H30" s="28">
        <v>11</v>
      </c>
      <c r="I30" s="21">
        <v>29583.54</v>
      </c>
      <c r="J30" s="21">
        <v>19089.54</v>
      </c>
    </row>
    <row r="31" spans="2:25" ht="15.75" x14ac:dyDescent="0.25">
      <c r="B31" s="1">
        <v>5.4</v>
      </c>
      <c r="C31" s="1">
        <v>5</v>
      </c>
      <c r="D31" s="28">
        <v>950</v>
      </c>
      <c r="E31" s="28">
        <v>935</v>
      </c>
      <c r="F31" s="28">
        <v>31</v>
      </c>
      <c r="G31" s="28">
        <v>31.1</v>
      </c>
      <c r="H31" s="28">
        <v>11</v>
      </c>
      <c r="I31" s="21">
        <v>29078.5</v>
      </c>
      <c r="J31" s="21">
        <v>18793.5</v>
      </c>
      <c r="N31" s="31"/>
    </row>
    <row r="32" spans="2:25" ht="15.75" x14ac:dyDescent="0.25">
      <c r="B32" s="17">
        <v>5.5</v>
      </c>
      <c r="C32" s="17">
        <v>5</v>
      </c>
      <c r="D32" s="30">
        <v>900</v>
      </c>
      <c r="E32" s="30">
        <v>900</v>
      </c>
      <c r="F32" s="30">
        <v>32</v>
      </c>
      <c r="G32" s="30">
        <v>32.06</v>
      </c>
      <c r="H32" s="30">
        <v>11</v>
      </c>
      <c r="I32" s="27">
        <v>28854.000000000004</v>
      </c>
      <c r="J32" s="25">
        <v>18954.000000000004</v>
      </c>
    </row>
    <row r="36" spans="2:22" x14ac:dyDescent="0.25">
      <c r="H36" s="16" t="s">
        <v>15</v>
      </c>
      <c r="I36" s="19">
        <f>SUM(I38:I42)</f>
        <v>61458.590000000011</v>
      </c>
    </row>
    <row r="37" spans="2:22" x14ac:dyDescent="0.25">
      <c r="B37" t="s">
        <v>13</v>
      </c>
      <c r="C37" t="s">
        <v>30</v>
      </c>
      <c r="D37" t="s">
        <v>31</v>
      </c>
      <c r="E37" t="s">
        <v>8</v>
      </c>
      <c r="F37" t="s">
        <v>9</v>
      </c>
      <c r="G37" t="s">
        <v>10</v>
      </c>
      <c r="H37" t="s">
        <v>11</v>
      </c>
      <c r="I37" t="s">
        <v>12</v>
      </c>
      <c r="K37" s="8" t="s">
        <v>16</v>
      </c>
      <c r="L37" s="9" t="s">
        <v>17</v>
      </c>
      <c r="M37" s="9" t="s">
        <v>0</v>
      </c>
      <c r="N37" s="9" t="s">
        <v>18</v>
      </c>
      <c r="O37" s="9" t="s">
        <v>19</v>
      </c>
      <c r="P37" s="9" t="s">
        <v>20</v>
      </c>
      <c r="Q37" s="10" t="s">
        <v>21</v>
      </c>
    </row>
    <row r="38" spans="2:22" x14ac:dyDescent="0.25">
      <c r="B38">
        <v>1</v>
      </c>
      <c r="C38">
        <f>U38</f>
        <v>1120</v>
      </c>
      <c r="D38">
        <f>IF(E38=N38,P38,IF(E38&gt;N38,0,C38))</f>
        <v>1117</v>
      </c>
      <c r="E38">
        <f>V38</f>
        <v>21</v>
      </c>
      <c r="F38">
        <f>L38</f>
        <v>21.17</v>
      </c>
      <c r="G38">
        <v>11</v>
      </c>
      <c r="H38">
        <f>D38*F38</f>
        <v>23646.890000000003</v>
      </c>
      <c r="I38">
        <f>(F38-G38)*D38</f>
        <v>11359.890000000001</v>
      </c>
      <c r="K38" s="11">
        <v>1</v>
      </c>
      <c r="L38">
        <v>21.17</v>
      </c>
      <c r="M38">
        <v>1707</v>
      </c>
      <c r="N38">
        <v>21</v>
      </c>
      <c r="O38">
        <v>22.1</v>
      </c>
      <c r="P38">
        <v>1117</v>
      </c>
      <c r="Q38" s="12">
        <v>11</v>
      </c>
      <c r="S38" s="8">
        <v>1</v>
      </c>
      <c r="T38" s="9">
        <v>21</v>
      </c>
      <c r="U38" s="9">
        <v>1120</v>
      </c>
      <c r="V38" s="10">
        <v>21</v>
      </c>
    </row>
    <row r="39" spans="2:22" x14ac:dyDescent="0.25">
      <c r="B39">
        <v>2</v>
      </c>
      <c r="C39">
        <f>U39</f>
        <v>790</v>
      </c>
      <c r="D39">
        <f>IF(E39=N39,P39,IF(E39&gt;N39,0,C39))</f>
        <v>790</v>
      </c>
      <c r="E39">
        <f>V39</f>
        <v>15</v>
      </c>
      <c r="F39">
        <f>L39</f>
        <v>15.44</v>
      </c>
      <c r="G39">
        <v>11</v>
      </c>
      <c r="H39">
        <f>D39*F39</f>
        <v>12197.6</v>
      </c>
      <c r="I39">
        <f>(F39-G39)*D39</f>
        <v>3507.5999999999995</v>
      </c>
      <c r="K39" s="11">
        <v>2</v>
      </c>
      <c r="L39">
        <v>15.44</v>
      </c>
      <c r="M39">
        <v>1107</v>
      </c>
      <c r="N39">
        <v>15</v>
      </c>
      <c r="O39">
        <v>15.5</v>
      </c>
      <c r="P39">
        <v>790</v>
      </c>
      <c r="Q39" s="12">
        <v>161</v>
      </c>
      <c r="S39" s="11">
        <v>2</v>
      </c>
      <c r="T39">
        <v>21</v>
      </c>
      <c r="U39">
        <v>790</v>
      </c>
      <c r="V39" s="12">
        <v>15</v>
      </c>
    </row>
    <row r="40" spans="2:22" x14ac:dyDescent="0.25">
      <c r="B40">
        <v>3</v>
      </c>
      <c r="C40">
        <f>U40</f>
        <v>1200</v>
      </c>
      <c r="D40">
        <f>IF(E40=N40,P40,IF(E40&gt;N40,0,C40))</f>
        <v>1200</v>
      </c>
      <c r="E40">
        <f>V40</f>
        <v>27</v>
      </c>
      <c r="F40">
        <f>L40</f>
        <v>27.35</v>
      </c>
      <c r="G40">
        <v>11</v>
      </c>
      <c r="H40">
        <f t="shared" ref="H40:H42" si="0">D40*F40</f>
        <v>32820</v>
      </c>
      <c r="I40">
        <f t="shared" ref="I40:I42" si="1">(F40-G40)*D40</f>
        <v>19620</v>
      </c>
      <c r="K40" s="11">
        <v>3</v>
      </c>
      <c r="L40">
        <v>27.35</v>
      </c>
      <c r="M40">
        <v>1471</v>
      </c>
      <c r="N40">
        <v>27.1</v>
      </c>
      <c r="O40">
        <v>31.7</v>
      </c>
      <c r="P40">
        <v>9</v>
      </c>
      <c r="Q40" s="12">
        <v>130</v>
      </c>
      <c r="S40" s="11">
        <v>3</v>
      </c>
      <c r="T40">
        <v>21</v>
      </c>
      <c r="U40">
        <v>1200</v>
      </c>
      <c r="V40" s="12">
        <v>27</v>
      </c>
    </row>
    <row r="41" spans="2:22" x14ac:dyDescent="0.25">
      <c r="B41">
        <v>4</v>
      </c>
      <c r="C41">
        <f>U41</f>
        <v>900</v>
      </c>
      <c r="D41">
        <f>IF(E41=N41,P41,IF(E41&gt;N41,0,C41))</f>
        <v>881</v>
      </c>
      <c r="E41">
        <f>V41</f>
        <v>20</v>
      </c>
      <c r="F41">
        <f>L41</f>
        <v>20.100000000000001</v>
      </c>
      <c r="G41">
        <v>11</v>
      </c>
      <c r="H41">
        <f t="shared" si="0"/>
        <v>17708.100000000002</v>
      </c>
      <c r="I41">
        <f t="shared" si="1"/>
        <v>8017.1000000000013</v>
      </c>
      <c r="K41" s="11">
        <v>4</v>
      </c>
      <c r="L41">
        <v>20.100000000000001</v>
      </c>
      <c r="M41">
        <v>1904</v>
      </c>
      <c r="N41">
        <v>20</v>
      </c>
      <c r="O41">
        <v>20.399999999999999</v>
      </c>
      <c r="P41">
        <v>881</v>
      </c>
      <c r="Q41" s="12">
        <v>151</v>
      </c>
      <c r="S41" s="11">
        <v>4</v>
      </c>
      <c r="T41">
        <v>21</v>
      </c>
      <c r="U41">
        <v>900</v>
      </c>
      <c r="V41" s="12">
        <v>20</v>
      </c>
    </row>
    <row r="42" spans="2:22" x14ac:dyDescent="0.25">
      <c r="B42">
        <v>5</v>
      </c>
      <c r="C42">
        <f>U42</f>
        <v>900</v>
      </c>
      <c r="D42">
        <f>IF(E42=N42,P42,IF(E42&gt;N42,0,C42))</f>
        <v>900</v>
      </c>
      <c r="E42">
        <f>V42</f>
        <v>32</v>
      </c>
      <c r="F42">
        <f>L42</f>
        <v>32.06</v>
      </c>
      <c r="G42">
        <v>11</v>
      </c>
      <c r="H42">
        <f t="shared" si="0"/>
        <v>28854.000000000004</v>
      </c>
      <c r="I42">
        <f t="shared" si="1"/>
        <v>18954.000000000004</v>
      </c>
      <c r="K42" s="13">
        <v>5</v>
      </c>
      <c r="L42" s="14">
        <v>32.06</v>
      </c>
      <c r="M42" s="14">
        <v>1530</v>
      </c>
      <c r="N42" s="14">
        <v>32</v>
      </c>
      <c r="O42" s="14">
        <v>32.200000000000003</v>
      </c>
      <c r="P42" s="14">
        <v>900</v>
      </c>
      <c r="Q42" s="15">
        <v>4</v>
      </c>
      <c r="S42" s="13">
        <v>5</v>
      </c>
      <c r="T42" s="14">
        <v>21</v>
      </c>
      <c r="U42" s="14">
        <v>900</v>
      </c>
      <c r="V42" s="15">
        <v>32</v>
      </c>
    </row>
    <row r="45" spans="2:22" x14ac:dyDescent="0.25">
      <c r="B45" t="s">
        <v>36</v>
      </c>
    </row>
    <row r="46" spans="2:22" x14ac:dyDescent="0.25">
      <c r="B46" t="s">
        <v>13</v>
      </c>
      <c r="C46" t="s">
        <v>6</v>
      </c>
      <c r="D46" t="s">
        <v>7</v>
      </c>
      <c r="E46" t="s">
        <v>8</v>
      </c>
      <c r="F46" t="s">
        <v>9</v>
      </c>
      <c r="G46" t="s">
        <v>10</v>
      </c>
      <c r="H46" t="s">
        <v>11</v>
      </c>
      <c r="I46" t="s">
        <v>12</v>
      </c>
    </row>
    <row r="47" spans="2:22" x14ac:dyDescent="0.25">
      <c r="B47">
        <v>1</v>
      </c>
      <c r="C47">
        <v>956</v>
      </c>
      <c r="D47">
        <v>956</v>
      </c>
      <c r="E47">
        <v>22</v>
      </c>
      <c r="F47">
        <v>22.1</v>
      </c>
      <c r="G47">
        <v>11</v>
      </c>
      <c r="H47">
        <v>21127.600000000002</v>
      </c>
      <c r="I47">
        <v>10611.600000000002</v>
      </c>
    </row>
    <row r="48" spans="2:22" x14ac:dyDescent="0.25">
      <c r="B48">
        <v>2</v>
      </c>
      <c r="C48">
        <v>956</v>
      </c>
      <c r="D48">
        <v>922</v>
      </c>
      <c r="E48">
        <v>14</v>
      </c>
      <c r="F48">
        <v>14.04</v>
      </c>
      <c r="G48">
        <v>11</v>
      </c>
      <c r="H48">
        <v>12944.88</v>
      </c>
      <c r="I48">
        <v>2802.8799999999992</v>
      </c>
    </row>
    <row r="49" spans="2:10" x14ac:dyDescent="0.25">
      <c r="B49">
        <v>3</v>
      </c>
      <c r="C49">
        <v>956</v>
      </c>
      <c r="D49">
        <v>956</v>
      </c>
      <c r="E49">
        <v>27</v>
      </c>
      <c r="F49">
        <v>27.56</v>
      </c>
      <c r="G49">
        <v>11</v>
      </c>
      <c r="H49">
        <v>26347.360000000001</v>
      </c>
      <c r="I49">
        <v>15831.359999999999</v>
      </c>
    </row>
    <row r="50" spans="2:10" x14ac:dyDescent="0.25">
      <c r="B50">
        <v>4</v>
      </c>
      <c r="C50">
        <v>956</v>
      </c>
      <c r="D50">
        <v>881</v>
      </c>
      <c r="E50">
        <v>19</v>
      </c>
      <c r="F50">
        <v>19.28</v>
      </c>
      <c r="G50">
        <v>11</v>
      </c>
      <c r="H50">
        <v>16985.68</v>
      </c>
      <c r="I50">
        <v>7294.6800000000012</v>
      </c>
    </row>
    <row r="51" spans="2:10" ht="15.75" x14ac:dyDescent="0.25">
      <c r="B51">
        <v>5</v>
      </c>
      <c r="C51">
        <v>956</v>
      </c>
      <c r="D51">
        <v>954</v>
      </c>
      <c r="E51">
        <v>31</v>
      </c>
      <c r="F51">
        <v>31.01</v>
      </c>
      <c r="G51">
        <v>11</v>
      </c>
      <c r="H51">
        <v>29583.54</v>
      </c>
      <c r="I51">
        <v>19089.54</v>
      </c>
      <c r="J51" s="20">
        <v>55630.060000000005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2a)</vt:lpstr>
      <vt:lpstr>Task 2b)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Brede Espelid</dc:creator>
  <cp:lastModifiedBy>Brede Espelid</cp:lastModifiedBy>
  <dcterms:created xsi:type="dcterms:W3CDTF">2024-11-06T13:28:21Z</dcterms:created>
  <dcterms:modified xsi:type="dcterms:W3CDTF">2024-11-08T21:51:16Z</dcterms:modified>
</cp:coreProperties>
</file>