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ata\uconnect\mngt\request\ucsd_msu\"/>
    </mc:Choice>
  </mc:AlternateContent>
  <bookViews>
    <workbookView xWindow="0" yWindow="0" windowWidth="15530" windowHeight="5890" activeTab="2"/>
  </bookViews>
  <sheets>
    <sheet name="Num_MSM_Knows" sheetId="3" r:id="rId1"/>
    <sheet name="subroup_n_sex_soc" sheetId="5" r:id="rId2"/>
    <sheet name="bmsm_partner_dist" sheetId="8" r:id="rId3"/>
    <sheet name="RDS" sheetId="6" r:id="rId4"/>
    <sheet name="acute_chronic_estimate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9" i="7"/>
  <c r="B8" i="7"/>
  <c r="B7" i="7"/>
  <c r="B6" i="7"/>
</calcChain>
</file>

<file path=xl/sharedStrings.xml><?xml version="1.0" encoding="utf-8"?>
<sst xmlns="http://schemas.openxmlformats.org/spreadsheetml/2006/main" count="53" uniqueCount="50">
  <si>
    <t>Freq.</t>
  </si>
  <si>
    <t>Percent</t>
  </si>
  <si>
    <t>Cum.</t>
  </si>
  <si>
    <t>Number MSM Ego Knows</t>
  </si>
  <si>
    <t>YBMSM in social</t>
  </si>
  <si>
    <t>YBMSM in sexual</t>
  </si>
  <si>
    <t xml:space="preserve">OMSM in social </t>
  </si>
  <si>
    <t>OMSM in sexual</t>
  </si>
  <si>
    <t xml:space="preserve">OlOMSM in social </t>
  </si>
  <si>
    <t xml:space="preserve">OlOMSM in sexual </t>
  </si>
  <si>
    <t xml:space="preserve">BMSM in sexual and social </t>
  </si>
  <si>
    <t xml:space="preserve">Note: Some alters are missing information on race or age, so cells of subgroups may not sum to larger group value. </t>
  </si>
  <si>
    <t>N</t>
  </si>
  <si>
    <t>Sexual: named sexual partners</t>
  </si>
  <si>
    <t>Social: named social partners</t>
  </si>
  <si>
    <t xml:space="preserve">OlMSM in social </t>
  </si>
  <si>
    <t xml:space="preserve">OlMSM in sexual </t>
  </si>
  <si>
    <t xml:space="preserve">YMSM in sexual </t>
  </si>
  <si>
    <t xml:space="preserve">YMSM in social </t>
  </si>
  <si>
    <t xml:space="preserve">BMSM in sexual </t>
  </si>
  <si>
    <t xml:space="preserve">MSM in sexual </t>
  </si>
  <si>
    <t xml:space="preserve">MSM in social </t>
  </si>
  <si>
    <t xml:space="preserve">BMSM in social </t>
  </si>
  <si>
    <t>Number of waves</t>
  </si>
  <si>
    <t>Number of coupons returned</t>
  </si>
  <si>
    <t>356 (57.6)</t>
  </si>
  <si>
    <t>118 (19.1)</t>
  </si>
  <si>
    <t>55 (8.9)</t>
  </si>
  <si>
    <t>54 (8.7)</t>
  </si>
  <si>
    <t>20 (3.2)</t>
  </si>
  <si>
    <t>7 (1.1)</t>
  </si>
  <si>
    <t>8 (1.3)</t>
  </si>
  <si>
    <t>Untreated acute</t>
  </si>
  <si>
    <t>Acute Probability</t>
  </si>
  <si>
    <t>% of participants who knew one
 person and had one coupon 
returned</t>
  </si>
  <si>
    <t>Prevalence of viral suppression</t>
  </si>
  <si>
    <t xml:space="preserve">Treated acute </t>
  </si>
  <si>
    <t>Untreated chronic</t>
  </si>
  <si>
    <t>Treated chronic</t>
  </si>
  <si>
    <t>Total</t>
  </si>
  <si>
    <t>% do not know HIV status</t>
  </si>
  <si>
    <t>Wave</t>
  </si>
  <si>
    <t>1 (n=618)</t>
  </si>
  <si>
    <t>Proportion of individuals with 0 reported BMSM sexual partners; 1 BMSM sexual partner, 2 BMSM sexual partners, ….</t>
  </si>
  <si>
    <t>Number of BMSM Partners</t>
  </si>
  <si>
    <t>219 (35.4)</t>
  </si>
  <si>
    <t>117 (18.9)</t>
  </si>
  <si>
    <t>90 (14.6)</t>
  </si>
  <si>
    <t>79 (12.8)</t>
  </si>
  <si>
    <t>3 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</si>
</sst>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/>
  </sheetViews>
  <sheetFormatPr defaultRowHeight="14.5" x14ac:dyDescent="0.35"/>
  <cols>
    <col min="1" max="1" width="22" bestFit="1" customWidth="1"/>
  </cols>
  <sheetData>
    <row r="2" spans="1:4" x14ac:dyDescent="0.35">
      <c r="A2" t="s">
        <v>3</v>
      </c>
      <c r="B2" t="s">
        <v>0</v>
      </c>
      <c r="C2" t="s">
        <v>1</v>
      </c>
      <c r="D2" t="s">
        <v>2</v>
      </c>
    </row>
    <row r="3" spans="1:4" x14ac:dyDescent="0.35">
      <c r="A3">
        <v>0</v>
      </c>
      <c r="B3">
        <v>8</v>
      </c>
      <c r="C3">
        <v>1.31</v>
      </c>
      <c r="D3">
        <v>1.31</v>
      </c>
    </row>
    <row r="4" spans="1:4" x14ac:dyDescent="0.35">
      <c r="A4">
        <v>1</v>
      </c>
      <c r="B4">
        <v>41</v>
      </c>
      <c r="C4">
        <v>6.7</v>
      </c>
      <c r="D4">
        <v>8.01</v>
      </c>
    </row>
    <row r="5" spans="1:4" x14ac:dyDescent="0.35">
      <c r="A5">
        <v>2</v>
      </c>
      <c r="B5">
        <v>72</v>
      </c>
      <c r="C5">
        <v>11.76</v>
      </c>
      <c r="D5">
        <v>19.77</v>
      </c>
    </row>
    <row r="6" spans="1:4" x14ac:dyDescent="0.35">
      <c r="A6">
        <v>3</v>
      </c>
      <c r="B6">
        <v>86</v>
      </c>
      <c r="C6">
        <v>14.05</v>
      </c>
      <c r="D6">
        <v>33.82</v>
      </c>
    </row>
    <row r="7" spans="1:4" x14ac:dyDescent="0.35">
      <c r="A7">
        <v>4</v>
      </c>
      <c r="B7">
        <v>55</v>
      </c>
      <c r="C7">
        <v>8.99</v>
      </c>
      <c r="D7">
        <v>42.81</v>
      </c>
    </row>
    <row r="8" spans="1:4" x14ac:dyDescent="0.35">
      <c r="A8">
        <v>5</v>
      </c>
      <c r="B8">
        <v>68</v>
      </c>
      <c r="C8">
        <v>11.11</v>
      </c>
      <c r="D8">
        <v>53.92</v>
      </c>
    </row>
    <row r="9" spans="1:4" x14ac:dyDescent="0.35">
      <c r="A9">
        <v>6</v>
      </c>
      <c r="B9">
        <v>30</v>
      </c>
      <c r="C9">
        <v>4.9000000000000004</v>
      </c>
      <c r="D9">
        <v>58.82</v>
      </c>
    </row>
    <row r="10" spans="1:4" x14ac:dyDescent="0.35">
      <c r="A10">
        <v>7</v>
      </c>
      <c r="B10">
        <v>16</v>
      </c>
      <c r="C10">
        <v>2.61</v>
      </c>
      <c r="D10">
        <v>61.44</v>
      </c>
    </row>
    <row r="11" spans="1:4" x14ac:dyDescent="0.35">
      <c r="A11">
        <v>8</v>
      </c>
      <c r="B11">
        <v>13</v>
      </c>
      <c r="C11">
        <v>2.12</v>
      </c>
      <c r="D11">
        <v>63.56</v>
      </c>
    </row>
    <row r="12" spans="1:4" x14ac:dyDescent="0.35">
      <c r="A12">
        <v>9</v>
      </c>
      <c r="B12">
        <v>4</v>
      </c>
      <c r="C12">
        <v>0.65</v>
      </c>
      <c r="D12">
        <v>64.22</v>
      </c>
    </row>
    <row r="13" spans="1:4" x14ac:dyDescent="0.35">
      <c r="A13">
        <v>10</v>
      </c>
      <c r="B13">
        <v>61</v>
      </c>
      <c r="C13">
        <v>9.9700000000000006</v>
      </c>
      <c r="D13">
        <v>74.180000000000007</v>
      </c>
    </row>
    <row r="14" spans="1:4" x14ac:dyDescent="0.35">
      <c r="A14">
        <v>11</v>
      </c>
      <c r="B14">
        <v>2</v>
      </c>
      <c r="C14">
        <v>0.33</v>
      </c>
      <c r="D14">
        <v>74.510000000000005</v>
      </c>
    </row>
    <row r="15" spans="1:4" x14ac:dyDescent="0.35">
      <c r="A15">
        <v>12</v>
      </c>
      <c r="B15">
        <v>11</v>
      </c>
      <c r="C15">
        <v>1.8</v>
      </c>
      <c r="D15">
        <v>76.31</v>
      </c>
    </row>
    <row r="16" spans="1:4" x14ac:dyDescent="0.35">
      <c r="A16">
        <v>15</v>
      </c>
      <c r="B16">
        <v>27</v>
      </c>
      <c r="C16">
        <v>4.41</v>
      </c>
      <c r="D16">
        <v>80.72</v>
      </c>
    </row>
    <row r="17" spans="1:4" x14ac:dyDescent="0.35">
      <c r="A17">
        <v>20</v>
      </c>
      <c r="B17">
        <v>35</v>
      </c>
      <c r="C17">
        <v>5.72</v>
      </c>
      <c r="D17">
        <v>86.44</v>
      </c>
    </row>
    <row r="18" spans="1:4" x14ac:dyDescent="0.35">
      <c r="A18">
        <v>21</v>
      </c>
      <c r="B18">
        <v>1</v>
      </c>
      <c r="C18">
        <v>0.16</v>
      </c>
      <c r="D18">
        <v>86.6</v>
      </c>
    </row>
    <row r="19" spans="1:4" x14ac:dyDescent="0.35">
      <c r="A19">
        <v>22</v>
      </c>
      <c r="B19">
        <v>1</v>
      </c>
      <c r="C19">
        <v>0.16</v>
      </c>
      <c r="D19">
        <v>86.76</v>
      </c>
    </row>
    <row r="20" spans="1:4" x14ac:dyDescent="0.35">
      <c r="A20">
        <v>25</v>
      </c>
      <c r="B20">
        <v>8</v>
      </c>
      <c r="C20">
        <v>1.31</v>
      </c>
      <c r="D20">
        <v>88.07</v>
      </c>
    </row>
    <row r="21" spans="1:4" x14ac:dyDescent="0.35">
      <c r="A21">
        <v>26</v>
      </c>
      <c r="B21">
        <v>1</v>
      </c>
      <c r="C21">
        <v>0.16</v>
      </c>
      <c r="D21">
        <v>88.24</v>
      </c>
    </row>
    <row r="22" spans="1:4" x14ac:dyDescent="0.35">
      <c r="A22">
        <v>30</v>
      </c>
      <c r="B22">
        <v>18</v>
      </c>
      <c r="C22">
        <v>2.94</v>
      </c>
      <c r="D22">
        <v>91.18</v>
      </c>
    </row>
    <row r="23" spans="1:4" x14ac:dyDescent="0.35">
      <c r="A23">
        <v>35</v>
      </c>
      <c r="B23">
        <v>4</v>
      </c>
      <c r="C23">
        <v>0.65</v>
      </c>
      <c r="D23">
        <v>91.83</v>
      </c>
    </row>
    <row r="24" spans="1:4" x14ac:dyDescent="0.35">
      <c r="A24">
        <v>37</v>
      </c>
      <c r="B24">
        <v>1</v>
      </c>
      <c r="C24">
        <v>0.16</v>
      </c>
      <c r="D24">
        <v>91.99</v>
      </c>
    </row>
    <row r="25" spans="1:4" x14ac:dyDescent="0.35">
      <c r="A25">
        <v>40</v>
      </c>
      <c r="B25">
        <v>7</v>
      </c>
      <c r="C25">
        <v>1.1399999999999999</v>
      </c>
      <c r="D25">
        <v>93.14</v>
      </c>
    </row>
    <row r="26" spans="1:4" x14ac:dyDescent="0.35">
      <c r="A26">
        <v>45</v>
      </c>
      <c r="B26">
        <v>1</v>
      </c>
      <c r="C26">
        <v>0.16</v>
      </c>
      <c r="D26">
        <v>93.3</v>
      </c>
    </row>
    <row r="27" spans="1:4" x14ac:dyDescent="0.35">
      <c r="A27">
        <v>46</v>
      </c>
      <c r="B27">
        <v>1</v>
      </c>
      <c r="C27">
        <v>0.16</v>
      </c>
      <c r="D27">
        <v>93.46</v>
      </c>
    </row>
    <row r="28" spans="1:4" x14ac:dyDescent="0.35">
      <c r="A28">
        <v>50</v>
      </c>
      <c r="B28">
        <v>18</v>
      </c>
      <c r="C28">
        <v>2.94</v>
      </c>
      <c r="D28">
        <v>96.41</v>
      </c>
    </row>
    <row r="29" spans="1:4" x14ac:dyDescent="0.35">
      <c r="A29">
        <v>60</v>
      </c>
      <c r="B29">
        <v>2</v>
      </c>
      <c r="C29">
        <v>0.33</v>
      </c>
      <c r="D29">
        <v>96.73</v>
      </c>
    </row>
    <row r="30" spans="1:4" x14ac:dyDescent="0.35">
      <c r="A30">
        <v>70</v>
      </c>
      <c r="B30">
        <v>2</v>
      </c>
      <c r="C30">
        <v>0.33</v>
      </c>
      <c r="D30">
        <v>97.06</v>
      </c>
    </row>
    <row r="31" spans="1:4" x14ac:dyDescent="0.35">
      <c r="A31">
        <v>75</v>
      </c>
      <c r="B31">
        <v>1</v>
      </c>
      <c r="C31">
        <v>0.16</v>
      </c>
      <c r="D31">
        <v>97.22</v>
      </c>
    </row>
    <row r="32" spans="1:4" x14ac:dyDescent="0.35">
      <c r="A32">
        <v>100</v>
      </c>
      <c r="B32">
        <v>10</v>
      </c>
      <c r="C32">
        <v>1.63</v>
      </c>
      <c r="D32">
        <v>98.86</v>
      </c>
    </row>
    <row r="33" spans="1:4" x14ac:dyDescent="0.35">
      <c r="A33">
        <v>150</v>
      </c>
      <c r="B33">
        <v>1</v>
      </c>
      <c r="C33">
        <v>0.16</v>
      </c>
      <c r="D33">
        <v>99.02</v>
      </c>
    </row>
    <row r="34" spans="1:4" x14ac:dyDescent="0.35">
      <c r="A34">
        <v>200</v>
      </c>
      <c r="B34">
        <v>3</v>
      </c>
      <c r="C34">
        <v>0.49</v>
      </c>
      <c r="D34">
        <v>99.51</v>
      </c>
    </row>
    <row r="35" spans="1:4" x14ac:dyDescent="0.35">
      <c r="A35">
        <v>300</v>
      </c>
      <c r="B35">
        <v>1</v>
      </c>
      <c r="C35">
        <v>0.16</v>
      </c>
      <c r="D35">
        <v>99.67</v>
      </c>
    </row>
    <row r="36" spans="1:4" x14ac:dyDescent="0.35">
      <c r="A36">
        <v>400</v>
      </c>
      <c r="B36">
        <v>1</v>
      </c>
      <c r="C36">
        <v>0.16</v>
      </c>
      <c r="D36">
        <v>99.84</v>
      </c>
    </row>
    <row r="37" spans="1:4" x14ac:dyDescent="0.35">
      <c r="A37">
        <v>600</v>
      </c>
      <c r="B37">
        <v>1</v>
      </c>
      <c r="C37">
        <v>0.16</v>
      </c>
      <c r="D3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4" sqref="C4"/>
    </sheetView>
  </sheetViews>
  <sheetFormatPr defaultRowHeight="14.5" x14ac:dyDescent="0.35"/>
  <cols>
    <col min="1" max="1" width="28.90625" bestFit="1" customWidth="1"/>
  </cols>
  <sheetData>
    <row r="1" spans="1:2" x14ac:dyDescent="0.35">
      <c r="B1" t="s">
        <v>12</v>
      </c>
    </row>
    <row r="2" spans="1:2" x14ac:dyDescent="0.35">
      <c r="A2" t="s">
        <v>21</v>
      </c>
      <c r="B2">
        <v>1399</v>
      </c>
    </row>
    <row r="3" spans="1:2" x14ac:dyDescent="0.35">
      <c r="A3" t="s">
        <v>20</v>
      </c>
      <c r="B3">
        <v>1433</v>
      </c>
    </row>
    <row r="4" spans="1:2" x14ac:dyDescent="0.35">
      <c r="A4" t="s">
        <v>22</v>
      </c>
      <c r="B4">
        <v>1354</v>
      </c>
    </row>
    <row r="5" spans="1:2" x14ac:dyDescent="0.35">
      <c r="A5" t="s">
        <v>19</v>
      </c>
      <c r="B5">
        <v>1356</v>
      </c>
    </row>
    <row r="6" spans="1:2" x14ac:dyDescent="0.35">
      <c r="A6" t="s">
        <v>6</v>
      </c>
      <c r="B6">
        <v>45</v>
      </c>
    </row>
    <row r="7" spans="1:2" x14ac:dyDescent="0.35">
      <c r="A7" t="s">
        <v>7</v>
      </c>
      <c r="B7">
        <v>77</v>
      </c>
    </row>
    <row r="8" spans="1:2" x14ac:dyDescent="0.35">
      <c r="A8" t="s">
        <v>18</v>
      </c>
      <c r="B8">
        <v>1138</v>
      </c>
    </row>
    <row r="9" spans="1:2" x14ac:dyDescent="0.35">
      <c r="A9" t="s">
        <v>17</v>
      </c>
      <c r="B9">
        <v>1287</v>
      </c>
    </row>
    <row r="10" spans="1:2" x14ac:dyDescent="0.35">
      <c r="A10" t="s">
        <v>15</v>
      </c>
      <c r="B10">
        <v>256</v>
      </c>
    </row>
    <row r="11" spans="1:2" x14ac:dyDescent="0.35">
      <c r="A11" t="s">
        <v>16</v>
      </c>
      <c r="B11">
        <v>108</v>
      </c>
    </row>
    <row r="12" spans="1:2" x14ac:dyDescent="0.35">
      <c r="A12" t="s">
        <v>4</v>
      </c>
      <c r="B12">
        <v>1105</v>
      </c>
    </row>
    <row r="13" spans="1:2" x14ac:dyDescent="0.35">
      <c r="A13" t="s">
        <v>5</v>
      </c>
      <c r="B13">
        <v>1230</v>
      </c>
    </row>
    <row r="14" spans="1:2" x14ac:dyDescent="0.35">
      <c r="A14" t="s">
        <v>8</v>
      </c>
      <c r="B14">
        <v>12</v>
      </c>
    </row>
    <row r="15" spans="1:2" x14ac:dyDescent="0.35">
      <c r="A15" t="s">
        <v>9</v>
      </c>
      <c r="B15">
        <v>16</v>
      </c>
    </row>
    <row r="16" spans="1:2" x14ac:dyDescent="0.35">
      <c r="A16" t="s">
        <v>10</v>
      </c>
      <c r="B16">
        <v>178</v>
      </c>
    </row>
    <row r="18" spans="1:1" x14ac:dyDescent="0.35">
      <c r="A18" t="s">
        <v>11</v>
      </c>
    </row>
    <row r="19" spans="1:1" x14ac:dyDescent="0.35">
      <c r="A19" t="s">
        <v>13</v>
      </c>
    </row>
    <row r="20" spans="1:1" x14ac:dyDescent="0.35">
      <c r="A2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s="4"/>
    </row>
    <row r="2" spans="1:8" ht="15" thickBot="1" x14ac:dyDescent="0.4">
      <c r="A2" s="5" t="s">
        <v>43</v>
      </c>
    </row>
    <row r="3" spans="1:8" ht="16" thickBot="1" x14ac:dyDescent="0.4">
      <c r="A3" s="6"/>
      <c r="B3" s="10" t="s">
        <v>44</v>
      </c>
      <c r="C3" s="9"/>
      <c r="D3" s="9"/>
      <c r="E3" s="9"/>
      <c r="F3" s="9"/>
      <c r="G3" s="9"/>
      <c r="H3" s="11"/>
    </row>
    <row r="4" spans="1:8" ht="16" thickBot="1" x14ac:dyDescent="0.4">
      <c r="A4" s="7" t="s">
        <v>41</v>
      </c>
      <c r="B4" s="8">
        <v>0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</row>
    <row r="5" spans="1:8" ht="31.5" thickBot="1" x14ac:dyDescent="0.4">
      <c r="A5" s="7" t="s">
        <v>42</v>
      </c>
      <c r="B5" s="8" t="s">
        <v>27</v>
      </c>
      <c r="C5" s="8" t="s">
        <v>45</v>
      </c>
      <c r="D5" s="8" t="s">
        <v>46</v>
      </c>
      <c r="E5" s="8" t="s">
        <v>47</v>
      </c>
      <c r="F5" s="8" t="s">
        <v>27</v>
      </c>
      <c r="G5" s="8" t="s">
        <v>48</v>
      </c>
      <c r="H5" s="8" t="s">
        <v>49</v>
      </c>
    </row>
  </sheetData>
  <mergeCells count="1">
    <mergeCell ref="B3:H3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21" sqref="B21"/>
    </sheetView>
  </sheetViews>
  <sheetFormatPr defaultRowHeight="14.5" x14ac:dyDescent="0.35"/>
  <cols>
    <col min="1" max="1" width="25.54296875" bestFit="1" customWidth="1"/>
    <col min="2" max="2" width="12.54296875" style="1" customWidth="1"/>
  </cols>
  <sheetData>
    <row r="2" spans="1:2" x14ac:dyDescent="0.35">
      <c r="A2" t="s">
        <v>23</v>
      </c>
      <c r="B2" s="1">
        <v>13</v>
      </c>
    </row>
    <row r="3" spans="1:2" x14ac:dyDescent="0.35">
      <c r="A3" t="s">
        <v>24</v>
      </c>
      <c r="B3" s="1">
        <v>0</v>
      </c>
    </row>
    <row r="4" spans="1:2" x14ac:dyDescent="0.35">
      <c r="A4">
        <v>0</v>
      </c>
      <c r="B4" s="1" t="s">
        <v>25</v>
      </c>
    </row>
    <row r="5" spans="1:2" x14ac:dyDescent="0.35">
      <c r="A5">
        <v>1</v>
      </c>
      <c r="B5" s="1" t="s">
        <v>26</v>
      </c>
    </row>
    <row r="6" spans="1:2" x14ac:dyDescent="0.35">
      <c r="A6">
        <v>2</v>
      </c>
      <c r="B6" s="1" t="s">
        <v>27</v>
      </c>
    </row>
    <row r="7" spans="1:2" x14ac:dyDescent="0.35">
      <c r="A7">
        <v>3</v>
      </c>
      <c r="B7" s="1" t="s">
        <v>28</v>
      </c>
    </row>
    <row r="8" spans="1:2" x14ac:dyDescent="0.35">
      <c r="A8">
        <v>4</v>
      </c>
      <c r="B8" s="1" t="s">
        <v>29</v>
      </c>
    </row>
    <row r="9" spans="1:2" x14ac:dyDescent="0.35">
      <c r="A9">
        <v>5</v>
      </c>
      <c r="B9" s="1" t="s">
        <v>30</v>
      </c>
    </row>
    <row r="10" spans="1:2" x14ac:dyDescent="0.35">
      <c r="A10">
        <v>6</v>
      </c>
      <c r="B10" s="1" t="s">
        <v>31</v>
      </c>
    </row>
    <row r="11" spans="1:2" ht="58" x14ac:dyDescent="0.35">
      <c r="A11" s="2" t="s">
        <v>34</v>
      </c>
      <c r="B11" s="3">
        <v>0.39400000000000002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4.5" x14ac:dyDescent="0.35"/>
  <cols>
    <col min="1" max="1" width="26.90625" bestFit="1" customWidth="1"/>
  </cols>
  <sheetData>
    <row r="1" spans="1:2" x14ac:dyDescent="0.35">
      <c r="A1" t="s">
        <v>12</v>
      </c>
      <c r="B1">
        <v>15397</v>
      </c>
    </row>
    <row r="2" spans="1:2" x14ac:dyDescent="0.35">
      <c r="A2" t="s">
        <v>33</v>
      </c>
      <c r="B2">
        <v>0.01</v>
      </c>
    </row>
    <row r="3" spans="1:2" x14ac:dyDescent="0.35">
      <c r="A3" t="s">
        <v>40</v>
      </c>
      <c r="B3">
        <v>0.25</v>
      </c>
    </row>
    <row r="4" spans="1:2" x14ac:dyDescent="0.35">
      <c r="A4" t="s">
        <v>35</v>
      </c>
      <c r="B4">
        <v>0.63</v>
      </c>
    </row>
    <row r="6" spans="1:2" x14ac:dyDescent="0.35">
      <c r="A6" t="s">
        <v>32</v>
      </c>
      <c r="B6">
        <f>B1*B3*B2+B1*(1-B3)*B2*(1-B4)</f>
        <v>81.219175000000007</v>
      </c>
    </row>
    <row r="7" spans="1:2" x14ac:dyDescent="0.35">
      <c r="A7" t="s">
        <v>36</v>
      </c>
      <c r="B7">
        <f>B1*(1-B3)*B2*B4</f>
        <v>72.750825000000006</v>
      </c>
    </row>
    <row r="8" spans="1:2" x14ac:dyDescent="0.35">
      <c r="A8" t="s">
        <v>37</v>
      </c>
      <c r="B8">
        <f>B1*(1-B3)*(1-B4)*(1-B2)+B1*B3*(1-B2)</f>
        <v>8040.6983249999994</v>
      </c>
    </row>
    <row r="9" spans="1:2" x14ac:dyDescent="0.35">
      <c r="A9" t="s">
        <v>38</v>
      </c>
      <c r="B9">
        <f>B1*(1-B3)*(B4)*(1-B2)</f>
        <v>7202.3316750000004</v>
      </c>
    </row>
    <row r="10" spans="1:2" x14ac:dyDescent="0.35">
      <c r="A10" t="s">
        <v>39</v>
      </c>
      <c r="B10">
        <f>SUM(B6:C9)</f>
        <v>15397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Num_MSM_Knows</vt:lpstr>
      <vt:lpstr>subroup_n_sex_soc</vt:lpstr>
      <vt:lpstr>bmsm_partner_dist</vt:lpstr>
      <vt:lpstr>RDS</vt:lpstr>
      <vt:lpstr>acute_chronic_estimates</vt:lpstr>
    </vt:vector>
  </TitlesOfParts>
  <Company>UChicago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Vecchio, Natascha [MED]</dc:creator>
  <cp:lastModifiedBy>Del Vecchio, Natascha [MED]</cp:lastModifiedBy>
  <dcterms:created xsi:type="dcterms:W3CDTF">2022-04-30T00:09:17Z</dcterms:created>
  <dcterms:modified xsi:type="dcterms:W3CDTF">2022-05-26T22:54:44Z</dcterms:modified>
</cp:coreProperties>
</file>