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atury-Informatyka\Matury CKE\2022 Czerwiec\Excel\"/>
    </mc:Choice>
  </mc:AlternateContent>
  <xr:revisionPtr revIDLastSave="0" documentId="13_ncr:1_{87327484-ECE0-4DFC-8209-4A702074A700}" xr6:coauthVersionLast="47" xr6:coauthVersionMax="47" xr10:uidLastSave="{00000000-0000-0000-0000-000000000000}"/>
  <bookViews>
    <workbookView xWindow="-108" yWindow="-108" windowWidth="23256" windowHeight="12576" xr2:uid="{B2519E7B-5D23-409E-858B-6309EC87F648}"/>
  </bookViews>
  <sheets>
    <sheet name="5_1" sheetId="2" r:id="rId1"/>
    <sheet name="5_2-wykres" sheetId="3" r:id="rId2"/>
    <sheet name="5_3" sheetId="4" r:id="rId3"/>
    <sheet name="5_2" sheetId="1" r:id="rId4"/>
  </sheets>
  <definedNames>
    <definedName name="DaneZewnętrzne_1" localSheetId="0" hidden="1">'5_1'!$A$1:$B$93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C2" i="2"/>
  <c r="E2" i="2" s="1"/>
  <c r="F10" i="4"/>
  <c r="F11" i="4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3" i="4"/>
  <c r="F4" i="4" s="1"/>
  <c r="F5" i="4" s="1"/>
  <c r="F6" i="4" s="1"/>
  <c r="F7" i="4" s="1"/>
  <c r="F8" i="4" s="1"/>
  <c r="F9" i="4" s="1"/>
  <c r="F2" i="4"/>
  <c r="E93" i="4"/>
  <c r="D93" i="4"/>
  <c r="C93" i="4"/>
  <c r="E92" i="4"/>
  <c r="D92" i="4"/>
  <c r="C92" i="4"/>
  <c r="E91" i="4"/>
  <c r="D91" i="4"/>
  <c r="C91" i="4"/>
  <c r="E90" i="4"/>
  <c r="D90" i="4"/>
  <c r="C90" i="4"/>
  <c r="E89" i="4"/>
  <c r="D89" i="4"/>
  <c r="C89" i="4"/>
  <c r="E88" i="4"/>
  <c r="D88" i="4"/>
  <c r="C88" i="4"/>
  <c r="E87" i="4"/>
  <c r="D87" i="4"/>
  <c r="C87" i="4"/>
  <c r="E86" i="4"/>
  <c r="D86" i="4"/>
  <c r="C86" i="4"/>
  <c r="E85" i="4"/>
  <c r="D85" i="4"/>
  <c r="C85" i="4"/>
  <c r="E84" i="4"/>
  <c r="D84" i="4"/>
  <c r="C84" i="4"/>
  <c r="E83" i="4"/>
  <c r="D83" i="4"/>
  <c r="C83" i="4"/>
  <c r="E82" i="4"/>
  <c r="D82" i="4"/>
  <c r="C82" i="4"/>
  <c r="E81" i="4"/>
  <c r="D81" i="4"/>
  <c r="C81" i="4"/>
  <c r="E80" i="4"/>
  <c r="D80" i="4"/>
  <c r="C80" i="4"/>
  <c r="E79" i="4"/>
  <c r="D79" i="4"/>
  <c r="C79" i="4"/>
  <c r="E78" i="4"/>
  <c r="D78" i="4"/>
  <c r="C78" i="4"/>
  <c r="E77" i="4"/>
  <c r="D77" i="4"/>
  <c r="C77" i="4"/>
  <c r="E76" i="4"/>
  <c r="D76" i="4"/>
  <c r="C76" i="4"/>
  <c r="E75" i="4"/>
  <c r="D75" i="4"/>
  <c r="C75" i="4"/>
  <c r="E74" i="4"/>
  <c r="D74" i="4"/>
  <c r="C74" i="4"/>
  <c r="E73" i="4"/>
  <c r="D73" i="4"/>
  <c r="C73" i="4"/>
  <c r="E72" i="4"/>
  <c r="D72" i="4"/>
  <c r="C72" i="4"/>
  <c r="E71" i="4"/>
  <c r="D71" i="4"/>
  <c r="C71" i="4"/>
  <c r="E70" i="4"/>
  <c r="D70" i="4"/>
  <c r="C70" i="4"/>
  <c r="E69" i="4"/>
  <c r="D69" i="4"/>
  <c r="C69" i="4"/>
  <c r="E68" i="4"/>
  <c r="D68" i="4"/>
  <c r="C68" i="4"/>
  <c r="E67" i="4"/>
  <c r="D67" i="4"/>
  <c r="C67" i="4"/>
  <c r="E66" i="4"/>
  <c r="D66" i="4"/>
  <c r="C66" i="4"/>
  <c r="E65" i="4"/>
  <c r="D65" i="4"/>
  <c r="C65" i="4"/>
  <c r="E64" i="4"/>
  <c r="D64" i="4"/>
  <c r="C64" i="4"/>
  <c r="E63" i="4"/>
  <c r="D63" i="4"/>
  <c r="C63" i="4"/>
  <c r="E62" i="4"/>
  <c r="D62" i="4"/>
  <c r="C62" i="4"/>
  <c r="E61" i="4"/>
  <c r="D61" i="4"/>
  <c r="C61" i="4"/>
  <c r="E60" i="4"/>
  <c r="D60" i="4"/>
  <c r="C60" i="4"/>
  <c r="E59" i="4"/>
  <c r="D59" i="4"/>
  <c r="C59" i="4"/>
  <c r="E58" i="4"/>
  <c r="D58" i="4"/>
  <c r="C58" i="4"/>
  <c r="E57" i="4"/>
  <c r="D57" i="4"/>
  <c r="C57" i="4"/>
  <c r="E56" i="4"/>
  <c r="D56" i="4"/>
  <c r="C56" i="4"/>
  <c r="E55" i="4"/>
  <c r="D55" i="4"/>
  <c r="C55" i="4"/>
  <c r="E54" i="4"/>
  <c r="D54" i="4"/>
  <c r="C54" i="4"/>
  <c r="E53" i="4"/>
  <c r="D53" i="4"/>
  <c r="C53" i="4"/>
  <c r="E52" i="4"/>
  <c r="D52" i="4"/>
  <c r="C52" i="4"/>
  <c r="E51" i="4"/>
  <c r="D51" i="4"/>
  <c r="C51" i="4"/>
  <c r="E50" i="4"/>
  <c r="D50" i="4"/>
  <c r="C50" i="4"/>
  <c r="E49" i="4"/>
  <c r="D49" i="4"/>
  <c r="C49" i="4"/>
  <c r="E48" i="4"/>
  <c r="D48" i="4"/>
  <c r="C48" i="4"/>
  <c r="E47" i="4"/>
  <c r="D47" i="4"/>
  <c r="C47" i="4"/>
  <c r="E46" i="4"/>
  <c r="D46" i="4"/>
  <c r="C46" i="4"/>
  <c r="E45" i="4"/>
  <c r="D45" i="4"/>
  <c r="C45" i="4"/>
  <c r="E44" i="4"/>
  <c r="D44" i="4"/>
  <c r="C44" i="4"/>
  <c r="E43" i="4"/>
  <c r="D43" i="4"/>
  <c r="C43" i="4"/>
  <c r="E42" i="4"/>
  <c r="D42" i="4"/>
  <c r="C42" i="4"/>
  <c r="E41" i="4"/>
  <c r="D41" i="4"/>
  <c r="C41" i="4"/>
  <c r="E40" i="4"/>
  <c r="D40" i="4"/>
  <c r="C40" i="4"/>
  <c r="E39" i="4"/>
  <c r="D39" i="4"/>
  <c r="C39" i="4"/>
  <c r="E38" i="4"/>
  <c r="D38" i="4"/>
  <c r="C38" i="4"/>
  <c r="E37" i="4"/>
  <c r="D37" i="4"/>
  <c r="C37" i="4"/>
  <c r="E36" i="4"/>
  <c r="D36" i="4"/>
  <c r="C36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3" i="4"/>
  <c r="D3" i="4"/>
  <c r="C3" i="4"/>
  <c r="E2" i="4"/>
  <c r="D2" i="4"/>
  <c r="C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C9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2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" i="1"/>
  <c r="C12" i="2"/>
  <c r="C13" i="2"/>
  <c r="C14" i="2"/>
  <c r="C15" i="2" s="1"/>
  <c r="C16" i="2" s="1"/>
  <c r="C17" i="2" s="1"/>
  <c r="C18" i="2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/>
  <c r="C30" i="2" s="1"/>
  <c r="C31" i="2" s="1"/>
  <c r="C32" i="2" s="1"/>
  <c r="C33" i="2" s="1"/>
  <c r="C34" i="2" s="1"/>
  <c r="C35" i="2" s="1"/>
  <c r="C36" i="2" s="1"/>
  <c r="C37" i="2"/>
  <c r="C38" i="2"/>
  <c r="C39" i="2" s="1"/>
  <c r="C40" i="2"/>
  <c r="C41" i="2" s="1"/>
  <c r="C42" i="2" s="1"/>
  <c r="C43" i="2" s="1"/>
  <c r="C44" i="2" s="1"/>
  <c r="C45" i="2"/>
  <c r="C46" i="2"/>
  <c r="C47" i="2"/>
  <c r="C48" i="2" s="1"/>
  <c r="C49" i="2"/>
  <c r="C50" i="2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/>
  <c r="C65" i="2" s="1"/>
  <c r="C66" i="2" s="1"/>
  <c r="C67" i="2"/>
  <c r="C68" i="2" s="1"/>
  <c r="C69" i="2" s="1"/>
  <c r="C70" i="2" s="1"/>
  <c r="C71" i="2"/>
  <c r="C72" i="2"/>
  <c r="C73" i="2"/>
  <c r="C74" i="2"/>
  <c r="C75" i="2" s="1"/>
  <c r="C76" i="2" s="1"/>
  <c r="C77" i="2"/>
  <c r="C78" i="2"/>
  <c r="C79" i="2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F2" i="2" l="1"/>
  <c r="C3" i="2"/>
  <c r="C4" i="2" s="1"/>
  <c r="C5" i="2" s="1"/>
  <c r="C6" i="2" s="1"/>
  <c r="C7" i="2" s="1"/>
  <c r="C8" i="2" s="1"/>
  <c r="C9" i="2" s="1"/>
  <c r="C10" i="2" s="1"/>
  <c r="C1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CB2899-D1DC-4FB2-8F24-22806AB87814}" keepAlive="1" name="Zapytanie — temperatury" description="Połączenie z zapytaniem „temperatury” w skoroszycie." type="5" refreshedVersion="8" background="1" saveData="1">
    <dbPr connection="Provider=Microsoft.Mashup.OleDb.1;Data Source=$Workbook$;Location=temperatury;Extended Properties=&quot;&quot;" command="SELECT * FROM [temperatury]"/>
  </connection>
</connections>
</file>

<file path=xl/sharedStrings.xml><?xml version="1.0" encoding="utf-8"?>
<sst xmlns="http://schemas.openxmlformats.org/spreadsheetml/2006/main" count="26" uniqueCount="19">
  <si>
    <t>Data</t>
  </si>
  <si>
    <t>Temperatura</t>
  </si>
  <si>
    <t>Temperatura2</t>
  </si>
  <si>
    <t>max</t>
  </si>
  <si>
    <t>koniec</t>
  </si>
  <si>
    <t>początek</t>
  </si>
  <si>
    <t>Lody</t>
  </si>
  <si>
    <t>Kukurydza</t>
  </si>
  <si>
    <t>Hot-Dogi</t>
  </si>
  <si>
    <t>Miesiąc</t>
  </si>
  <si>
    <t>Suma z Lody</t>
  </si>
  <si>
    <t>Suma z Kukurydza</t>
  </si>
  <si>
    <t>Suma z Hot-Dogi</t>
  </si>
  <si>
    <t>Etykiety wierszy</t>
  </si>
  <si>
    <t>czerwiec</t>
  </si>
  <si>
    <t>lipiec</t>
  </si>
  <si>
    <t>sierpień</t>
  </si>
  <si>
    <t>Suma końcowa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</si>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</sst>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39997558519241921"/>
        <bgColor theme="9" tint="0.79998168889431442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14" fontId="0" fillId="0" borderId="0" xfId="0" applyNumberFormat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14" fontId="0" fillId="3" borderId="1" xfId="0" applyNumberFormat="1" applyFont="1" applyFill="1" applyBorder="1"/>
    <xf numFmtId="14" fontId="0" fillId="0" borderId="1" xfId="0" applyNumberFormat="1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4" borderId="1" xfId="0" applyNumberFormat="1" applyFont="1" applyFill="1" applyBorder="1"/>
    <xf numFmtId="0" fontId="0" fillId="4" borderId="2" xfId="0" applyFont="1" applyFill="1" applyBorder="1"/>
    <xf numFmtId="0" fontId="0" fillId="5" borderId="0" xfId="0" applyFill="1"/>
  </cellXfs>
  <cellStyles count="1">
    <cellStyle name="Normalny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[Zadanie5.xlsx]5_2-wykres!Tabela przestawna1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'5_2-wykres'!$B$3</c:f>
              <c:strCache>
                <c:ptCount val="1"/>
                <c:pt idx="0">
                  <c:v>Suma z Hot-Dogi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'5_2-wykres'!$A$4:$A$7</c:f>
              <c:strCache>
                <c:ptCount val="3"/>
                <c:pt idx="0">
                  <c:v>czerwiec</c:v>
                </c:pt>
                <c:pt idx="1">
                  <c:v>lipiec</c:v>
                </c:pt>
                <c:pt idx="2">
                  <c:v>sierpień</c:v>
                </c:pt>
              </c:strCache>
            </c:strRef>
          </c:cat>
          <c:val>
            <c:numRef>
              <c:f>'5_2-wykres'!$B$4:$B$7</c:f>
              <c:numCache>
                <c:formatCode>General</c:formatCode>
                <c:ptCount val="3"/>
                <c:pt idx="0">
                  <c:v>2639</c:v>
                </c:pt>
                <c:pt idx="1">
                  <c:v>2747</c:v>
                </c:pt>
                <c:pt idx="2">
                  <c:v>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A-432C-9A88-B2AD635A4922}"/>
            </c:ext>
          </c:extLst>
        </c:ser>
        <c:ser>
          <c:idx val="1"/>
          <c:order val="1"/>
          <c:tx>
            <c:strRef>
              <c:f>'5_2-wykres'!$C$3</c:f>
              <c:strCache>
                <c:ptCount val="1"/>
                <c:pt idx="0">
                  <c:v>Suma z Kukurydza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'5_2-wykres'!$A$4:$A$7</c:f>
              <c:strCache>
                <c:ptCount val="3"/>
                <c:pt idx="0">
                  <c:v>czerwiec</c:v>
                </c:pt>
                <c:pt idx="1">
                  <c:v>lipiec</c:v>
                </c:pt>
                <c:pt idx="2">
                  <c:v>sierpień</c:v>
                </c:pt>
              </c:strCache>
            </c:strRef>
          </c:cat>
          <c:val>
            <c:numRef>
              <c:f>'5_2-wykres'!$C$4:$C$7</c:f>
              <c:numCache>
                <c:formatCode>General</c:formatCode>
                <c:ptCount val="3"/>
                <c:pt idx="0">
                  <c:v>2355</c:v>
                </c:pt>
                <c:pt idx="1">
                  <c:v>2448</c:v>
                </c:pt>
                <c:pt idx="2">
                  <c:v>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A-432C-9A88-B2AD635A4922}"/>
            </c:ext>
          </c:extLst>
        </c:ser>
        <c:ser>
          <c:idx val="2"/>
          <c:order val="2"/>
          <c:tx>
            <c:strRef>
              <c:f>'5_2-wykres'!$D$3</c:f>
              <c:strCache>
                <c:ptCount val="1"/>
                <c:pt idx="0">
                  <c:v>Suma z Lody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'5_2-wykres'!$A$4:$A$7</c:f>
              <c:strCache>
                <c:ptCount val="3"/>
                <c:pt idx="0">
                  <c:v>czerwiec</c:v>
                </c:pt>
                <c:pt idx="1">
                  <c:v>lipiec</c:v>
                </c:pt>
                <c:pt idx="2">
                  <c:v>sierpień</c:v>
                </c:pt>
              </c:strCache>
            </c:strRef>
          </c:cat>
          <c:val>
            <c:numRef>
              <c:f>'5_2-wykres'!$D$4:$D$7</c:f>
              <c:numCache>
                <c:formatCode>General</c:formatCode>
                <c:ptCount val="3"/>
                <c:pt idx="0">
                  <c:v>3527</c:v>
                </c:pt>
                <c:pt idx="1">
                  <c:v>3675</c:v>
                </c:pt>
                <c:pt idx="2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A-432C-9A88-B2AD635A49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9125544"/>
        <c:axId val="599123904"/>
      </c:barChart>
      <c:catAx>
        <c:axId val="59912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123904"/>
        <c:crosses val="autoZero"/>
        <c:auto val="1"/>
        <c:lblAlgn val="ctr"/>
        <c:lblOffset val="100"/>
        <c:noMultiLvlLbl val="0"/>
      </c:catAx>
      <c:valAx>
        <c:axId val="599123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912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76200</xdr:rowOff>
    </xdr:from>
    <xdr:to>
      <xdr:col>5</xdr:col>
      <xdr:colOff>537210</xdr:colOff>
      <xdr:row>24</xdr:row>
      <xdr:rowOff>7620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BC0099F-68B2-7E63-11DF-BFE4EE9AF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in Kondrat" refreshedDate="44742.898496759262" createdVersion="8" refreshedVersion="8" minRefreshableVersion="3" recordCount="92" xr:uid="{9A7DD352-E33B-4B16-A0AB-3F41541313B1}">
  <cacheSource type="worksheet">
    <worksheetSource ref="C1:F93" sheet="5_2"/>
  </cacheSource>
  <cacheFields count="4">
    <cacheField name="Lody" numFmtId="0">
      <sharedItems containsSemiMixedTypes="0" containsString="0" containsNumber="1" containsInteger="1" minValue="82" maxValue="157"/>
    </cacheField>
    <cacheField name="Kukurydza" numFmtId="0">
      <sharedItems containsSemiMixedTypes="0" containsString="0" containsNumber="1" containsInteger="1" minValue="58" maxValue="101"/>
    </cacheField>
    <cacheField name="Hot-Dogi" numFmtId="0">
      <sharedItems containsSemiMixedTypes="0" containsString="0" containsNumber="1" containsInteger="1" minValue="58" maxValue="121"/>
    </cacheField>
    <cacheField name="Miesiąc" numFmtId="0">
      <sharedItems count="3">
        <s v="czerwiec"/>
        <s v="lipiec"/>
        <s v="sierpie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n v="120"/>
    <n v="80"/>
    <n v="90"/>
    <x v="0"/>
  </r>
  <r>
    <n v="124"/>
    <n v="82"/>
    <n v="93"/>
    <x v="0"/>
  </r>
  <r>
    <n v="132"/>
    <n v="87"/>
    <n v="100"/>
    <x v="0"/>
  </r>
  <r>
    <n v="132"/>
    <n v="87"/>
    <n v="100"/>
    <x v="0"/>
  </r>
  <r>
    <n v="132"/>
    <n v="87"/>
    <n v="100"/>
    <x v="0"/>
  </r>
  <r>
    <n v="111"/>
    <n v="75"/>
    <n v="83"/>
    <x v="0"/>
  </r>
  <r>
    <n v="124"/>
    <n v="82"/>
    <n v="93"/>
    <x v="0"/>
  </r>
  <r>
    <n v="124"/>
    <n v="82"/>
    <n v="93"/>
    <x v="0"/>
  </r>
  <r>
    <n v="107"/>
    <n v="72"/>
    <n v="79"/>
    <x v="0"/>
  </r>
  <r>
    <n v="107"/>
    <n v="72"/>
    <n v="79"/>
    <x v="0"/>
  </r>
  <r>
    <n v="99"/>
    <n v="68"/>
    <n v="72"/>
    <x v="0"/>
  </r>
  <r>
    <n v="99"/>
    <n v="68"/>
    <n v="72"/>
    <x v="0"/>
  </r>
  <r>
    <n v="82"/>
    <n v="58"/>
    <n v="58"/>
    <x v="0"/>
  </r>
  <r>
    <n v="107"/>
    <n v="72"/>
    <n v="79"/>
    <x v="0"/>
  </r>
  <r>
    <n v="115"/>
    <n v="77"/>
    <n v="86"/>
    <x v="0"/>
  </r>
  <r>
    <n v="115"/>
    <n v="77"/>
    <n v="86"/>
    <x v="0"/>
  </r>
  <r>
    <n v="86"/>
    <n v="61"/>
    <n v="62"/>
    <x v="0"/>
  </r>
  <r>
    <n v="107"/>
    <n v="72"/>
    <n v="79"/>
    <x v="0"/>
  </r>
  <r>
    <n v="111"/>
    <n v="75"/>
    <n v="83"/>
    <x v="0"/>
  </r>
  <r>
    <n v="111"/>
    <n v="75"/>
    <n v="83"/>
    <x v="0"/>
  </r>
  <r>
    <n v="111"/>
    <n v="75"/>
    <n v="83"/>
    <x v="0"/>
  </r>
  <r>
    <n v="136"/>
    <n v="89"/>
    <n v="103"/>
    <x v="0"/>
  </r>
  <r>
    <n v="148"/>
    <n v="96"/>
    <n v="114"/>
    <x v="0"/>
  </r>
  <r>
    <n v="157"/>
    <n v="101"/>
    <n v="121"/>
    <x v="0"/>
  </r>
  <r>
    <n v="157"/>
    <n v="101"/>
    <n v="121"/>
    <x v="0"/>
  </r>
  <r>
    <n v="115"/>
    <n v="77"/>
    <n v="86"/>
    <x v="0"/>
  </r>
  <r>
    <n v="115"/>
    <n v="77"/>
    <n v="86"/>
    <x v="0"/>
  </r>
  <r>
    <n v="99"/>
    <n v="68"/>
    <n v="72"/>
    <x v="0"/>
  </r>
  <r>
    <n v="120"/>
    <n v="80"/>
    <n v="90"/>
    <x v="0"/>
  </r>
  <r>
    <n v="124"/>
    <n v="82"/>
    <n v="93"/>
    <x v="0"/>
  </r>
  <r>
    <n v="132"/>
    <n v="87"/>
    <n v="100"/>
    <x v="1"/>
  </r>
  <r>
    <n v="132"/>
    <n v="87"/>
    <n v="100"/>
    <x v="1"/>
  </r>
  <r>
    <n v="107"/>
    <n v="72"/>
    <n v="79"/>
    <x v="1"/>
  </r>
  <r>
    <n v="107"/>
    <n v="72"/>
    <n v="79"/>
    <x v="1"/>
  </r>
  <r>
    <n v="124"/>
    <n v="82"/>
    <n v="93"/>
    <x v="1"/>
  </r>
  <r>
    <n v="99"/>
    <n v="68"/>
    <n v="72"/>
    <x v="1"/>
  </r>
  <r>
    <n v="107"/>
    <n v="72"/>
    <n v="79"/>
    <x v="1"/>
  </r>
  <r>
    <n v="120"/>
    <n v="80"/>
    <n v="90"/>
    <x v="1"/>
  </r>
  <r>
    <n v="99"/>
    <n v="68"/>
    <n v="72"/>
    <x v="1"/>
  </r>
  <r>
    <n v="136"/>
    <n v="89"/>
    <n v="103"/>
    <x v="1"/>
  </r>
  <r>
    <n v="132"/>
    <n v="87"/>
    <n v="100"/>
    <x v="1"/>
  </r>
  <r>
    <n v="120"/>
    <n v="80"/>
    <n v="90"/>
    <x v="1"/>
  </r>
  <r>
    <n v="111"/>
    <n v="75"/>
    <n v="83"/>
    <x v="1"/>
  </r>
  <r>
    <n v="91"/>
    <n v="63"/>
    <n v="65"/>
    <x v="1"/>
  </r>
  <r>
    <n v="95"/>
    <n v="65"/>
    <n v="69"/>
    <x v="1"/>
  </r>
  <r>
    <n v="115"/>
    <n v="77"/>
    <n v="86"/>
    <x v="1"/>
  </r>
  <r>
    <n v="115"/>
    <n v="77"/>
    <n v="86"/>
    <x v="1"/>
  </r>
  <r>
    <n v="99"/>
    <n v="68"/>
    <n v="72"/>
    <x v="1"/>
  </r>
  <r>
    <n v="107"/>
    <n v="72"/>
    <n v="79"/>
    <x v="1"/>
  </r>
  <r>
    <n v="124"/>
    <n v="82"/>
    <n v="93"/>
    <x v="1"/>
  </r>
  <r>
    <n v="136"/>
    <n v="89"/>
    <n v="103"/>
    <x v="1"/>
  </r>
  <r>
    <n v="132"/>
    <n v="87"/>
    <n v="100"/>
    <x v="1"/>
  </r>
  <r>
    <n v="115"/>
    <n v="77"/>
    <n v="86"/>
    <x v="1"/>
  </r>
  <r>
    <n v="128"/>
    <n v="84"/>
    <n v="96"/>
    <x v="1"/>
  </r>
  <r>
    <n v="140"/>
    <n v="91"/>
    <n v="107"/>
    <x v="1"/>
  </r>
  <r>
    <n v="128"/>
    <n v="84"/>
    <n v="96"/>
    <x v="1"/>
  </r>
  <r>
    <n v="132"/>
    <n v="87"/>
    <n v="100"/>
    <x v="1"/>
  </r>
  <r>
    <n v="120"/>
    <n v="80"/>
    <n v="90"/>
    <x v="1"/>
  </r>
  <r>
    <n v="128"/>
    <n v="84"/>
    <n v="96"/>
    <x v="1"/>
  </r>
  <r>
    <n v="124"/>
    <n v="82"/>
    <n v="93"/>
    <x v="1"/>
  </r>
  <r>
    <n v="120"/>
    <n v="80"/>
    <n v="90"/>
    <x v="1"/>
  </r>
  <r>
    <n v="111"/>
    <n v="75"/>
    <n v="83"/>
    <x v="2"/>
  </r>
  <r>
    <n v="99"/>
    <n v="68"/>
    <n v="72"/>
    <x v="2"/>
  </r>
  <r>
    <n v="107"/>
    <n v="72"/>
    <n v="79"/>
    <x v="2"/>
  </r>
  <r>
    <n v="128"/>
    <n v="84"/>
    <n v="96"/>
    <x v="2"/>
  </r>
  <r>
    <n v="99"/>
    <n v="68"/>
    <n v="72"/>
    <x v="2"/>
  </r>
  <r>
    <n v="107"/>
    <n v="72"/>
    <n v="79"/>
    <x v="2"/>
  </r>
  <r>
    <n v="115"/>
    <n v="77"/>
    <n v="86"/>
    <x v="2"/>
  </r>
  <r>
    <n v="132"/>
    <n v="87"/>
    <n v="100"/>
    <x v="2"/>
  </r>
  <r>
    <n v="103"/>
    <n v="70"/>
    <n v="76"/>
    <x v="2"/>
  </r>
  <r>
    <n v="95"/>
    <n v="65"/>
    <n v="69"/>
    <x v="2"/>
  </r>
  <r>
    <n v="91"/>
    <n v="63"/>
    <n v="65"/>
    <x v="2"/>
  </r>
  <r>
    <n v="99"/>
    <n v="68"/>
    <n v="72"/>
    <x v="2"/>
  </r>
  <r>
    <n v="128"/>
    <n v="84"/>
    <n v="96"/>
    <x v="2"/>
  </r>
  <r>
    <n v="107"/>
    <n v="72"/>
    <n v="79"/>
    <x v="2"/>
  </r>
  <r>
    <n v="99"/>
    <n v="68"/>
    <n v="72"/>
    <x v="2"/>
  </r>
  <r>
    <n v="99"/>
    <n v="68"/>
    <n v="72"/>
    <x v="2"/>
  </r>
  <r>
    <n v="107"/>
    <n v="72"/>
    <n v="79"/>
    <x v="2"/>
  </r>
  <r>
    <n v="107"/>
    <n v="72"/>
    <n v="79"/>
    <x v="2"/>
  </r>
  <r>
    <n v="120"/>
    <n v="80"/>
    <n v="90"/>
    <x v="2"/>
  </r>
  <r>
    <n v="128"/>
    <n v="84"/>
    <n v="96"/>
    <x v="2"/>
  </r>
  <r>
    <n v="115"/>
    <n v="77"/>
    <n v="86"/>
    <x v="2"/>
  </r>
  <r>
    <n v="115"/>
    <n v="77"/>
    <n v="86"/>
    <x v="2"/>
  </r>
  <r>
    <n v="120"/>
    <n v="80"/>
    <n v="90"/>
    <x v="2"/>
  </r>
  <r>
    <n v="128"/>
    <n v="84"/>
    <n v="96"/>
    <x v="2"/>
  </r>
  <r>
    <n v="136"/>
    <n v="89"/>
    <n v="103"/>
    <x v="2"/>
  </r>
  <r>
    <n v="153"/>
    <n v="98"/>
    <n v="117"/>
    <x v="2"/>
  </r>
  <r>
    <n v="128"/>
    <n v="84"/>
    <n v="96"/>
    <x v="2"/>
  </r>
  <r>
    <n v="153"/>
    <n v="98"/>
    <n v="117"/>
    <x v="2"/>
  </r>
  <r>
    <n v="115"/>
    <n v="77"/>
    <n v="86"/>
    <x v="2"/>
  </r>
  <r>
    <n v="111"/>
    <n v="75"/>
    <n v="83"/>
    <x v="2"/>
  </r>
  <r>
    <n v="124"/>
    <n v="82"/>
    <n v="9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A0C3C3-3709-4A23-A0F2-3F6F22CFE231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3:D7" firstHeaderRow="0" firstDataRow="1" firstDataCol="1"/>
  <pivotFields count="4">
    <pivotField dataField="1" showAll="0"/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Hot-Dogi" fld="2" baseField="0" baseItem="0"/>
    <dataField name="Suma z Kukurydza" fld="1" baseField="0" baseItem="0"/>
    <dataField name="Suma z Lody" fld="0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3F912DDD-3E91-44B3-86BB-CDDA4924D28A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347F71-993F-4EE7-8B11-FD52BB835F62}" name="temperatury" displayName="temperatury" ref="A1:C93" tableType="queryTable" totalsRowShown="0">
  <autoFilter ref="A1:C93" xr:uid="{11347F71-993F-4EE7-8B11-FD52BB835F62}"/>
  <sortState xmlns:xlrd2="http://schemas.microsoft.com/office/spreadsheetml/2017/richdata2" ref="A2:B93">
    <sortCondition ref="A1:A93"/>
  </sortState>
  <tableColumns count="3">
    <tableColumn id="1" xr3:uid="{07534A4C-C5DE-4817-BD0A-284362AA1D3F}" uniqueName="1" name="Data" queryTableFieldId="1" dataDxfId="1"/>
    <tableColumn id="2" xr3:uid="{45070BF4-406C-4341-8E44-B7C251B3D25F}" uniqueName="2" name="Temperatura" queryTableFieldId="2"/>
    <tableColumn id="3" xr3:uid="{118AC2B9-CF85-461A-A37B-27C7E1991268}" uniqueName="3" name="Temperatura2" queryTableFieldId="3" dataDxfId="0">
      <calculatedColumnFormula>IF(temperatury[[#This Row],[Temperatura]]&gt;20,SUM(C1,1),0)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AC7E-F4FF-4151-B3C7-7648E0481972}">
  <dimension ref="A1:G93"/>
  <sheetViews>
    <sheetView tabSelected="1" workbookViewId="0">
      <selection activeCell="G4" sqref="G4"/>
    </sheetView>
  </sheetViews>
  <sheetFormatPr defaultRowHeight="14.4" x14ac:dyDescent="0.3"/>
  <cols>
    <col min="1" max="1" width="20.33203125" customWidth="1"/>
    <col min="2" max="2" width="29.33203125" customWidth="1"/>
    <col min="3" max="3" width="17.21875" customWidth="1"/>
    <col min="6" max="6" width="15.5546875" style="2" customWidth="1"/>
    <col min="7" max="7" width="14.5546875" style="2" customWidth="1"/>
  </cols>
  <sheetData>
    <row r="1" spans="1:7" x14ac:dyDescent="0.3">
      <c r="A1" t="s">
        <v>0</v>
      </c>
      <c r="B1" t="s">
        <v>1</v>
      </c>
      <c r="C1" t="s">
        <v>2</v>
      </c>
      <c r="E1" t="s">
        <v>3</v>
      </c>
      <c r="F1" s="2" t="s">
        <v>4</v>
      </c>
      <c r="G1" s="2" t="s">
        <v>5</v>
      </c>
    </row>
    <row r="2" spans="1:7" x14ac:dyDescent="0.3">
      <c r="A2" s="2">
        <v>44713</v>
      </c>
      <c r="B2">
        <v>24</v>
      </c>
      <c r="C2">
        <f>IF(temperatury[[#This Row],[Temperatura]]&gt;20,SUM(C1,1),0)</f>
        <v>1</v>
      </c>
      <c r="E2">
        <f>MAX(C2,C93)</f>
        <v>15</v>
      </c>
      <c r="F2" s="2">
        <f>INDEX(temperatury[Data],MATCH(E2,temperatury[Temperatura2],0))</f>
        <v>44804</v>
      </c>
      <c r="G2" s="2">
        <f>INDEX(temperatury[Data],MATCH(E2,temperatury[Temperatura2],0)-E2+1)</f>
        <v>44790</v>
      </c>
    </row>
    <row r="3" spans="1:7" x14ac:dyDescent="0.3">
      <c r="A3" s="2">
        <v>44714</v>
      </c>
      <c r="B3">
        <v>25</v>
      </c>
      <c r="C3">
        <f>IF(temperatury[[#This Row],[Temperatura]]&gt;20,SUM(C2,1),0)</f>
        <v>2</v>
      </c>
    </row>
    <row r="4" spans="1:7" x14ac:dyDescent="0.3">
      <c r="A4" s="2">
        <v>44715</v>
      </c>
      <c r="B4">
        <v>27</v>
      </c>
      <c r="C4">
        <f>IF(temperatury[[#This Row],[Temperatura]]&gt;20,SUM(C3,1),0)</f>
        <v>3</v>
      </c>
    </row>
    <row r="5" spans="1:7" x14ac:dyDescent="0.3">
      <c r="A5" s="2">
        <v>44716</v>
      </c>
      <c r="B5">
        <v>27</v>
      </c>
      <c r="C5">
        <f>IF(temperatury[[#This Row],[Temperatura]]&gt;20,SUM(C4,1),0)</f>
        <v>4</v>
      </c>
    </row>
    <row r="6" spans="1:7" x14ac:dyDescent="0.3">
      <c r="A6" s="2">
        <v>44717</v>
      </c>
      <c r="B6">
        <v>27</v>
      </c>
      <c r="C6">
        <f>IF(temperatury[[#This Row],[Temperatura]]&gt;20,SUM(C5,1),0)</f>
        <v>5</v>
      </c>
    </row>
    <row r="7" spans="1:7" x14ac:dyDescent="0.3">
      <c r="A7" s="2">
        <v>44718</v>
      </c>
      <c r="B7">
        <v>22</v>
      </c>
      <c r="C7">
        <f>IF(temperatury[[#This Row],[Temperatura]]&gt;20,SUM(C6,1),0)</f>
        <v>6</v>
      </c>
    </row>
    <row r="8" spans="1:7" x14ac:dyDescent="0.3">
      <c r="A8" s="2">
        <v>44719</v>
      </c>
      <c r="B8">
        <v>25</v>
      </c>
      <c r="C8">
        <f>IF(temperatury[[#This Row],[Temperatura]]&gt;20,SUM(C7,1),0)</f>
        <v>7</v>
      </c>
    </row>
    <row r="9" spans="1:7" x14ac:dyDescent="0.3">
      <c r="A9" s="2">
        <v>44720</v>
      </c>
      <c r="B9">
        <v>25</v>
      </c>
      <c r="C9">
        <f>IF(temperatury[[#This Row],[Temperatura]]&gt;20,SUM(C8,1),0)</f>
        <v>8</v>
      </c>
    </row>
    <row r="10" spans="1:7" x14ac:dyDescent="0.3">
      <c r="A10" s="2">
        <v>44721</v>
      </c>
      <c r="B10">
        <v>21</v>
      </c>
      <c r="C10">
        <f>IF(temperatury[[#This Row],[Temperatura]]&gt;20,SUM(C9,1),0)</f>
        <v>9</v>
      </c>
    </row>
    <row r="11" spans="1:7" x14ac:dyDescent="0.3">
      <c r="A11" s="2">
        <v>44722</v>
      </c>
      <c r="B11">
        <v>21</v>
      </c>
      <c r="C11">
        <f>IF(temperatury[[#This Row],[Temperatura]]&gt;20,SUM(C10,1),0)</f>
        <v>10</v>
      </c>
    </row>
    <row r="12" spans="1:7" x14ac:dyDescent="0.3">
      <c r="A12" s="2">
        <v>44723</v>
      </c>
      <c r="B12">
        <v>19</v>
      </c>
      <c r="C12">
        <f>IF(temperatury[[#This Row],[Temperatura]]&gt;20,SUM(C11,1),0)</f>
        <v>0</v>
      </c>
    </row>
    <row r="13" spans="1:7" x14ac:dyDescent="0.3">
      <c r="A13" s="2">
        <v>44724</v>
      </c>
      <c r="B13">
        <v>19</v>
      </c>
      <c r="C13">
        <f>IF(temperatury[[#This Row],[Temperatura]]&gt;20,SUM(C12,1),0)</f>
        <v>0</v>
      </c>
    </row>
    <row r="14" spans="1:7" x14ac:dyDescent="0.3">
      <c r="A14" s="2">
        <v>44725</v>
      </c>
      <c r="B14">
        <v>15</v>
      </c>
      <c r="C14">
        <f>IF(temperatury[[#This Row],[Temperatura]]&gt;20,SUM(C13,1),0)</f>
        <v>0</v>
      </c>
    </row>
    <row r="15" spans="1:7" x14ac:dyDescent="0.3">
      <c r="A15" s="2">
        <v>44726</v>
      </c>
      <c r="B15">
        <v>21</v>
      </c>
      <c r="C15">
        <f>IF(temperatury[[#This Row],[Temperatura]]&gt;20,SUM(C14,1),0)</f>
        <v>1</v>
      </c>
    </row>
    <row r="16" spans="1:7" x14ac:dyDescent="0.3">
      <c r="A16" s="2">
        <v>44727</v>
      </c>
      <c r="B16">
        <v>23</v>
      </c>
      <c r="C16">
        <f>IF(temperatury[[#This Row],[Temperatura]]&gt;20,SUM(C15,1),0)</f>
        <v>2</v>
      </c>
    </row>
    <row r="17" spans="1:3" x14ac:dyDescent="0.3">
      <c r="A17" s="2">
        <v>44728</v>
      </c>
      <c r="B17">
        <v>23</v>
      </c>
      <c r="C17">
        <f>IF(temperatury[[#This Row],[Temperatura]]&gt;20,SUM(C16,1),0)</f>
        <v>3</v>
      </c>
    </row>
    <row r="18" spans="1:3" x14ac:dyDescent="0.3">
      <c r="A18" s="2">
        <v>44729</v>
      </c>
      <c r="B18">
        <v>16</v>
      </c>
      <c r="C18">
        <f>IF(temperatury[[#This Row],[Temperatura]]&gt;20,SUM(C17,1),0)</f>
        <v>0</v>
      </c>
    </row>
    <row r="19" spans="1:3" x14ac:dyDescent="0.3">
      <c r="A19" s="2">
        <v>44730</v>
      </c>
      <c r="B19">
        <v>21</v>
      </c>
      <c r="C19">
        <f>IF(temperatury[[#This Row],[Temperatura]]&gt;20,SUM(C18,1),0)</f>
        <v>1</v>
      </c>
    </row>
    <row r="20" spans="1:3" x14ac:dyDescent="0.3">
      <c r="A20" s="2">
        <v>44731</v>
      </c>
      <c r="B20">
        <v>22</v>
      </c>
      <c r="C20">
        <f>IF(temperatury[[#This Row],[Temperatura]]&gt;20,SUM(C19,1),0)</f>
        <v>2</v>
      </c>
    </row>
    <row r="21" spans="1:3" x14ac:dyDescent="0.3">
      <c r="A21" s="2">
        <v>44732</v>
      </c>
      <c r="B21">
        <v>22</v>
      </c>
      <c r="C21">
        <f>IF(temperatury[[#This Row],[Temperatura]]&gt;20,SUM(C20,1),0)</f>
        <v>3</v>
      </c>
    </row>
    <row r="22" spans="1:3" x14ac:dyDescent="0.3">
      <c r="A22" s="2">
        <v>44733</v>
      </c>
      <c r="B22">
        <v>22</v>
      </c>
      <c r="C22">
        <f>IF(temperatury[[#This Row],[Temperatura]]&gt;20,SUM(C21,1),0)</f>
        <v>4</v>
      </c>
    </row>
    <row r="23" spans="1:3" x14ac:dyDescent="0.3">
      <c r="A23" s="2">
        <v>44734</v>
      </c>
      <c r="B23">
        <v>28</v>
      </c>
      <c r="C23">
        <f>IF(temperatury[[#This Row],[Temperatura]]&gt;20,SUM(C22,1),0)</f>
        <v>5</v>
      </c>
    </row>
    <row r="24" spans="1:3" x14ac:dyDescent="0.3">
      <c r="A24" s="2">
        <v>44735</v>
      </c>
      <c r="B24">
        <v>31</v>
      </c>
      <c r="C24">
        <f>IF(temperatury[[#This Row],[Temperatura]]&gt;20,SUM(C23,1),0)</f>
        <v>6</v>
      </c>
    </row>
    <row r="25" spans="1:3" x14ac:dyDescent="0.3">
      <c r="A25" s="2">
        <v>44736</v>
      </c>
      <c r="B25">
        <v>33</v>
      </c>
      <c r="C25">
        <f>IF(temperatury[[#This Row],[Temperatura]]&gt;20,SUM(C24,1),0)</f>
        <v>7</v>
      </c>
    </row>
    <row r="26" spans="1:3" x14ac:dyDescent="0.3">
      <c r="A26" s="2">
        <v>44737</v>
      </c>
      <c r="B26">
        <v>33</v>
      </c>
      <c r="C26">
        <f>IF(temperatury[[#This Row],[Temperatura]]&gt;20,SUM(C25,1),0)</f>
        <v>8</v>
      </c>
    </row>
    <row r="27" spans="1:3" x14ac:dyDescent="0.3">
      <c r="A27" s="2">
        <v>44738</v>
      </c>
      <c r="B27">
        <v>23</v>
      </c>
      <c r="C27">
        <f>IF(temperatury[[#This Row],[Temperatura]]&gt;20,SUM(C26,1),0)</f>
        <v>9</v>
      </c>
    </row>
    <row r="28" spans="1:3" x14ac:dyDescent="0.3">
      <c r="A28" s="2">
        <v>44739</v>
      </c>
      <c r="B28">
        <v>23</v>
      </c>
      <c r="C28">
        <f>IF(temperatury[[#This Row],[Temperatura]]&gt;20,SUM(C27,1),0)</f>
        <v>10</v>
      </c>
    </row>
    <row r="29" spans="1:3" x14ac:dyDescent="0.3">
      <c r="A29" s="2">
        <v>44740</v>
      </c>
      <c r="B29">
        <v>19</v>
      </c>
      <c r="C29">
        <f>IF(temperatury[[#This Row],[Temperatura]]&gt;20,SUM(C28,1),0)</f>
        <v>0</v>
      </c>
    </row>
    <row r="30" spans="1:3" x14ac:dyDescent="0.3">
      <c r="A30" s="2">
        <v>44741</v>
      </c>
      <c r="B30">
        <v>24</v>
      </c>
      <c r="C30">
        <f>IF(temperatury[[#This Row],[Temperatura]]&gt;20,SUM(C29,1),0)</f>
        <v>1</v>
      </c>
    </row>
    <row r="31" spans="1:3" x14ac:dyDescent="0.3">
      <c r="A31" s="2">
        <v>44742</v>
      </c>
      <c r="B31">
        <v>25</v>
      </c>
      <c r="C31">
        <f>IF(temperatury[[#This Row],[Temperatura]]&gt;20,SUM(C30,1),0)</f>
        <v>2</v>
      </c>
    </row>
    <row r="32" spans="1:3" x14ac:dyDescent="0.3">
      <c r="A32" s="2">
        <v>44743</v>
      </c>
      <c r="B32">
        <v>27</v>
      </c>
      <c r="C32">
        <f>IF(temperatury[[#This Row],[Temperatura]]&gt;20,SUM(C31,1),0)</f>
        <v>3</v>
      </c>
    </row>
    <row r="33" spans="1:3" x14ac:dyDescent="0.3">
      <c r="A33" s="2">
        <v>44744</v>
      </c>
      <c r="B33">
        <v>27</v>
      </c>
      <c r="C33">
        <f>IF(temperatury[[#This Row],[Temperatura]]&gt;20,SUM(C32,1),0)</f>
        <v>4</v>
      </c>
    </row>
    <row r="34" spans="1:3" x14ac:dyDescent="0.3">
      <c r="A34" s="2">
        <v>44745</v>
      </c>
      <c r="B34">
        <v>21</v>
      </c>
      <c r="C34">
        <f>IF(temperatury[[#This Row],[Temperatura]]&gt;20,SUM(C33,1),0)</f>
        <v>5</v>
      </c>
    </row>
    <row r="35" spans="1:3" x14ac:dyDescent="0.3">
      <c r="A35" s="2">
        <v>44746</v>
      </c>
      <c r="B35">
        <v>21</v>
      </c>
      <c r="C35">
        <f>IF(temperatury[[#This Row],[Temperatura]]&gt;20,SUM(C34,1),0)</f>
        <v>6</v>
      </c>
    </row>
    <row r="36" spans="1:3" x14ac:dyDescent="0.3">
      <c r="A36" s="2">
        <v>44747</v>
      </c>
      <c r="B36">
        <v>25</v>
      </c>
      <c r="C36">
        <f>IF(temperatury[[#This Row],[Temperatura]]&gt;20,SUM(C35,1),0)</f>
        <v>7</v>
      </c>
    </row>
    <row r="37" spans="1:3" x14ac:dyDescent="0.3">
      <c r="A37" s="2">
        <v>44748</v>
      </c>
      <c r="B37">
        <v>19</v>
      </c>
      <c r="C37">
        <f>IF(temperatury[[#This Row],[Temperatura]]&gt;20,SUM(C36,1),0)</f>
        <v>0</v>
      </c>
    </row>
    <row r="38" spans="1:3" x14ac:dyDescent="0.3">
      <c r="A38" s="2">
        <v>44749</v>
      </c>
      <c r="B38">
        <v>21</v>
      </c>
      <c r="C38">
        <f>IF(temperatury[[#This Row],[Temperatura]]&gt;20,SUM(C37,1),0)</f>
        <v>1</v>
      </c>
    </row>
    <row r="39" spans="1:3" x14ac:dyDescent="0.3">
      <c r="A39" s="2">
        <v>44750</v>
      </c>
      <c r="B39">
        <v>24</v>
      </c>
      <c r="C39">
        <f>IF(temperatury[[#This Row],[Temperatura]]&gt;20,SUM(C38,1),0)</f>
        <v>2</v>
      </c>
    </row>
    <row r="40" spans="1:3" x14ac:dyDescent="0.3">
      <c r="A40" s="2">
        <v>44751</v>
      </c>
      <c r="B40">
        <v>19</v>
      </c>
      <c r="C40">
        <f>IF(temperatury[[#This Row],[Temperatura]]&gt;20,SUM(C39,1),0)</f>
        <v>0</v>
      </c>
    </row>
    <row r="41" spans="1:3" x14ac:dyDescent="0.3">
      <c r="A41" s="2">
        <v>44752</v>
      </c>
      <c r="B41">
        <v>28</v>
      </c>
      <c r="C41">
        <f>IF(temperatury[[#This Row],[Temperatura]]&gt;20,SUM(C40,1),0)</f>
        <v>1</v>
      </c>
    </row>
    <row r="42" spans="1:3" x14ac:dyDescent="0.3">
      <c r="A42" s="2">
        <v>44753</v>
      </c>
      <c r="B42">
        <v>27</v>
      </c>
      <c r="C42">
        <f>IF(temperatury[[#This Row],[Temperatura]]&gt;20,SUM(C41,1),0)</f>
        <v>2</v>
      </c>
    </row>
    <row r="43" spans="1:3" x14ac:dyDescent="0.3">
      <c r="A43" s="2">
        <v>44754</v>
      </c>
      <c r="B43">
        <v>24</v>
      </c>
      <c r="C43">
        <f>IF(temperatury[[#This Row],[Temperatura]]&gt;20,SUM(C42,1),0)</f>
        <v>3</v>
      </c>
    </row>
    <row r="44" spans="1:3" x14ac:dyDescent="0.3">
      <c r="A44" s="2">
        <v>44755</v>
      </c>
      <c r="B44">
        <v>22</v>
      </c>
      <c r="C44">
        <f>IF(temperatury[[#This Row],[Temperatura]]&gt;20,SUM(C43,1),0)</f>
        <v>4</v>
      </c>
    </row>
    <row r="45" spans="1:3" x14ac:dyDescent="0.3">
      <c r="A45" s="2">
        <v>44756</v>
      </c>
      <c r="B45">
        <v>17</v>
      </c>
      <c r="C45">
        <f>IF(temperatury[[#This Row],[Temperatura]]&gt;20,SUM(C44,1),0)</f>
        <v>0</v>
      </c>
    </row>
    <row r="46" spans="1:3" x14ac:dyDescent="0.3">
      <c r="A46" s="2">
        <v>44757</v>
      </c>
      <c r="B46">
        <v>18</v>
      </c>
      <c r="C46">
        <f>IF(temperatury[[#This Row],[Temperatura]]&gt;20,SUM(C45,1),0)</f>
        <v>0</v>
      </c>
    </row>
    <row r="47" spans="1:3" x14ac:dyDescent="0.3">
      <c r="A47" s="2">
        <v>44758</v>
      </c>
      <c r="B47">
        <v>23</v>
      </c>
      <c r="C47">
        <f>IF(temperatury[[#This Row],[Temperatura]]&gt;20,SUM(C46,1),0)</f>
        <v>1</v>
      </c>
    </row>
    <row r="48" spans="1:3" x14ac:dyDescent="0.3">
      <c r="A48" s="2">
        <v>44759</v>
      </c>
      <c r="B48">
        <v>23</v>
      </c>
      <c r="C48">
        <f>IF(temperatury[[#This Row],[Temperatura]]&gt;20,SUM(C47,1),0)</f>
        <v>2</v>
      </c>
    </row>
    <row r="49" spans="1:3" x14ac:dyDescent="0.3">
      <c r="A49" s="2">
        <v>44760</v>
      </c>
      <c r="B49">
        <v>19</v>
      </c>
      <c r="C49">
        <f>IF(temperatury[[#This Row],[Temperatura]]&gt;20,SUM(C48,1),0)</f>
        <v>0</v>
      </c>
    </row>
    <row r="50" spans="1:3" x14ac:dyDescent="0.3">
      <c r="A50" s="2">
        <v>44761</v>
      </c>
      <c r="B50">
        <v>21</v>
      </c>
      <c r="C50">
        <f>IF(temperatury[[#This Row],[Temperatura]]&gt;20,SUM(C49,1),0)</f>
        <v>1</v>
      </c>
    </row>
    <row r="51" spans="1:3" x14ac:dyDescent="0.3">
      <c r="A51" s="2">
        <v>44762</v>
      </c>
      <c r="B51">
        <v>25</v>
      </c>
      <c r="C51">
        <f>IF(temperatury[[#This Row],[Temperatura]]&gt;20,SUM(C50,1),0)</f>
        <v>2</v>
      </c>
    </row>
    <row r="52" spans="1:3" x14ac:dyDescent="0.3">
      <c r="A52" s="2">
        <v>44763</v>
      </c>
      <c r="B52">
        <v>28</v>
      </c>
      <c r="C52">
        <f>IF(temperatury[[#This Row],[Temperatura]]&gt;20,SUM(C51,1),0)</f>
        <v>3</v>
      </c>
    </row>
    <row r="53" spans="1:3" x14ac:dyDescent="0.3">
      <c r="A53" s="2">
        <v>44764</v>
      </c>
      <c r="B53">
        <v>27</v>
      </c>
      <c r="C53">
        <f>IF(temperatury[[#This Row],[Temperatura]]&gt;20,SUM(C52,1),0)</f>
        <v>4</v>
      </c>
    </row>
    <row r="54" spans="1:3" x14ac:dyDescent="0.3">
      <c r="A54" s="2">
        <v>44765</v>
      </c>
      <c r="B54">
        <v>23</v>
      </c>
      <c r="C54">
        <f>IF(temperatury[[#This Row],[Temperatura]]&gt;20,SUM(C53,1),0)</f>
        <v>5</v>
      </c>
    </row>
    <row r="55" spans="1:3" x14ac:dyDescent="0.3">
      <c r="A55" s="2">
        <v>44766</v>
      </c>
      <c r="B55">
        <v>26</v>
      </c>
      <c r="C55">
        <f>IF(temperatury[[#This Row],[Temperatura]]&gt;20,SUM(C54,1),0)</f>
        <v>6</v>
      </c>
    </row>
    <row r="56" spans="1:3" x14ac:dyDescent="0.3">
      <c r="A56" s="2">
        <v>44767</v>
      </c>
      <c r="B56">
        <v>29</v>
      </c>
      <c r="C56">
        <f>IF(temperatury[[#This Row],[Temperatura]]&gt;20,SUM(C55,1),0)</f>
        <v>7</v>
      </c>
    </row>
    <row r="57" spans="1:3" x14ac:dyDescent="0.3">
      <c r="A57" s="2">
        <v>44768</v>
      </c>
      <c r="B57">
        <v>26</v>
      </c>
      <c r="C57">
        <f>IF(temperatury[[#This Row],[Temperatura]]&gt;20,SUM(C56,1),0)</f>
        <v>8</v>
      </c>
    </row>
    <row r="58" spans="1:3" x14ac:dyDescent="0.3">
      <c r="A58" s="2">
        <v>44769</v>
      </c>
      <c r="B58">
        <v>27</v>
      </c>
      <c r="C58">
        <f>IF(temperatury[[#This Row],[Temperatura]]&gt;20,SUM(C57,1),0)</f>
        <v>9</v>
      </c>
    </row>
    <row r="59" spans="1:3" x14ac:dyDescent="0.3">
      <c r="A59" s="2">
        <v>44770</v>
      </c>
      <c r="B59">
        <v>24</v>
      </c>
      <c r="C59">
        <f>IF(temperatury[[#This Row],[Temperatura]]&gt;20,SUM(C58,1),0)</f>
        <v>10</v>
      </c>
    </row>
    <row r="60" spans="1:3" x14ac:dyDescent="0.3">
      <c r="A60" s="2">
        <v>44771</v>
      </c>
      <c r="B60">
        <v>26</v>
      </c>
      <c r="C60">
        <f>IF(temperatury[[#This Row],[Temperatura]]&gt;20,SUM(C59,1),0)</f>
        <v>11</v>
      </c>
    </row>
    <row r="61" spans="1:3" x14ac:dyDescent="0.3">
      <c r="A61" s="2">
        <v>44772</v>
      </c>
      <c r="B61">
        <v>25</v>
      </c>
      <c r="C61">
        <f>IF(temperatury[[#This Row],[Temperatura]]&gt;20,SUM(C60,1),0)</f>
        <v>12</v>
      </c>
    </row>
    <row r="62" spans="1:3" x14ac:dyDescent="0.3">
      <c r="A62" s="2">
        <v>44773</v>
      </c>
      <c r="B62">
        <v>24</v>
      </c>
      <c r="C62">
        <f>IF(temperatury[[#This Row],[Temperatura]]&gt;20,SUM(C61,1),0)</f>
        <v>13</v>
      </c>
    </row>
    <row r="63" spans="1:3" x14ac:dyDescent="0.3">
      <c r="A63" s="2">
        <v>44774</v>
      </c>
      <c r="B63">
        <v>22</v>
      </c>
      <c r="C63">
        <f>IF(temperatury[[#This Row],[Temperatura]]&gt;20,SUM(C62,1),0)</f>
        <v>14</v>
      </c>
    </row>
    <row r="64" spans="1:3" x14ac:dyDescent="0.3">
      <c r="A64" s="2">
        <v>44775</v>
      </c>
      <c r="B64">
        <v>19</v>
      </c>
      <c r="C64">
        <f>IF(temperatury[[#This Row],[Temperatura]]&gt;20,SUM(C63,1),0)</f>
        <v>0</v>
      </c>
    </row>
    <row r="65" spans="1:3" x14ac:dyDescent="0.3">
      <c r="A65" s="2">
        <v>44776</v>
      </c>
      <c r="B65">
        <v>21</v>
      </c>
      <c r="C65">
        <f>IF(temperatury[[#This Row],[Temperatura]]&gt;20,SUM(C64,1),0)</f>
        <v>1</v>
      </c>
    </row>
    <row r="66" spans="1:3" x14ac:dyDescent="0.3">
      <c r="A66" s="2">
        <v>44777</v>
      </c>
      <c r="B66">
        <v>26</v>
      </c>
      <c r="C66">
        <f>IF(temperatury[[#This Row],[Temperatura]]&gt;20,SUM(C65,1),0)</f>
        <v>2</v>
      </c>
    </row>
    <row r="67" spans="1:3" x14ac:dyDescent="0.3">
      <c r="A67" s="2">
        <v>44778</v>
      </c>
      <c r="B67">
        <v>19</v>
      </c>
      <c r="C67">
        <f>IF(temperatury[[#This Row],[Temperatura]]&gt;20,SUM(C66,1),0)</f>
        <v>0</v>
      </c>
    </row>
    <row r="68" spans="1:3" x14ac:dyDescent="0.3">
      <c r="A68" s="2">
        <v>44779</v>
      </c>
      <c r="B68">
        <v>21</v>
      </c>
      <c r="C68">
        <f>IF(temperatury[[#This Row],[Temperatura]]&gt;20,SUM(C67,1),0)</f>
        <v>1</v>
      </c>
    </row>
    <row r="69" spans="1:3" x14ac:dyDescent="0.3">
      <c r="A69" s="2">
        <v>44780</v>
      </c>
      <c r="B69">
        <v>23</v>
      </c>
      <c r="C69">
        <f>IF(temperatury[[#This Row],[Temperatura]]&gt;20,SUM(C68,1),0)</f>
        <v>2</v>
      </c>
    </row>
    <row r="70" spans="1:3" x14ac:dyDescent="0.3">
      <c r="A70" s="2">
        <v>44781</v>
      </c>
      <c r="B70">
        <v>27</v>
      </c>
      <c r="C70">
        <f>IF(temperatury[[#This Row],[Temperatura]]&gt;20,SUM(C69,1),0)</f>
        <v>3</v>
      </c>
    </row>
    <row r="71" spans="1:3" x14ac:dyDescent="0.3">
      <c r="A71" s="2">
        <v>44782</v>
      </c>
      <c r="B71">
        <v>20</v>
      </c>
      <c r="C71">
        <f>IF(temperatury[[#This Row],[Temperatura]]&gt;20,SUM(C70,1),0)</f>
        <v>0</v>
      </c>
    </row>
    <row r="72" spans="1:3" x14ac:dyDescent="0.3">
      <c r="A72" s="2">
        <v>44783</v>
      </c>
      <c r="B72">
        <v>18</v>
      </c>
      <c r="C72">
        <f>IF(temperatury[[#This Row],[Temperatura]]&gt;20,SUM(C71,1),0)</f>
        <v>0</v>
      </c>
    </row>
    <row r="73" spans="1:3" x14ac:dyDescent="0.3">
      <c r="A73" s="2">
        <v>44784</v>
      </c>
      <c r="B73">
        <v>17</v>
      </c>
      <c r="C73">
        <f>IF(temperatury[[#This Row],[Temperatura]]&gt;20,SUM(C72,1),0)</f>
        <v>0</v>
      </c>
    </row>
    <row r="74" spans="1:3" x14ac:dyDescent="0.3">
      <c r="A74" s="2">
        <v>44785</v>
      </c>
      <c r="B74">
        <v>19</v>
      </c>
      <c r="C74">
        <f>IF(temperatury[[#This Row],[Temperatura]]&gt;20,SUM(C73,1),0)</f>
        <v>0</v>
      </c>
    </row>
    <row r="75" spans="1:3" x14ac:dyDescent="0.3">
      <c r="A75" s="2">
        <v>44786</v>
      </c>
      <c r="B75">
        <v>26</v>
      </c>
      <c r="C75">
        <f>IF(temperatury[[#This Row],[Temperatura]]&gt;20,SUM(C74,1),0)</f>
        <v>1</v>
      </c>
    </row>
    <row r="76" spans="1:3" x14ac:dyDescent="0.3">
      <c r="A76" s="2">
        <v>44787</v>
      </c>
      <c r="B76">
        <v>21</v>
      </c>
      <c r="C76">
        <f>IF(temperatury[[#This Row],[Temperatura]]&gt;20,SUM(C75,1),0)</f>
        <v>2</v>
      </c>
    </row>
    <row r="77" spans="1:3" x14ac:dyDescent="0.3">
      <c r="A77" s="2">
        <v>44788</v>
      </c>
      <c r="B77">
        <v>19</v>
      </c>
      <c r="C77">
        <f>IF(temperatury[[#This Row],[Temperatura]]&gt;20,SUM(C76,1),0)</f>
        <v>0</v>
      </c>
    </row>
    <row r="78" spans="1:3" x14ac:dyDescent="0.3">
      <c r="A78" s="2">
        <v>44789</v>
      </c>
      <c r="B78">
        <v>19</v>
      </c>
      <c r="C78">
        <f>IF(temperatury[[#This Row],[Temperatura]]&gt;20,SUM(C77,1),0)</f>
        <v>0</v>
      </c>
    </row>
    <row r="79" spans="1:3" x14ac:dyDescent="0.3">
      <c r="A79" s="2">
        <v>44790</v>
      </c>
      <c r="B79">
        <v>21</v>
      </c>
      <c r="C79">
        <f>IF(temperatury[[#This Row],[Temperatura]]&gt;20,SUM(C78,1),0)</f>
        <v>1</v>
      </c>
    </row>
    <row r="80" spans="1:3" x14ac:dyDescent="0.3">
      <c r="A80" s="2">
        <v>44791</v>
      </c>
      <c r="B80">
        <v>21</v>
      </c>
      <c r="C80">
        <f>IF(temperatury[[#This Row],[Temperatura]]&gt;20,SUM(C79,1),0)</f>
        <v>2</v>
      </c>
    </row>
    <row r="81" spans="1:3" x14ac:dyDescent="0.3">
      <c r="A81" s="2">
        <v>44792</v>
      </c>
      <c r="B81">
        <v>24</v>
      </c>
      <c r="C81">
        <f>IF(temperatury[[#This Row],[Temperatura]]&gt;20,SUM(C80,1),0)</f>
        <v>3</v>
      </c>
    </row>
    <row r="82" spans="1:3" x14ac:dyDescent="0.3">
      <c r="A82" s="2">
        <v>44793</v>
      </c>
      <c r="B82">
        <v>26</v>
      </c>
      <c r="C82">
        <f>IF(temperatury[[#This Row],[Temperatura]]&gt;20,SUM(C81,1),0)</f>
        <v>4</v>
      </c>
    </row>
    <row r="83" spans="1:3" x14ac:dyDescent="0.3">
      <c r="A83" s="2">
        <v>44794</v>
      </c>
      <c r="B83">
        <v>23</v>
      </c>
      <c r="C83">
        <f>IF(temperatury[[#This Row],[Temperatura]]&gt;20,SUM(C82,1),0)</f>
        <v>5</v>
      </c>
    </row>
    <row r="84" spans="1:3" x14ac:dyDescent="0.3">
      <c r="A84" s="2">
        <v>44795</v>
      </c>
      <c r="B84">
        <v>23</v>
      </c>
      <c r="C84">
        <f>IF(temperatury[[#This Row],[Temperatura]]&gt;20,SUM(C83,1),0)</f>
        <v>6</v>
      </c>
    </row>
    <row r="85" spans="1:3" x14ac:dyDescent="0.3">
      <c r="A85" s="2">
        <v>44796</v>
      </c>
      <c r="B85">
        <v>24</v>
      </c>
      <c r="C85">
        <f>IF(temperatury[[#This Row],[Temperatura]]&gt;20,SUM(C84,1),0)</f>
        <v>7</v>
      </c>
    </row>
    <row r="86" spans="1:3" x14ac:dyDescent="0.3">
      <c r="A86" s="2">
        <v>44797</v>
      </c>
      <c r="B86">
        <v>26</v>
      </c>
      <c r="C86">
        <f>IF(temperatury[[#This Row],[Temperatura]]&gt;20,SUM(C85,1),0)</f>
        <v>8</v>
      </c>
    </row>
    <row r="87" spans="1:3" x14ac:dyDescent="0.3">
      <c r="A87" s="2">
        <v>44798</v>
      </c>
      <c r="B87">
        <v>28</v>
      </c>
      <c r="C87">
        <f>IF(temperatury[[#This Row],[Temperatura]]&gt;20,SUM(C86,1),0)</f>
        <v>9</v>
      </c>
    </row>
    <row r="88" spans="1:3" x14ac:dyDescent="0.3">
      <c r="A88" s="2">
        <v>44799</v>
      </c>
      <c r="B88">
        <v>32</v>
      </c>
      <c r="C88">
        <f>IF(temperatury[[#This Row],[Temperatura]]&gt;20,SUM(C87,1),0)</f>
        <v>10</v>
      </c>
    </row>
    <row r="89" spans="1:3" x14ac:dyDescent="0.3">
      <c r="A89" s="2">
        <v>44800</v>
      </c>
      <c r="B89">
        <v>26</v>
      </c>
      <c r="C89">
        <f>IF(temperatury[[#This Row],[Temperatura]]&gt;20,SUM(C88,1),0)</f>
        <v>11</v>
      </c>
    </row>
    <row r="90" spans="1:3" x14ac:dyDescent="0.3">
      <c r="A90" s="2">
        <v>44801</v>
      </c>
      <c r="B90">
        <v>32</v>
      </c>
      <c r="C90">
        <f>IF(temperatury[[#This Row],[Temperatura]]&gt;20,SUM(C89,1),0)</f>
        <v>12</v>
      </c>
    </row>
    <row r="91" spans="1:3" x14ac:dyDescent="0.3">
      <c r="A91" s="2">
        <v>44802</v>
      </c>
      <c r="B91">
        <v>23</v>
      </c>
      <c r="C91">
        <f>IF(temperatury[[#This Row],[Temperatura]]&gt;20,SUM(C90,1),0)</f>
        <v>13</v>
      </c>
    </row>
    <row r="92" spans="1:3" x14ac:dyDescent="0.3">
      <c r="A92" s="2">
        <v>44803</v>
      </c>
      <c r="B92">
        <v>22</v>
      </c>
      <c r="C92">
        <f>IF(temperatury[[#This Row],[Temperatura]]&gt;20,SUM(C91,1),0)</f>
        <v>14</v>
      </c>
    </row>
    <row r="93" spans="1:3" x14ac:dyDescent="0.3">
      <c r="A93" s="2">
        <v>44804</v>
      </c>
      <c r="B93">
        <v>25</v>
      </c>
      <c r="C93">
        <f>IF(temperatury[[#This Row],[Temperatura]]&gt;20,SUM(C92,1),0)</f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6CDCD-EF77-43C7-8DBF-ECD2C3FF942A}">
  <dimension ref="A3:D7"/>
  <sheetViews>
    <sheetView workbookViewId="0">
      <selection activeCell="H15" sqref="H15"/>
    </sheetView>
  </sheetViews>
  <sheetFormatPr defaultRowHeight="14.4" x14ac:dyDescent="0.3"/>
  <cols>
    <col min="1" max="1" width="16.6640625" bestFit="1" customWidth="1"/>
    <col min="2" max="2" width="15" bestFit="1" customWidth="1"/>
    <col min="3" max="3" width="16.44140625" bestFit="1" customWidth="1"/>
    <col min="4" max="4" width="11.5546875" bestFit="1" customWidth="1"/>
  </cols>
  <sheetData>
    <row r="3" spans="1:4" x14ac:dyDescent="0.3">
      <c r="A3" s="9" t="s">
        <v>13</v>
      </c>
      <c r="B3" t="s">
        <v>12</v>
      </c>
      <c r="C3" t="s">
        <v>11</v>
      </c>
      <c r="D3" t="s">
        <v>10</v>
      </c>
    </row>
    <row r="4" spans="1:4" x14ac:dyDescent="0.3">
      <c r="A4" s="10" t="s">
        <v>14</v>
      </c>
      <c r="B4" s="8">
        <v>2639</v>
      </c>
      <c r="C4" s="8">
        <v>2355</v>
      </c>
      <c r="D4" s="8">
        <v>3527</v>
      </c>
    </row>
    <row r="5" spans="1:4" x14ac:dyDescent="0.3">
      <c r="A5" s="10" t="s">
        <v>15</v>
      </c>
      <c r="B5" s="8">
        <v>2747</v>
      </c>
      <c r="C5" s="8">
        <v>2448</v>
      </c>
      <c r="D5" s="8">
        <v>3675</v>
      </c>
    </row>
    <row r="6" spans="1:4" x14ac:dyDescent="0.3">
      <c r="A6" s="10" t="s">
        <v>16</v>
      </c>
      <c r="B6" s="8">
        <v>2665</v>
      </c>
      <c r="C6" s="8">
        <v>2390</v>
      </c>
      <c r="D6" s="8">
        <v>3579</v>
      </c>
    </row>
    <row r="7" spans="1:4" x14ac:dyDescent="0.3">
      <c r="A7" s="10" t="s">
        <v>17</v>
      </c>
      <c r="B7" s="8">
        <v>8051</v>
      </c>
      <c r="C7" s="8">
        <v>7193</v>
      </c>
      <c r="D7" s="8">
        <v>10781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E8353-257B-41B6-BFBB-75CC7DB6E6C8}">
  <dimension ref="A1:F93"/>
  <sheetViews>
    <sheetView workbookViewId="0">
      <selection activeCell="F28" sqref="F28"/>
    </sheetView>
  </sheetViews>
  <sheetFormatPr defaultRowHeight="14.4" x14ac:dyDescent="0.3"/>
  <cols>
    <col min="1" max="1" width="17.21875" customWidth="1"/>
    <col min="2" max="2" width="16.44140625" customWidth="1"/>
  </cols>
  <sheetData>
    <row r="1" spans="1:6" x14ac:dyDescent="0.3">
      <c r="A1" s="1" t="s">
        <v>0</v>
      </c>
      <c r="B1" s="3" t="s">
        <v>1</v>
      </c>
      <c r="C1" t="s">
        <v>6</v>
      </c>
      <c r="D1" t="s">
        <v>7</v>
      </c>
      <c r="E1" t="s">
        <v>8</v>
      </c>
      <c r="F1" t="s">
        <v>18</v>
      </c>
    </row>
    <row r="2" spans="1:6" x14ac:dyDescent="0.3">
      <c r="A2" s="6">
        <v>44713</v>
      </c>
      <c r="B2" s="4">
        <v>24</v>
      </c>
      <c r="C2">
        <f>INT(120*(1+(2/29)*((B2-24)/2)))</f>
        <v>120</v>
      </c>
      <c r="D2">
        <f>INT(80*(1+(1/17)*((B2-24)/2)))</f>
        <v>80</v>
      </c>
      <c r="E2">
        <f>INT(90*(1+(1/13)*((B2-24)/2)))</f>
        <v>90</v>
      </c>
      <c r="F2">
        <f>SUM(F1,C2*5,D2*6,E2*7)</f>
        <v>1710</v>
      </c>
    </row>
    <row r="3" spans="1:6" x14ac:dyDescent="0.3">
      <c r="A3" s="7">
        <v>44714</v>
      </c>
      <c r="B3" s="5">
        <v>25</v>
      </c>
      <c r="C3">
        <f t="shared" ref="C3:C66" si="0">INT(120*(1+(2/29)*((B3-24)/2)))</f>
        <v>124</v>
      </c>
      <c r="D3">
        <f t="shared" ref="D3:D66" si="1">INT(80*(1+(1/17)*((B3-24)/2)))</f>
        <v>82</v>
      </c>
      <c r="E3">
        <f t="shared" ref="E3:E66" si="2">INT(90*(1+(1/13)*((B3-24)/2)))</f>
        <v>93</v>
      </c>
      <c r="F3">
        <f t="shared" ref="F3:F66" si="3">SUM(F2,C3*5,D3*6,E3*7)</f>
        <v>3473</v>
      </c>
    </row>
    <row r="4" spans="1:6" x14ac:dyDescent="0.3">
      <c r="A4" s="6">
        <v>44715</v>
      </c>
      <c r="B4" s="4">
        <v>27</v>
      </c>
      <c r="C4">
        <f t="shared" si="0"/>
        <v>132</v>
      </c>
      <c r="D4">
        <f t="shared" si="1"/>
        <v>87</v>
      </c>
      <c r="E4">
        <f t="shared" si="2"/>
        <v>100</v>
      </c>
      <c r="F4">
        <f t="shared" si="3"/>
        <v>5355</v>
      </c>
    </row>
    <row r="5" spans="1:6" x14ac:dyDescent="0.3">
      <c r="A5" s="7">
        <v>44716</v>
      </c>
      <c r="B5" s="5">
        <v>27</v>
      </c>
      <c r="C5">
        <f t="shared" si="0"/>
        <v>132</v>
      </c>
      <c r="D5">
        <f t="shared" si="1"/>
        <v>87</v>
      </c>
      <c r="E5">
        <f t="shared" si="2"/>
        <v>100</v>
      </c>
      <c r="F5">
        <f t="shared" si="3"/>
        <v>7237</v>
      </c>
    </row>
    <row r="6" spans="1:6" x14ac:dyDescent="0.3">
      <c r="A6" s="6">
        <v>44717</v>
      </c>
      <c r="B6" s="4">
        <v>27</v>
      </c>
      <c r="C6">
        <f t="shared" si="0"/>
        <v>132</v>
      </c>
      <c r="D6">
        <f t="shared" si="1"/>
        <v>87</v>
      </c>
      <c r="E6">
        <f t="shared" si="2"/>
        <v>100</v>
      </c>
      <c r="F6">
        <f t="shared" si="3"/>
        <v>9119</v>
      </c>
    </row>
    <row r="7" spans="1:6" x14ac:dyDescent="0.3">
      <c r="A7" s="7">
        <v>44718</v>
      </c>
      <c r="B7" s="5">
        <v>22</v>
      </c>
      <c r="C7">
        <f t="shared" si="0"/>
        <v>111</v>
      </c>
      <c r="D7">
        <f t="shared" si="1"/>
        <v>75</v>
      </c>
      <c r="E7">
        <f t="shared" si="2"/>
        <v>83</v>
      </c>
      <c r="F7">
        <f t="shared" si="3"/>
        <v>10705</v>
      </c>
    </row>
    <row r="8" spans="1:6" x14ac:dyDescent="0.3">
      <c r="A8" s="6">
        <v>44719</v>
      </c>
      <c r="B8" s="4">
        <v>25</v>
      </c>
      <c r="C8">
        <f t="shared" si="0"/>
        <v>124</v>
      </c>
      <c r="D8">
        <f t="shared" si="1"/>
        <v>82</v>
      </c>
      <c r="E8">
        <f t="shared" si="2"/>
        <v>93</v>
      </c>
      <c r="F8">
        <f t="shared" si="3"/>
        <v>12468</v>
      </c>
    </row>
    <row r="9" spans="1:6" x14ac:dyDescent="0.3">
      <c r="A9" s="7">
        <v>44720</v>
      </c>
      <c r="B9" s="5">
        <v>25</v>
      </c>
      <c r="C9">
        <f t="shared" si="0"/>
        <v>124</v>
      </c>
      <c r="D9">
        <f t="shared" si="1"/>
        <v>82</v>
      </c>
      <c r="E9">
        <f t="shared" si="2"/>
        <v>93</v>
      </c>
      <c r="F9">
        <f t="shared" si="3"/>
        <v>14231</v>
      </c>
    </row>
    <row r="10" spans="1:6" x14ac:dyDescent="0.3">
      <c r="A10" s="6">
        <v>44721</v>
      </c>
      <c r="B10" s="4">
        <v>21</v>
      </c>
      <c r="C10">
        <f t="shared" si="0"/>
        <v>107</v>
      </c>
      <c r="D10">
        <f t="shared" si="1"/>
        <v>72</v>
      </c>
      <c r="E10">
        <f t="shared" si="2"/>
        <v>79</v>
      </c>
      <c r="F10">
        <f t="shared" si="3"/>
        <v>15751</v>
      </c>
    </row>
    <row r="11" spans="1:6" x14ac:dyDescent="0.3">
      <c r="A11" s="7">
        <v>44722</v>
      </c>
      <c r="B11" s="5">
        <v>21</v>
      </c>
      <c r="C11">
        <f t="shared" si="0"/>
        <v>107</v>
      </c>
      <c r="D11">
        <f t="shared" si="1"/>
        <v>72</v>
      </c>
      <c r="E11">
        <f t="shared" si="2"/>
        <v>79</v>
      </c>
      <c r="F11">
        <f t="shared" si="3"/>
        <v>17271</v>
      </c>
    </row>
    <row r="12" spans="1:6" x14ac:dyDescent="0.3">
      <c r="A12" s="6">
        <v>44723</v>
      </c>
      <c r="B12" s="4">
        <v>19</v>
      </c>
      <c r="C12">
        <f t="shared" si="0"/>
        <v>99</v>
      </c>
      <c r="D12">
        <f t="shared" si="1"/>
        <v>68</v>
      </c>
      <c r="E12">
        <f t="shared" si="2"/>
        <v>72</v>
      </c>
      <c r="F12">
        <f t="shared" si="3"/>
        <v>18678</v>
      </c>
    </row>
    <row r="13" spans="1:6" x14ac:dyDescent="0.3">
      <c r="A13" s="7">
        <v>44724</v>
      </c>
      <c r="B13" s="5">
        <v>19</v>
      </c>
      <c r="C13">
        <f t="shared" si="0"/>
        <v>99</v>
      </c>
      <c r="D13">
        <f t="shared" si="1"/>
        <v>68</v>
      </c>
      <c r="E13">
        <f t="shared" si="2"/>
        <v>72</v>
      </c>
      <c r="F13">
        <f t="shared" si="3"/>
        <v>20085</v>
      </c>
    </row>
    <row r="14" spans="1:6" x14ac:dyDescent="0.3">
      <c r="A14" s="6">
        <v>44725</v>
      </c>
      <c r="B14" s="4">
        <v>15</v>
      </c>
      <c r="C14">
        <f t="shared" si="0"/>
        <v>82</v>
      </c>
      <c r="D14">
        <f t="shared" si="1"/>
        <v>58</v>
      </c>
      <c r="E14">
        <f t="shared" si="2"/>
        <v>58</v>
      </c>
      <c r="F14">
        <f t="shared" si="3"/>
        <v>21249</v>
      </c>
    </row>
    <row r="15" spans="1:6" x14ac:dyDescent="0.3">
      <c r="A15" s="7">
        <v>44726</v>
      </c>
      <c r="B15" s="5">
        <v>21</v>
      </c>
      <c r="C15">
        <f t="shared" si="0"/>
        <v>107</v>
      </c>
      <c r="D15">
        <f t="shared" si="1"/>
        <v>72</v>
      </c>
      <c r="E15">
        <f t="shared" si="2"/>
        <v>79</v>
      </c>
      <c r="F15">
        <f t="shared" si="3"/>
        <v>22769</v>
      </c>
    </row>
    <row r="16" spans="1:6" x14ac:dyDescent="0.3">
      <c r="A16" s="6">
        <v>44727</v>
      </c>
      <c r="B16" s="4">
        <v>23</v>
      </c>
      <c r="C16">
        <f t="shared" si="0"/>
        <v>115</v>
      </c>
      <c r="D16">
        <f t="shared" si="1"/>
        <v>77</v>
      </c>
      <c r="E16">
        <f t="shared" si="2"/>
        <v>86</v>
      </c>
      <c r="F16">
        <f t="shared" si="3"/>
        <v>24408</v>
      </c>
    </row>
    <row r="17" spans="1:6" x14ac:dyDescent="0.3">
      <c r="A17" s="7">
        <v>44728</v>
      </c>
      <c r="B17" s="5">
        <v>23</v>
      </c>
      <c r="C17">
        <f t="shared" si="0"/>
        <v>115</v>
      </c>
      <c r="D17">
        <f t="shared" si="1"/>
        <v>77</v>
      </c>
      <c r="E17">
        <f t="shared" si="2"/>
        <v>86</v>
      </c>
      <c r="F17">
        <f t="shared" si="3"/>
        <v>26047</v>
      </c>
    </row>
    <row r="18" spans="1:6" x14ac:dyDescent="0.3">
      <c r="A18" s="6">
        <v>44729</v>
      </c>
      <c r="B18" s="4">
        <v>16</v>
      </c>
      <c r="C18">
        <f t="shared" si="0"/>
        <v>86</v>
      </c>
      <c r="D18">
        <f t="shared" si="1"/>
        <v>61</v>
      </c>
      <c r="E18">
        <f t="shared" si="2"/>
        <v>62</v>
      </c>
      <c r="F18">
        <f t="shared" si="3"/>
        <v>27277</v>
      </c>
    </row>
    <row r="19" spans="1:6" x14ac:dyDescent="0.3">
      <c r="A19" s="7">
        <v>44730</v>
      </c>
      <c r="B19" s="5">
        <v>21</v>
      </c>
      <c r="C19">
        <f t="shared" si="0"/>
        <v>107</v>
      </c>
      <c r="D19">
        <f t="shared" si="1"/>
        <v>72</v>
      </c>
      <c r="E19">
        <f t="shared" si="2"/>
        <v>79</v>
      </c>
      <c r="F19">
        <f t="shared" si="3"/>
        <v>28797</v>
      </c>
    </row>
    <row r="20" spans="1:6" x14ac:dyDescent="0.3">
      <c r="A20" s="6">
        <v>44731</v>
      </c>
      <c r="B20" s="4">
        <v>22</v>
      </c>
      <c r="C20">
        <f t="shared" si="0"/>
        <v>111</v>
      </c>
      <c r="D20">
        <f t="shared" si="1"/>
        <v>75</v>
      </c>
      <c r="E20">
        <f t="shared" si="2"/>
        <v>83</v>
      </c>
      <c r="F20">
        <f t="shared" si="3"/>
        <v>30383</v>
      </c>
    </row>
    <row r="21" spans="1:6" x14ac:dyDescent="0.3">
      <c r="A21" s="7">
        <v>44732</v>
      </c>
      <c r="B21" s="5">
        <v>22</v>
      </c>
      <c r="C21">
        <f t="shared" si="0"/>
        <v>111</v>
      </c>
      <c r="D21">
        <f t="shared" si="1"/>
        <v>75</v>
      </c>
      <c r="E21">
        <f t="shared" si="2"/>
        <v>83</v>
      </c>
      <c r="F21">
        <f t="shared" si="3"/>
        <v>31969</v>
      </c>
    </row>
    <row r="22" spans="1:6" x14ac:dyDescent="0.3">
      <c r="A22" s="6">
        <v>44733</v>
      </c>
      <c r="B22" s="4">
        <v>22</v>
      </c>
      <c r="C22">
        <f t="shared" si="0"/>
        <v>111</v>
      </c>
      <c r="D22">
        <f t="shared" si="1"/>
        <v>75</v>
      </c>
      <c r="E22">
        <f t="shared" si="2"/>
        <v>83</v>
      </c>
      <c r="F22">
        <f t="shared" si="3"/>
        <v>33555</v>
      </c>
    </row>
    <row r="23" spans="1:6" x14ac:dyDescent="0.3">
      <c r="A23" s="7">
        <v>44734</v>
      </c>
      <c r="B23" s="5">
        <v>28</v>
      </c>
      <c r="C23">
        <f t="shared" si="0"/>
        <v>136</v>
      </c>
      <c r="D23">
        <f t="shared" si="1"/>
        <v>89</v>
      </c>
      <c r="E23">
        <f t="shared" si="2"/>
        <v>103</v>
      </c>
      <c r="F23">
        <f t="shared" si="3"/>
        <v>35490</v>
      </c>
    </row>
    <row r="24" spans="1:6" x14ac:dyDescent="0.3">
      <c r="A24" s="6">
        <v>44735</v>
      </c>
      <c r="B24" s="4">
        <v>31</v>
      </c>
      <c r="C24">
        <f t="shared" si="0"/>
        <v>148</v>
      </c>
      <c r="D24">
        <f t="shared" si="1"/>
        <v>96</v>
      </c>
      <c r="E24">
        <f t="shared" si="2"/>
        <v>114</v>
      </c>
      <c r="F24">
        <f t="shared" si="3"/>
        <v>37604</v>
      </c>
    </row>
    <row r="25" spans="1:6" x14ac:dyDescent="0.3">
      <c r="A25" s="7">
        <v>44736</v>
      </c>
      <c r="B25" s="5">
        <v>33</v>
      </c>
      <c r="C25">
        <f t="shared" si="0"/>
        <v>157</v>
      </c>
      <c r="D25">
        <f t="shared" si="1"/>
        <v>101</v>
      </c>
      <c r="E25">
        <f t="shared" si="2"/>
        <v>121</v>
      </c>
      <c r="F25">
        <f t="shared" si="3"/>
        <v>39842</v>
      </c>
    </row>
    <row r="26" spans="1:6" x14ac:dyDescent="0.3">
      <c r="A26" s="6">
        <v>44737</v>
      </c>
      <c r="B26" s="4">
        <v>33</v>
      </c>
      <c r="C26">
        <f t="shared" si="0"/>
        <v>157</v>
      </c>
      <c r="D26">
        <f t="shared" si="1"/>
        <v>101</v>
      </c>
      <c r="E26">
        <f t="shared" si="2"/>
        <v>121</v>
      </c>
      <c r="F26">
        <f t="shared" si="3"/>
        <v>42080</v>
      </c>
    </row>
    <row r="27" spans="1:6" x14ac:dyDescent="0.3">
      <c r="A27" s="7">
        <v>44738</v>
      </c>
      <c r="B27" s="5">
        <v>23</v>
      </c>
      <c r="C27">
        <f t="shared" si="0"/>
        <v>115</v>
      </c>
      <c r="D27">
        <f t="shared" si="1"/>
        <v>77</v>
      </c>
      <c r="E27">
        <f t="shared" si="2"/>
        <v>86</v>
      </c>
      <c r="F27">
        <f t="shared" si="3"/>
        <v>43719</v>
      </c>
    </row>
    <row r="28" spans="1:6" x14ac:dyDescent="0.3">
      <c r="A28" s="11">
        <v>44739</v>
      </c>
      <c r="B28" s="12">
        <v>23</v>
      </c>
      <c r="C28" s="13">
        <f t="shared" si="0"/>
        <v>115</v>
      </c>
      <c r="D28" s="13">
        <f t="shared" si="1"/>
        <v>77</v>
      </c>
      <c r="E28" s="13">
        <f t="shared" si="2"/>
        <v>86</v>
      </c>
      <c r="F28" s="13">
        <f t="shared" si="3"/>
        <v>45358</v>
      </c>
    </row>
    <row r="29" spans="1:6" x14ac:dyDescent="0.3">
      <c r="A29" s="7">
        <v>44740</v>
      </c>
      <c r="B29" s="5">
        <v>19</v>
      </c>
      <c r="C29">
        <f t="shared" si="0"/>
        <v>99</v>
      </c>
      <c r="D29">
        <f t="shared" si="1"/>
        <v>68</v>
      </c>
      <c r="E29">
        <f t="shared" si="2"/>
        <v>72</v>
      </c>
      <c r="F29">
        <f t="shared" si="3"/>
        <v>46765</v>
      </c>
    </row>
    <row r="30" spans="1:6" x14ac:dyDescent="0.3">
      <c r="A30" s="6">
        <v>44741</v>
      </c>
      <c r="B30" s="4">
        <v>24</v>
      </c>
      <c r="C30">
        <f t="shared" si="0"/>
        <v>120</v>
      </c>
      <c r="D30">
        <f t="shared" si="1"/>
        <v>80</v>
      </c>
      <c r="E30">
        <f t="shared" si="2"/>
        <v>90</v>
      </c>
      <c r="F30">
        <f t="shared" si="3"/>
        <v>48475</v>
      </c>
    </row>
    <row r="31" spans="1:6" x14ac:dyDescent="0.3">
      <c r="A31" s="7">
        <v>44742</v>
      </c>
      <c r="B31" s="5">
        <v>25</v>
      </c>
      <c r="C31">
        <f t="shared" si="0"/>
        <v>124</v>
      </c>
      <c r="D31">
        <f t="shared" si="1"/>
        <v>82</v>
      </c>
      <c r="E31">
        <f t="shared" si="2"/>
        <v>93</v>
      </c>
      <c r="F31">
        <f t="shared" si="3"/>
        <v>50238</v>
      </c>
    </row>
    <row r="32" spans="1:6" x14ac:dyDescent="0.3">
      <c r="A32" s="6">
        <v>44743</v>
      </c>
      <c r="B32" s="4">
        <v>27</v>
      </c>
      <c r="C32">
        <f t="shared" si="0"/>
        <v>132</v>
      </c>
      <c r="D32">
        <f t="shared" si="1"/>
        <v>87</v>
      </c>
      <c r="E32">
        <f t="shared" si="2"/>
        <v>100</v>
      </c>
      <c r="F32">
        <f t="shared" si="3"/>
        <v>52120</v>
      </c>
    </row>
    <row r="33" spans="1:6" x14ac:dyDescent="0.3">
      <c r="A33" s="7">
        <v>44744</v>
      </c>
      <c r="B33" s="5">
        <v>27</v>
      </c>
      <c r="C33">
        <f t="shared" si="0"/>
        <v>132</v>
      </c>
      <c r="D33">
        <f t="shared" si="1"/>
        <v>87</v>
      </c>
      <c r="E33">
        <f t="shared" si="2"/>
        <v>100</v>
      </c>
      <c r="F33">
        <f t="shared" si="3"/>
        <v>54002</v>
      </c>
    </row>
    <row r="34" spans="1:6" x14ac:dyDescent="0.3">
      <c r="A34" s="6">
        <v>44745</v>
      </c>
      <c r="B34" s="4">
        <v>21</v>
      </c>
      <c r="C34">
        <f t="shared" si="0"/>
        <v>107</v>
      </c>
      <c r="D34">
        <f t="shared" si="1"/>
        <v>72</v>
      </c>
      <c r="E34">
        <f t="shared" si="2"/>
        <v>79</v>
      </c>
      <c r="F34">
        <f t="shared" si="3"/>
        <v>55522</v>
      </c>
    </row>
    <row r="35" spans="1:6" x14ac:dyDescent="0.3">
      <c r="A35" s="7">
        <v>44746</v>
      </c>
      <c r="B35" s="5">
        <v>21</v>
      </c>
      <c r="C35">
        <f t="shared" si="0"/>
        <v>107</v>
      </c>
      <c r="D35">
        <f t="shared" si="1"/>
        <v>72</v>
      </c>
      <c r="E35">
        <f t="shared" si="2"/>
        <v>79</v>
      </c>
      <c r="F35">
        <f t="shared" si="3"/>
        <v>57042</v>
      </c>
    </row>
    <row r="36" spans="1:6" x14ac:dyDescent="0.3">
      <c r="A36" s="6">
        <v>44747</v>
      </c>
      <c r="B36" s="4">
        <v>25</v>
      </c>
      <c r="C36">
        <f t="shared" si="0"/>
        <v>124</v>
      </c>
      <c r="D36">
        <f t="shared" si="1"/>
        <v>82</v>
      </c>
      <c r="E36">
        <f t="shared" si="2"/>
        <v>93</v>
      </c>
      <c r="F36">
        <f t="shared" si="3"/>
        <v>58805</v>
      </c>
    </row>
    <row r="37" spans="1:6" x14ac:dyDescent="0.3">
      <c r="A37" s="7">
        <v>44748</v>
      </c>
      <c r="B37" s="5">
        <v>19</v>
      </c>
      <c r="C37">
        <f t="shared" si="0"/>
        <v>99</v>
      </c>
      <c r="D37">
        <f t="shared" si="1"/>
        <v>68</v>
      </c>
      <c r="E37">
        <f t="shared" si="2"/>
        <v>72</v>
      </c>
      <c r="F37">
        <f t="shared" si="3"/>
        <v>60212</v>
      </c>
    </row>
    <row r="38" spans="1:6" x14ac:dyDescent="0.3">
      <c r="A38" s="6">
        <v>44749</v>
      </c>
      <c r="B38" s="4">
        <v>21</v>
      </c>
      <c r="C38">
        <f t="shared" si="0"/>
        <v>107</v>
      </c>
      <c r="D38">
        <f t="shared" si="1"/>
        <v>72</v>
      </c>
      <c r="E38">
        <f t="shared" si="2"/>
        <v>79</v>
      </c>
      <c r="F38">
        <f t="shared" si="3"/>
        <v>61732</v>
      </c>
    </row>
    <row r="39" spans="1:6" x14ac:dyDescent="0.3">
      <c r="A39" s="7">
        <v>44750</v>
      </c>
      <c r="B39" s="5">
        <v>24</v>
      </c>
      <c r="C39">
        <f t="shared" si="0"/>
        <v>120</v>
      </c>
      <c r="D39">
        <f t="shared" si="1"/>
        <v>80</v>
      </c>
      <c r="E39">
        <f t="shared" si="2"/>
        <v>90</v>
      </c>
      <c r="F39">
        <f t="shared" si="3"/>
        <v>63442</v>
      </c>
    </row>
    <row r="40" spans="1:6" x14ac:dyDescent="0.3">
      <c r="A40" s="6">
        <v>44751</v>
      </c>
      <c r="B40" s="4">
        <v>19</v>
      </c>
      <c r="C40">
        <f t="shared" si="0"/>
        <v>99</v>
      </c>
      <c r="D40">
        <f t="shared" si="1"/>
        <v>68</v>
      </c>
      <c r="E40">
        <f t="shared" si="2"/>
        <v>72</v>
      </c>
      <c r="F40">
        <f t="shared" si="3"/>
        <v>64849</v>
      </c>
    </row>
    <row r="41" spans="1:6" x14ac:dyDescent="0.3">
      <c r="A41" s="7">
        <v>44752</v>
      </c>
      <c r="B41" s="5">
        <v>28</v>
      </c>
      <c r="C41">
        <f t="shared" si="0"/>
        <v>136</v>
      </c>
      <c r="D41">
        <f t="shared" si="1"/>
        <v>89</v>
      </c>
      <c r="E41">
        <f t="shared" si="2"/>
        <v>103</v>
      </c>
      <c r="F41">
        <f t="shared" si="3"/>
        <v>66784</v>
      </c>
    </row>
    <row r="42" spans="1:6" x14ac:dyDescent="0.3">
      <c r="A42" s="6">
        <v>44753</v>
      </c>
      <c r="B42" s="4">
        <v>27</v>
      </c>
      <c r="C42">
        <f t="shared" si="0"/>
        <v>132</v>
      </c>
      <c r="D42">
        <f t="shared" si="1"/>
        <v>87</v>
      </c>
      <c r="E42">
        <f t="shared" si="2"/>
        <v>100</v>
      </c>
      <c r="F42">
        <f t="shared" si="3"/>
        <v>68666</v>
      </c>
    </row>
    <row r="43" spans="1:6" x14ac:dyDescent="0.3">
      <c r="A43" s="7">
        <v>44754</v>
      </c>
      <c r="B43" s="5">
        <v>24</v>
      </c>
      <c r="C43">
        <f t="shared" si="0"/>
        <v>120</v>
      </c>
      <c r="D43">
        <f t="shared" si="1"/>
        <v>80</v>
      </c>
      <c r="E43">
        <f t="shared" si="2"/>
        <v>90</v>
      </c>
      <c r="F43">
        <f t="shared" si="3"/>
        <v>70376</v>
      </c>
    </row>
    <row r="44" spans="1:6" x14ac:dyDescent="0.3">
      <c r="A44" s="6">
        <v>44755</v>
      </c>
      <c r="B44" s="4">
        <v>22</v>
      </c>
      <c r="C44">
        <f t="shared" si="0"/>
        <v>111</v>
      </c>
      <c r="D44">
        <f t="shared" si="1"/>
        <v>75</v>
      </c>
      <c r="E44">
        <f t="shared" si="2"/>
        <v>83</v>
      </c>
      <c r="F44">
        <f t="shared" si="3"/>
        <v>71962</v>
      </c>
    </row>
    <row r="45" spans="1:6" x14ac:dyDescent="0.3">
      <c r="A45" s="7">
        <v>44756</v>
      </c>
      <c r="B45" s="5">
        <v>17</v>
      </c>
      <c r="C45">
        <f t="shared" si="0"/>
        <v>91</v>
      </c>
      <c r="D45">
        <f t="shared" si="1"/>
        <v>63</v>
      </c>
      <c r="E45">
        <f t="shared" si="2"/>
        <v>65</v>
      </c>
      <c r="F45">
        <f t="shared" si="3"/>
        <v>73250</v>
      </c>
    </row>
    <row r="46" spans="1:6" x14ac:dyDescent="0.3">
      <c r="A46" s="6">
        <v>44757</v>
      </c>
      <c r="B46" s="4">
        <v>18</v>
      </c>
      <c r="C46">
        <f t="shared" si="0"/>
        <v>95</v>
      </c>
      <c r="D46">
        <f t="shared" si="1"/>
        <v>65</v>
      </c>
      <c r="E46">
        <f t="shared" si="2"/>
        <v>69</v>
      </c>
      <c r="F46">
        <f t="shared" si="3"/>
        <v>74598</v>
      </c>
    </row>
    <row r="47" spans="1:6" x14ac:dyDescent="0.3">
      <c r="A47" s="7">
        <v>44758</v>
      </c>
      <c r="B47" s="5">
        <v>23</v>
      </c>
      <c r="C47">
        <f t="shared" si="0"/>
        <v>115</v>
      </c>
      <c r="D47">
        <f t="shared" si="1"/>
        <v>77</v>
      </c>
      <c r="E47">
        <f t="shared" si="2"/>
        <v>86</v>
      </c>
      <c r="F47">
        <f t="shared" si="3"/>
        <v>76237</v>
      </c>
    </row>
    <row r="48" spans="1:6" x14ac:dyDescent="0.3">
      <c r="A48" s="6">
        <v>44759</v>
      </c>
      <c r="B48" s="4">
        <v>23</v>
      </c>
      <c r="C48">
        <f t="shared" si="0"/>
        <v>115</v>
      </c>
      <c r="D48">
        <f t="shared" si="1"/>
        <v>77</v>
      </c>
      <c r="E48">
        <f t="shared" si="2"/>
        <v>86</v>
      </c>
      <c r="F48">
        <f t="shared" si="3"/>
        <v>77876</v>
      </c>
    </row>
    <row r="49" spans="1:6" x14ac:dyDescent="0.3">
      <c r="A49" s="7">
        <v>44760</v>
      </c>
      <c r="B49" s="5">
        <v>19</v>
      </c>
      <c r="C49">
        <f t="shared" si="0"/>
        <v>99</v>
      </c>
      <c r="D49">
        <f t="shared" si="1"/>
        <v>68</v>
      </c>
      <c r="E49">
        <f t="shared" si="2"/>
        <v>72</v>
      </c>
      <c r="F49">
        <f t="shared" si="3"/>
        <v>79283</v>
      </c>
    </row>
    <row r="50" spans="1:6" x14ac:dyDescent="0.3">
      <c r="A50" s="6">
        <v>44761</v>
      </c>
      <c r="B50" s="4">
        <v>21</v>
      </c>
      <c r="C50">
        <f t="shared" si="0"/>
        <v>107</v>
      </c>
      <c r="D50">
        <f t="shared" si="1"/>
        <v>72</v>
      </c>
      <c r="E50">
        <f t="shared" si="2"/>
        <v>79</v>
      </c>
      <c r="F50">
        <f t="shared" si="3"/>
        <v>80803</v>
      </c>
    </row>
    <row r="51" spans="1:6" x14ac:dyDescent="0.3">
      <c r="A51" s="7">
        <v>44762</v>
      </c>
      <c r="B51" s="5">
        <v>25</v>
      </c>
      <c r="C51">
        <f t="shared" si="0"/>
        <v>124</v>
      </c>
      <c r="D51">
        <f t="shared" si="1"/>
        <v>82</v>
      </c>
      <c r="E51">
        <f t="shared" si="2"/>
        <v>93</v>
      </c>
      <c r="F51">
        <f t="shared" si="3"/>
        <v>82566</v>
      </c>
    </row>
    <row r="52" spans="1:6" x14ac:dyDescent="0.3">
      <c r="A52" s="6">
        <v>44763</v>
      </c>
      <c r="B52" s="4">
        <v>28</v>
      </c>
      <c r="C52">
        <f t="shared" si="0"/>
        <v>136</v>
      </c>
      <c r="D52">
        <f t="shared" si="1"/>
        <v>89</v>
      </c>
      <c r="E52">
        <f t="shared" si="2"/>
        <v>103</v>
      </c>
      <c r="F52">
        <f t="shared" si="3"/>
        <v>84501</v>
      </c>
    </row>
    <row r="53" spans="1:6" x14ac:dyDescent="0.3">
      <c r="A53" s="7">
        <v>44764</v>
      </c>
      <c r="B53" s="5">
        <v>27</v>
      </c>
      <c r="C53">
        <f t="shared" si="0"/>
        <v>132</v>
      </c>
      <c r="D53">
        <f t="shared" si="1"/>
        <v>87</v>
      </c>
      <c r="E53">
        <f t="shared" si="2"/>
        <v>100</v>
      </c>
      <c r="F53">
        <f t="shared" si="3"/>
        <v>86383</v>
      </c>
    </row>
    <row r="54" spans="1:6" x14ac:dyDescent="0.3">
      <c r="A54" s="6">
        <v>44765</v>
      </c>
      <c r="B54" s="4">
        <v>23</v>
      </c>
      <c r="C54">
        <f t="shared" si="0"/>
        <v>115</v>
      </c>
      <c r="D54">
        <f t="shared" si="1"/>
        <v>77</v>
      </c>
      <c r="E54">
        <f t="shared" si="2"/>
        <v>86</v>
      </c>
      <c r="F54">
        <f t="shared" si="3"/>
        <v>88022</v>
      </c>
    </row>
    <row r="55" spans="1:6" x14ac:dyDescent="0.3">
      <c r="A55" s="7">
        <v>44766</v>
      </c>
      <c r="B55" s="5">
        <v>26</v>
      </c>
      <c r="C55">
        <f t="shared" si="0"/>
        <v>128</v>
      </c>
      <c r="D55">
        <f t="shared" si="1"/>
        <v>84</v>
      </c>
      <c r="E55">
        <f t="shared" si="2"/>
        <v>96</v>
      </c>
      <c r="F55">
        <f t="shared" si="3"/>
        <v>89838</v>
      </c>
    </row>
    <row r="56" spans="1:6" x14ac:dyDescent="0.3">
      <c r="A56" s="6">
        <v>44767</v>
      </c>
      <c r="B56" s="4">
        <v>29</v>
      </c>
      <c r="C56">
        <f t="shared" si="0"/>
        <v>140</v>
      </c>
      <c r="D56">
        <f t="shared" si="1"/>
        <v>91</v>
      </c>
      <c r="E56">
        <f t="shared" si="2"/>
        <v>107</v>
      </c>
      <c r="F56">
        <f t="shared" si="3"/>
        <v>91833</v>
      </c>
    </row>
    <row r="57" spans="1:6" x14ac:dyDescent="0.3">
      <c r="A57" s="7">
        <v>44768</v>
      </c>
      <c r="B57" s="5">
        <v>26</v>
      </c>
      <c r="C57">
        <f t="shared" si="0"/>
        <v>128</v>
      </c>
      <c r="D57">
        <f t="shared" si="1"/>
        <v>84</v>
      </c>
      <c r="E57">
        <f t="shared" si="2"/>
        <v>96</v>
      </c>
      <c r="F57">
        <f t="shared" si="3"/>
        <v>93649</v>
      </c>
    </row>
    <row r="58" spans="1:6" x14ac:dyDescent="0.3">
      <c r="A58" s="6">
        <v>44769</v>
      </c>
      <c r="B58" s="4">
        <v>27</v>
      </c>
      <c r="C58">
        <f t="shared" si="0"/>
        <v>132</v>
      </c>
      <c r="D58">
        <f t="shared" si="1"/>
        <v>87</v>
      </c>
      <c r="E58">
        <f t="shared" si="2"/>
        <v>100</v>
      </c>
      <c r="F58">
        <f t="shared" si="3"/>
        <v>95531</v>
      </c>
    </row>
    <row r="59" spans="1:6" x14ac:dyDescent="0.3">
      <c r="A59" s="7">
        <v>44770</v>
      </c>
      <c r="B59" s="5">
        <v>24</v>
      </c>
      <c r="C59">
        <f t="shared" si="0"/>
        <v>120</v>
      </c>
      <c r="D59">
        <f t="shared" si="1"/>
        <v>80</v>
      </c>
      <c r="E59">
        <f t="shared" si="2"/>
        <v>90</v>
      </c>
      <c r="F59">
        <f t="shared" si="3"/>
        <v>97241</v>
      </c>
    </row>
    <row r="60" spans="1:6" x14ac:dyDescent="0.3">
      <c r="A60" s="6">
        <v>44771</v>
      </c>
      <c r="B60" s="4">
        <v>26</v>
      </c>
      <c r="C60">
        <f t="shared" si="0"/>
        <v>128</v>
      </c>
      <c r="D60">
        <f t="shared" si="1"/>
        <v>84</v>
      </c>
      <c r="E60">
        <f t="shared" si="2"/>
        <v>96</v>
      </c>
      <c r="F60">
        <f t="shared" si="3"/>
        <v>99057</v>
      </c>
    </row>
    <row r="61" spans="1:6" x14ac:dyDescent="0.3">
      <c r="A61" s="7">
        <v>44772</v>
      </c>
      <c r="B61" s="5">
        <v>25</v>
      </c>
      <c r="C61">
        <f t="shared" si="0"/>
        <v>124</v>
      </c>
      <c r="D61">
        <f t="shared" si="1"/>
        <v>82</v>
      </c>
      <c r="E61">
        <f t="shared" si="2"/>
        <v>93</v>
      </c>
      <c r="F61">
        <f t="shared" si="3"/>
        <v>100820</v>
      </c>
    </row>
    <row r="62" spans="1:6" x14ac:dyDescent="0.3">
      <c r="A62" s="6">
        <v>44773</v>
      </c>
      <c r="B62" s="4">
        <v>24</v>
      </c>
      <c r="C62">
        <f t="shared" si="0"/>
        <v>120</v>
      </c>
      <c r="D62">
        <f t="shared" si="1"/>
        <v>80</v>
      </c>
      <c r="E62">
        <f t="shared" si="2"/>
        <v>90</v>
      </c>
      <c r="F62">
        <f t="shared" si="3"/>
        <v>102530</v>
      </c>
    </row>
    <row r="63" spans="1:6" x14ac:dyDescent="0.3">
      <c r="A63" s="7">
        <v>44774</v>
      </c>
      <c r="B63" s="5">
        <v>22</v>
      </c>
      <c r="C63">
        <f t="shared" si="0"/>
        <v>111</v>
      </c>
      <c r="D63">
        <f t="shared" si="1"/>
        <v>75</v>
      </c>
      <c r="E63">
        <f t="shared" si="2"/>
        <v>83</v>
      </c>
      <c r="F63">
        <f t="shared" si="3"/>
        <v>104116</v>
      </c>
    </row>
    <row r="64" spans="1:6" x14ac:dyDescent="0.3">
      <c r="A64" s="6">
        <v>44775</v>
      </c>
      <c r="B64" s="4">
        <v>19</v>
      </c>
      <c r="C64">
        <f t="shared" si="0"/>
        <v>99</v>
      </c>
      <c r="D64">
        <f t="shared" si="1"/>
        <v>68</v>
      </c>
      <c r="E64">
        <f t="shared" si="2"/>
        <v>72</v>
      </c>
      <c r="F64">
        <f t="shared" si="3"/>
        <v>105523</v>
      </c>
    </row>
    <row r="65" spans="1:6" x14ac:dyDescent="0.3">
      <c r="A65" s="7">
        <v>44776</v>
      </c>
      <c r="B65" s="5">
        <v>21</v>
      </c>
      <c r="C65">
        <f t="shared" si="0"/>
        <v>107</v>
      </c>
      <c r="D65">
        <f t="shared" si="1"/>
        <v>72</v>
      </c>
      <c r="E65">
        <f t="shared" si="2"/>
        <v>79</v>
      </c>
      <c r="F65">
        <f t="shared" si="3"/>
        <v>107043</v>
      </c>
    </row>
    <row r="66" spans="1:6" x14ac:dyDescent="0.3">
      <c r="A66" s="6">
        <v>44777</v>
      </c>
      <c r="B66" s="4">
        <v>26</v>
      </c>
      <c r="C66">
        <f t="shared" si="0"/>
        <v>128</v>
      </c>
      <c r="D66">
        <f t="shared" si="1"/>
        <v>84</v>
      </c>
      <c r="E66">
        <f t="shared" si="2"/>
        <v>96</v>
      </c>
      <c r="F66">
        <f t="shared" si="3"/>
        <v>108859</v>
      </c>
    </row>
    <row r="67" spans="1:6" x14ac:dyDescent="0.3">
      <c r="A67" s="7">
        <v>44778</v>
      </c>
      <c r="B67" s="5">
        <v>19</v>
      </c>
      <c r="C67">
        <f t="shared" ref="C67:C92" si="4">INT(120*(1+(2/29)*((B67-24)/2)))</f>
        <v>99</v>
      </c>
      <c r="D67">
        <f t="shared" ref="D67:D93" si="5">INT(80*(1+(1/17)*((B67-24)/2)))</f>
        <v>68</v>
      </c>
      <c r="E67">
        <f t="shared" ref="E67:E93" si="6">INT(90*(1+(1/13)*((B67-24)/2)))</f>
        <v>72</v>
      </c>
      <c r="F67">
        <f t="shared" ref="F67:F93" si="7">SUM(F66,C67*5,D67*6,E67*7)</f>
        <v>110266</v>
      </c>
    </row>
    <row r="68" spans="1:6" x14ac:dyDescent="0.3">
      <c r="A68" s="6">
        <v>44779</v>
      </c>
      <c r="B68" s="4">
        <v>21</v>
      </c>
      <c r="C68">
        <f t="shared" si="4"/>
        <v>107</v>
      </c>
      <c r="D68">
        <f t="shared" si="5"/>
        <v>72</v>
      </c>
      <c r="E68">
        <f t="shared" si="6"/>
        <v>79</v>
      </c>
      <c r="F68">
        <f t="shared" si="7"/>
        <v>111786</v>
      </c>
    </row>
    <row r="69" spans="1:6" x14ac:dyDescent="0.3">
      <c r="A69" s="7">
        <v>44780</v>
      </c>
      <c r="B69" s="5">
        <v>23</v>
      </c>
      <c r="C69">
        <f t="shared" si="4"/>
        <v>115</v>
      </c>
      <c r="D69">
        <f t="shared" si="5"/>
        <v>77</v>
      </c>
      <c r="E69">
        <f t="shared" si="6"/>
        <v>86</v>
      </c>
      <c r="F69">
        <f t="shared" si="7"/>
        <v>113425</v>
      </c>
    </row>
    <row r="70" spans="1:6" x14ac:dyDescent="0.3">
      <c r="A70" s="6">
        <v>44781</v>
      </c>
      <c r="B70" s="4">
        <v>27</v>
      </c>
      <c r="C70">
        <f t="shared" si="4"/>
        <v>132</v>
      </c>
      <c r="D70">
        <f t="shared" si="5"/>
        <v>87</v>
      </c>
      <c r="E70">
        <f t="shared" si="6"/>
        <v>100</v>
      </c>
      <c r="F70">
        <f t="shared" si="7"/>
        <v>115307</v>
      </c>
    </row>
    <row r="71" spans="1:6" x14ac:dyDescent="0.3">
      <c r="A71" s="7">
        <v>44782</v>
      </c>
      <c r="B71" s="5">
        <v>20</v>
      </c>
      <c r="C71">
        <f t="shared" si="4"/>
        <v>103</v>
      </c>
      <c r="D71">
        <f t="shared" si="5"/>
        <v>70</v>
      </c>
      <c r="E71">
        <f t="shared" si="6"/>
        <v>76</v>
      </c>
      <c r="F71">
        <f t="shared" si="7"/>
        <v>116774</v>
      </c>
    </row>
    <row r="72" spans="1:6" x14ac:dyDescent="0.3">
      <c r="A72" s="6">
        <v>44783</v>
      </c>
      <c r="B72" s="4">
        <v>18</v>
      </c>
      <c r="C72">
        <f t="shared" si="4"/>
        <v>95</v>
      </c>
      <c r="D72">
        <f t="shared" si="5"/>
        <v>65</v>
      </c>
      <c r="E72">
        <f t="shared" si="6"/>
        <v>69</v>
      </c>
      <c r="F72">
        <f t="shared" si="7"/>
        <v>118122</v>
      </c>
    </row>
    <row r="73" spans="1:6" x14ac:dyDescent="0.3">
      <c r="A73" s="7">
        <v>44784</v>
      </c>
      <c r="B73" s="5">
        <v>17</v>
      </c>
      <c r="C73">
        <f t="shared" si="4"/>
        <v>91</v>
      </c>
      <c r="D73">
        <f t="shared" si="5"/>
        <v>63</v>
      </c>
      <c r="E73">
        <f t="shared" si="6"/>
        <v>65</v>
      </c>
      <c r="F73">
        <f t="shared" si="7"/>
        <v>119410</v>
      </c>
    </row>
    <row r="74" spans="1:6" x14ac:dyDescent="0.3">
      <c r="A74" s="6">
        <v>44785</v>
      </c>
      <c r="B74" s="4">
        <v>19</v>
      </c>
      <c r="C74">
        <f t="shared" si="4"/>
        <v>99</v>
      </c>
      <c r="D74">
        <f t="shared" si="5"/>
        <v>68</v>
      </c>
      <c r="E74">
        <f t="shared" si="6"/>
        <v>72</v>
      </c>
      <c r="F74">
        <f t="shared" si="7"/>
        <v>120817</v>
      </c>
    </row>
    <row r="75" spans="1:6" x14ac:dyDescent="0.3">
      <c r="A75" s="7">
        <v>44786</v>
      </c>
      <c r="B75" s="5">
        <v>26</v>
      </c>
      <c r="C75">
        <f t="shared" si="4"/>
        <v>128</v>
      </c>
      <c r="D75">
        <f t="shared" si="5"/>
        <v>84</v>
      </c>
      <c r="E75">
        <f t="shared" si="6"/>
        <v>96</v>
      </c>
      <c r="F75">
        <f t="shared" si="7"/>
        <v>122633</v>
      </c>
    </row>
    <row r="76" spans="1:6" x14ac:dyDescent="0.3">
      <c r="A76" s="6">
        <v>44787</v>
      </c>
      <c r="B76" s="4">
        <v>21</v>
      </c>
      <c r="C76">
        <f t="shared" si="4"/>
        <v>107</v>
      </c>
      <c r="D76">
        <f t="shared" si="5"/>
        <v>72</v>
      </c>
      <c r="E76">
        <f t="shared" si="6"/>
        <v>79</v>
      </c>
      <c r="F76">
        <f t="shared" si="7"/>
        <v>124153</v>
      </c>
    </row>
    <row r="77" spans="1:6" x14ac:dyDescent="0.3">
      <c r="A77" s="7">
        <v>44788</v>
      </c>
      <c r="B77" s="5">
        <v>19</v>
      </c>
      <c r="C77">
        <f t="shared" si="4"/>
        <v>99</v>
      </c>
      <c r="D77">
        <f t="shared" si="5"/>
        <v>68</v>
      </c>
      <c r="E77">
        <f t="shared" si="6"/>
        <v>72</v>
      </c>
      <c r="F77">
        <f t="shared" si="7"/>
        <v>125560</v>
      </c>
    </row>
    <row r="78" spans="1:6" x14ac:dyDescent="0.3">
      <c r="A78" s="6">
        <v>44789</v>
      </c>
      <c r="B78" s="4">
        <v>19</v>
      </c>
      <c r="C78">
        <f t="shared" si="4"/>
        <v>99</v>
      </c>
      <c r="D78">
        <f t="shared" si="5"/>
        <v>68</v>
      </c>
      <c r="E78">
        <f t="shared" si="6"/>
        <v>72</v>
      </c>
      <c r="F78">
        <f t="shared" si="7"/>
        <v>126967</v>
      </c>
    </row>
    <row r="79" spans="1:6" x14ac:dyDescent="0.3">
      <c r="A79" s="7">
        <v>44790</v>
      </c>
      <c r="B79" s="5">
        <v>21</v>
      </c>
      <c r="C79">
        <f t="shared" si="4"/>
        <v>107</v>
      </c>
      <c r="D79">
        <f t="shared" si="5"/>
        <v>72</v>
      </c>
      <c r="E79">
        <f t="shared" si="6"/>
        <v>79</v>
      </c>
      <c r="F79">
        <f t="shared" si="7"/>
        <v>128487</v>
      </c>
    </row>
    <row r="80" spans="1:6" x14ac:dyDescent="0.3">
      <c r="A80" s="6">
        <v>44791</v>
      </c>
      <c r="B80" s="4">
        <v>21</v>
      </c>
      <c r="C80">
        <f t="shared" si="4"/>
        <v>107</v>
      </c>
      <c r="D80">
        <f t="shared" si="5"/>
        <v>72</v>
      </c>
      <c r="E80">
        <f t="shared" si="6"/>
        <v>79</v>
      </c>
      <c r="F80">
        <f t="shared" si="7"/>
        <v>130007</v>
      </c>
    </row>
    <row r="81" spans="1:6" x14ac:dyDescent="0.3">
      <c r="A81" s="7">
        <v>44792</v>
      </c>
      <c r="B81" s="5">
        <v>24</v>
      </c>
      <c r="C81">
        <f t="shared" si="4"/>
        <v>120</v>
      </c>
      <c r="D81">
        <f t="shared" si="5"/>
        <v>80</v>
      </c>
      <c r="E81">
        <f t="shared" si="6"/>
        <v>90</v>
      </c>
      <c r="F81">
        <f t="shared" si="7"/>
        <v>131717</v>
      </c>
    </row>
    <row r="82" spans="1:6" x14ac:dyDescent="0.3">
      <c r="A82" s="6">
        <v>44793</v>
      </c>
      <c r="B82" s="4">
        <v>26</v>
      </c>
      <c r="C82">
        <f t="shared" si="4"/>
        <v>128</v>
      </c>
      <c r="D82">
        <f t="shared" si="5"/>
        <v>84</v>
      </c>
      <c r="E82">
        <f t="shared" si="6"/>
        <v>96</v>
      </c>
      <c r="F82">
        <f t="shared" si="7"/>
        <v>133533</v>
      </c>
    </row>
    <row r="83" spans="1:6" x14ac:dyDescent="0.3">
      <c r="A83" s="7">
        <v>44794</v>
      </c>
      <c r="B83" s="5">
        <v>23</v>
      </c>
      <c r="C83">
        <f t="shared" si="4"/>
        <v>115</v>
      </c>
      <c r="D83">
        <f t="shared" si="5"/>
        <v>77</v>
      </c>
      <c r="E83">
        <f t="shared" si="6"/>
        <v>86</v>
      </c>
      <c r="F83">
        <f t="shared" si="7"/>
        <v>135172</v>
      </c>
    </row>
    <row r="84" spans="1:6" x14ac:dyDescent="0.3">
      <c r="A84" s="6">
        <v>44795</v>
      </c>
      <c r="B84" s="4">
        <v>23</v>
      </c>
      <c r="C84">
        <f t="shared" si="4"/>
        <v>115</v>
      </c>
      <c r="D84">
        <f t="shared" si="5"/>
        <v>77</v>
      </c>
      <c r="E84">
        <f t="shared" si="6"/>
        <v>86</v>
      </c>
      <c r="F84">
        <f t="shared" si="7"/>
        <v>136811</v>
      </c>
    </row>
    <row r="85" spans="1:6" x14ac:dyDescent="0.3">
      <c r="A85" s="7">
        <v>44796</v>
      </c>
      <c r="B85" s="5">
        <v>24</v>
      </c>
      <c r="C85">
        <f t="shared" si="4"/>
        <v>120</v>
      </c>
      <c r="D85">
        <f t="shared" si="5"/>
        <v>80</v>
      </c>
      <c r="E85">
        <f t="shared" si="6"/>
        <v>90</v>
      </c>
      <c r="F85">
        <f t="shared" si="7"/>
        <v>138521</v>
      </c>
    </row>
    <row r="86" spans="1:6" x14ac:dyDescent="0.3">
      <c r="A86" s="6">
        <v>44797</v>
      </c>
      <c r="B86" s="4">
        <v>26</v>
      </c>
      <c r="C86">
        <f t="shared" si="4"/>
        <v>128</v>
      </c>
      <c r="D86">
        <f t="shared" si="5"/>
        <v>84</v>
      </c>
      <c r="E86">
        <f t="shared" si="6"/>
        <v>96</v>
      </c>
      <c r="F86">
        <f t="shared" si="7"/>
        <v>140337</v>
      </c>
    </row>
    <row r="87" spans="1:6" x14ac:dyDescent="0.3">
      <c r="A87" s="7">
        <v>44798</v>
      </c>
      <c r="B87" s="5">
        <v>28</v>
      </c>
      <c r="C87">
        <f t="shared" si="4"/>
        <v>136</v>
      </c>
      <c r="D87">
        <f t="shared" si="5"/>
        <v>89</v>
      </c>
      <c r="E87">
        <f t="shared" si="6"/>
        <v>103</v>
      </c>
      <c r="F87">
        <f t="shared" si="7"/>
        <v>142272</v>
      </c>
    </row>
    <row r="88" spans="1:6" x14ac:dyDescent="0.3">
      <c r="A88" s="6">
        <v>44799</v>
      </c>
      <c r="B88" s="4">
        <v>32</v>
      </c>
      <c r="C88">
        <f t="shared" si="4"/>
        <v>153</v>
      </c>
      <c r="D88">
        <f t="shared" si="5"/>
        <v>98</v>
      </c>
      <c r="E88">
        <f t="shared" si="6"/>
        <v>117</v>
      </c>
      <c r="F88">
        <f t="shared" si="7"/>
        <v>144444</v>
      </c>
    </row>
    <row r="89" spans="1:6" x14ac:dyDescent="0.3">
      <c r="A89" s="7">
        <v>44800</v>
      </c>
      <c r="B89" s="5">
        <v>26</v>
      </c>
      <c r="C89">
        <f t="shared" si="4"/>
        <v>128</v>
      </c>
      <c r="D89">
        <f t="shared" si="5"/>
        <v>84</v>
      </c>
      <c r="E89">
        <f t="shared" si="6"/>
        <v>96</v>
      </c>
      <c r="F89">
        <f t="shared" si="7"/>
        <v>146260</v>
      </c>
    </row>
    <row r="90" spans="1:6" x14ac:dyDescent="0.3">
      <c r="A90" s="6">
        <v>44801</v>
      </c>
      <c r="B90" s="4">
        <v>32</v>
      </c>
      <c r="C90">
        <f t="shared" si="4"/>
        <v>153</v>
      </c>
      <c r="D90">
        <f t="shared" si="5"/>
        <v>98</v>
      </c>
      <c r="E90">
        <f t="shared" si="6"/>
        <v>117</v>
      </c>
      <c r="F90">
        <f t="shared" si="7"/>
        <v>148432</v>
      </c>
    </row>
    <row r="91" spans="1:6" x14ac:dyDescent="0.3">
      <c r="A91" s="7">
        <v>44802</v>
      </c>
      <c r="B91" s="5">
        <v>23</v>
      </c>
      <c r="C91">
        <f t="shared" si="4"/>
        <v>115</v>
      </c>
      <c r="D91">
        <f t="shared" si="5"/>
        <v>77</v>
      </c>
      <c r="E91">
        <f t="shared" si="6"/>
        <v>86</v>
      </c>
      <c r="F91">
        <f t="shared" si="7"/>
        <v>150071</v>
      </c>
    </row>
    <row r="92" spans="1:6" x14ac:dyDescent="0.3">
      <c r="A92" s="6">
        <v>44803</v>
      </c>
      <c r="B92" s="4">
        <v>22</v>
      </c>
      <c r="C92">
        <f t="shared" si="4"/>
        <v>111</v>
      </c>
      <c r="D92">
        <f t="shared" si="5"/>
        <v>75</v>
      </c>
      <c r="E92">
        <f t="shared" si="6"/>
        <v>83</v>
      </c>
      <c r="F92">
        <f t="shared" si="7"/>
        <v>151657</v>
      </c>
    </row>
    <row r="93" spans="1:6" x14ac:dyDescent="0.3">
      <c r="A93" s="7">
        <v>44804</v>
      </c>
      <c r="B93" s="5">
        <v>25</v>
      </c>
      <c r="C93">
        <f>INT(120*(1+(2/29)*((B93-24)/2)))</f>
        <v>124</v>
      </c>
      <c r="D93">
        <f t="shared" si="5"/>
        <v>82</v>
      </c>
      <c r="E93">
        <f t="shared" si="6"/>
        <v>93</v>
      </c>
      <c r="F93">
        <f t="shared" si="7"/>
        <v>153420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B0C44-613A-44E5-B2E7-49CCF4EB0682}">
  <dimension ref="A1:F93"/>
  <sheetViews>
    <sheetView topLeftCell="A82" workbookViewId="0">
      <selection activeCell="C1" sqref="C1:E93"/>
    </sheetView>
  </sheetViews>
  <sheetFormatPr defaultRowHeight="14.4" x14ac:dyDescent="0.3"/>
  <cols>
    <col min="1" max="1" width="17" customWidth="1"/>
    <col min="2" max="2" width="26.77734375" customWidth="1"/>
    <col min="3" max="3" width="13.6640625" customWidth="1"/>
    <col min="4" max="4" width="12.77734375" customWidth="1"/>
    <col min="5" max="5" width="13.77734375" customWidth="1"/>
    <col min="6" max="6" width="27.109375" style="8" customWidth="1"/>
  </cols>
  <sheetData>
    <row r="1" spans="1:6" x14ac:dyDescent="0.3">
      <c r="A1" s="1" t="s">
        <v>0</v>
      </c>
      <c r="B1" s="3" t="s">
        <v>1</v>
      </c>
      <c r="C1" t="s">
        <v>6</v>
      </c>
      <c r="D1" t="s">
        <v>7</v>
      </c>
      <c r="E1" t="s">
        <v>8</v>
      </c>
      <c r="F1" s="8" t="s">
        <v>9</v>
      </c>
    </row>
    <row r="2" spans="1:6" x14ac:dyDescent="0.3">
      <c r="A2" s="6">
        <v>44713</v>
      </c>
      <c r="B2" s="4">
        <v>24</v>
      </c>
      <c r="C2">
        <f>INT(120*(1+(2/29)*((B2-24)/2)))</f>
        <v>120</v>
      </c>
      <c r="D2">
        <f>INT(80*(1+(1/17)*((B2-24)/2)))</f>
        <v>80</v>
      </c>
      <c r="E2">
        <f>INT(90*(1+(1/13)*((B2-24)/2)))</f>
        <v>90</v>
      </c>
      <c r="F2" s="8" t="str">
        <f>TEXT(A2,"mmmm")</f>
        <v>czerwiec</v>
      </c>
    </row>
    <row r="3" spans="1:6" x14ac:dyDescent="0.3">
      <c r="A3" s="7">
        <v>44714</v>
      </c>
      <c r="B3" s="5">
        <v>25</v>
      </c>
      <c r="C3">
        <f t="shared" ref="C3:C66" si="0">INT(120*(1+(2/29)*((B3-24)/2)))</f>
        <v>124</v>
      </c>
      <c r="D3">
        <f t="shared" ref="D3:D66" si="1">INT(80*(1+(1/17)*((B3-24)/2)))</f>
        <v>82</v>
      </c>
      <c r="E3">
        <f t="shared" ref="E3:E66" si="2">INT(90*(1+(1/13)*((B3-24)/2)))</f>
        <v>93</v>
      </c>
      <c r="F3" s="8" t="str">
        <f t="shared" ref="F3:F66" si="3">TEXT(A3,"mmmm")</f>
        <v>czerwiec</v>
      </c>
    </row>
    <row r="4" spans="1:6" x14ac:dyDescent="0.3">
      <c r="A4" s="6">
        <v>44715</v>
      </c>
      <c r="B4" s="4">
        <v>27</v>
      </c>
      <c r="C4">
        <f t="shared" si="0"/>
        <v>132</v>
      </c>
      <c r="D4">
        <f t="shared" si="1"/>
        <v>87</v>
      </c>
      <c r="E4">
        <f t="shared" si="2"/>
        <v>100</v>
      </c>
      <c r="F4" s="8" t="str">
        <f t="shared" si="3"/>
        <v>czerwiec</v>
      </c>
    </row>
    <row r="5" spans="1:6" x14ac:dyDescent="0.3">
      <c r="A5" s="7">
        <v>44716</v>
      </c>
      <c r="B5" s="5">
        <v>27</v>
      </c>
      <c r="C5">
        <f t="shared" si="0"/>
        <v>132</v>
      </c>
      <c r="D5">
        <f t="shared" si="1"/>
        <v>87</v>
      </c>
      <c r="E5">
        <f t="shared" si="2"/>
        <v>100</v>
      </c>
      <c r="F5" s="8" t="str">
        <f t="shared" si="3"/>
        <v>czerwiec</v>
      </c>
    </row>
    <row r="6" spans="1:6" x14ac:dyDescent="0.3">
      <c r="A6" s="6">
        <v>44717</v>
      </c>
      <c r="B6" s="4">
        <v>27</v>
      </c>
      <c r="C6">
        <f t="shared" si="0"/>
        <v>132</v>
      </c>
      <c r="D6">
        <f t="shared" si="1"/>
        <v>87</v>
      </c>
      <c r="E6">
        <f t="shared" si="2"/>
        <v>100</v>
      </c>
      <c r="F6" s="8" t="str">
        <f t="shared" si="3"/>
        <v>czerwiec</v>
      </c>
    </row>
    <row r="7" spans="1:6" x14ac:dyDescent="0.3">
      <c r="A7" s="7">
        <v>44718</v>
      </c>
      <c r="B7" s="5">
        <v>22</v>
      </c>
      <c r="C7">
        <f t="shared" si="0"/>
        <v>111</v>
      </c>
      <c r="D7">
        <f t="shared" si="1"/>
        <v>75</v>
      </c>
      <c r="E7">
        <f t="shared" si="2"/>
        <v>83</v>
      </c>
      <c r="F7" s="8" t="str">
        <f t="shared" si="3"/>
        <v>czerwiec</v>
      </c>
    </row>
    <row r="8" spans="1:6" x14ac:dyDescent="0.3">
      <c r="A8" s="6">
        <v>44719</v>
      </c>
      <c r="B8" s="4">
        <v>25</v>
      </c>
      <c r="C8">
        <f t="shared" si="0"/>
        <v>124</v>
      </c>
      <c r="D8">
        <f t="shared" si="1"/>
        <v>82</v>
      </c>
      <c r="E8">
        <f t="shared" si="2"/>
        <v>93</v>
      </c>
      <c r="F8" s="8" t="str">
        <f t="shared" si="3"/>
        <v>czerwiec</v>
      </c>
    </row>
    <row r="9" spans="1:6" x14ac:dyDescent="0.3">
      <c r="A9" s="7">
        <v>44720</v>
      </c>
      <c r="B9" s="5">
        <v>25</v>
      </c>
      <c r="C9">
        <f t="shared" si="0"/>
        <v>124</v>
      </c>
      <c r="D9">
        <f t="shared" si="1"/>
        <v>82</v>
      </c>
      <c r="E9">
        <f t="shared" si="2"/>
        <v>93</v>
      </c>
      <c r="F9" s="8" t="str">
        <f t="shared" si="3"/>
        <v>czerwiec</v>
      </c>
    </row>
    <row r="10" spans="1:6" x14ac:dyDescent="0.3">
      <c r="A10" s="6">
        <v>44721</v>
      </c>
      <c r="B10" s="4">
        <v>21</v>
      </c>
      <c r="C10">
        <f t="shared" si="0"/>
        <v>107</v>
      </c>
      <c r="D10">
        <f t="shared" si="1"/>
        <v>72</v>
      </c>
      <c r="E10">
        <f t="shared" si="2"/>
        <v>79</v>
      </c>
      <c r="F10" s="8" t="str">
        <f t="shared" si="3"/>
        <v>czerwiec</v>
      </c>
    </row>
    <row r="11" spans="1:6" x14ac:dyDescent="0.3">
      <c r="A11" s="7">
        <v>44722</v>
      </c>
      <c r="B11" s="5">
        <v>21</v>
      </c>
      <c r="C11">
        <f t="shared" si="0"/>
        <v>107</v>
      </c>
      <c r="D11">
        <f t="shared" si="1"/>
        <v>72</v>
      </c>
      <c r="E11">
        <f t="shared" si="2"/>
        <v>79</v>
      </c>
      <c r="F11" s="8" t="str">
        <f t="shared" si="3"/>
        <v>czerwiec</v>
      </c>
    </row>
    <row r="12" spans="1:6" x14ac:dyDescent="0.3">
      <c r="A12" s="6">
        <v>44723</v>
      </c>
      <c r="B12" s="4">
        <v>19</v>
      </c>
      <c r="C12">
        <f t="shared" si="0"/>
        <v>99</v>
      </c>
      <c r="D12">
        <f t="shared" si="1"/>
        <v>68</v>
      </c>
      <c r="E12">
        <f t="shared" si="2"/>
        <v>72</v>
      </c>
      <c r="F12" s="8" t="str">
        <f t="shared" si="3"/>
        <v>czerwiec</v>
      </c>
    </row>
    <row r="13" spans="1:6" x14ac:dyDescent="0.3">
      <c r="A13" s="7">
        <v>44724</v>
      </c>
      <c r="B13" s="5">
        <v>19</v>
      </c>
      <c r="C13">
        <f t="shared" si="0"/>
        <v>99</v>
      </c>
      <c r="D13">
        <f t="shared" si="1"/>
        <v>68</v>
      </c>
      <c r="E13">
        <f t="shared" si="2"/>
        <v>72</v>
      </c>
      <c r="F13" s="8" t="str">
        <f t="shared" si="3"/>
        <v>czerwiec</v>
      </c>
    </row>
    <row r="14" spans="1:6" x14ac:dyDescent="0.3">
      <c r="A14" s="6">
        <v>44725</v>
      </c>
      <c r="B14" s="4">
        <v>15</v>
      </c>
      <c r="C14">
        <f t="shared" si="0"/>
        <v>82</v>
      </c>
      <c r="D14">
        <f t="shared" si="1"/>
        <v>58</v>
      </c>
      <c r="E14">
        <f t="shared" si="2"/>
        <v>58</v>
      </c>
      <c r="F14" s="8" t="str">
        <f t="shared" si="3"/>
        <v>czerwiec</v>
      </c>
    </row>
    <row r="15" spans="1:6" x14ac:dyDescent="0.3">
      <c r="A15" s="7">
        <v>44726</v>
      </c>
      <c r="B15" s="5">
        <v>21</v>
      </c>
      <c r="C15">
        <f t="shared" si="0"/>
        <v>107</v>
      </c>
      <c r="D15">
        <f t="shared" si="1"/>
        <v>72</v>
      </c>
      <c r="E15">
        <f t="shared" si="2"/>
        <v>79</v>
      </c>
      <c r="F15" s="8" t="str">
        <f t="shared" si="3"/>
        <v>czerwiec</v>
      </c>
    </row>
    <row r="16" spans="1:6" x14ac:dyDescent="0.3">
      <c r="A16" s="6">
        <v>44727</v>
      </c>
      <c r="B16" s="4">
        <v>23</v>
      </c>
      <c r="C16">
        <f t="shared" si="0"/>
        <v>115</v>
      </c>
      <c r="D16">
        <f t="shared" si="1"/>
        <v>77</v>
      </c>
      <c r="E16">
        <f t="shared" si="2"/>
        <v>86</v>
      </c>
      <c r="F16" s="8" t="str">
        <f t="shared" si="3"/>
        <v>czerwiec</v>
      </c>
    </row>
    <row r="17" spans="1:6" x14ac:dyDescent="0.3">
      <c r="A17" s="7">
        <v>44728</v>
      </c>
      <c r="B17" s="5">
        <v>23</v>
      </c>
      <c r="C17">
        <f t="shared" si="0"/>
        <v>115</v>
      </c>
      <c r="D17">
        <f t="shared" si="1"/>
        <v>77</v>
      </c>
      <c r="E17">
        <f t="shared" si="2"/>
        <v>86</v>
      </c>
      <c r="F17" s="8" t="str">
        <f t="shared" si="3"/>
        <v>czerwiec</v>
      </c>
    </row>
    <row r="18" spans="1:6" x14ac:dyDescent="0.3">
      <c r="A18" s="6">
        <v>44729</v>
      </c>
      <c r="B18" s="4">
        <v>16</v>
      </c>
      <c r="C18">
        <f t="shared" si="0"/>
        <v>86</v>
      </c>
      <c r="D18">
        <f t="shared" si="1"/>
        <v>61</v>
      </c>
      <c r="E18">
        <f t="shared" si="2"/>
        <v>62</v>
      </c>
      <c r="F18" s="8" t="str">
        <f t="shared" si="3"/>
        <v>czerwiec</v>
      </c>
    </row>
    <row r="19" spans="1:6" x14ac:dyDescent="0.3">
      <c r="A19" s="7">
        <v>44730</v>
      </c>
      <c r="B19" s="5">
        <v>21</v>
      </c>
      <c r="C19">
        <f t="shared" si="0"/>
        <v>107</v>
      </c>
      <c r="D19">
        <f t="shared" si="1"/>
        <v>72</v>
      </c>
      <c r="E19">
        <f t="shared" si="2"/>
        <v>79</v>
      </c>
      <c r="F19" s="8" t="str">
        <f t="shared" si="3"/>
        <v>czerwiec</v>
      </c>
    </row>
    <row r="20" spans="1:6" x14ac:dyDescent="0.3">
      <c r="A20" s="6">
        <v>44731</v>
      </c>
      <c r="B20" s="4">
        <v>22</v>
      </c>
      <c r="C20">
        <f t="shared" si="0"/>
        <v>111</v>
      </c>
      <c r="D20">
        <f t="shared" si="1"/>
        <v>75</v>
      </c>
      <c r="E20">
        <f t="shared" si="2"/>
        <v>83</v>
      </c>
      <c r="F20" s="8" t="str">
        <f t="shared" si="3"/>
        <v>czerwiec</v>
      </c>
    </row>
    <row r="21" spans="1:6" x14ac:dyDescent="0.3">
      <c r="A21" s="7">
        <v>44732</v>
      </c>
      <c r="B21" s="5">
        <v>22</v>
      </c>
      <c r="C21">
        <f t="shared" si="0"/>
        <v>111</v>
      </c>
      <c r="D21">
        <f t="shared" si="1"/>
        <v>75</v>
      </c>
      <c r="E21">
        <f t="shared" si="2"/>
        <v>83</v>
      </c>
      <c r="F21" s="8" t="str">
        <f t="shared" si="3"/>
        <v>czerwiec</v>
      </c>
    </row>
    <row r="22" spans="1:6" x14ac:dyDescent="0.3">
      <c r="A22" s="6">
        <v>44733</v>
      </c>
      <c r="B22" s="4">
        <v>22</v>
      </c>
      <c r="C22">
        <f t="shared" si="0"/>
        <v>111</v>
      </c>
      <c r="D22">
        <f t="shared" si="1"/>
        <v>75</v>
      </c>
      <c r="E22">
        <f t="shared" si="2"/>
        <v>83</v>
      </c>
      <c r="F22" s="8" t="str">
        <f t="shared" si="3"/>
        <v>czerwiec</v>
      </c>
    </row>
    <row r="23" spans="1:6" x14ac:dyDescent="0.3">
      <c r="A23" s="7">
        <v>44734</v>
      </c>
      <c r="B23" s="5">
        <v>28</v>
      </c>
      <c r="C23">
        <f t="shared" si="0"/>
        <v>136</v>
      </c>
      <c r="D23">
        <f t="shared" si="1"/>
        <v>89</v>
      </c>
      <c r="E23">
        <f t="shared" si="2"/>
        <v>103</v>
      </c>
      <c r="F23" s="8" t="str">
        <f t="shared" si="3"/>
        <v>czerwiec</v>
      </c>
    </row>
    <row r="24" spans="1:6" x14ac:dyDescent="0.3">
      <c r="A24" s="6">
        <v>44735</v>
      </c>
      <c r="B24" s="4">
        <v>31</v>
      </c>
      <c r="C24">
        <f t="shared" si="0"/>
        <v>148</v>
      </c>
      <c r="D24">
        <f t="shared" si="1"/>
        <v>96</v>
      </c>
      <c r="E24">
        <f t="shared" si="2"/>
        <v>114</v>
      </c>
      <c r="F24" s="8" t="str">
        <f t="shared" si="3"/>
        <v>czerwiec</v>
      </c>
    </row>
    <row r="25" spans="1:6" x14ac:dyDescent="0.3">
      <c r="A25" s="7">
        <v>44736</v>
      </c>
      <c r="B25" s="5">
        <v>33</v>
      </c>
      <c r="C25">
        <f t="shared" si="0"/>
        <v>157</v>
      </c>
      <c r="D25">
        <f t="shared" si="1"/>
        <v>101</v>
      </c>
      <c r="E25">
        <f t="shared" si="2"/>
        <v>121</v>
      </c>
      <c r="F25" s="8" t="str">
        <f t="shared" si="3"/>
        <v>czerwiec</v>
      </c>
    </row>
    <row r="26" spans="1:6" x14ac:dyDescent="0.3">
      <c r="A26" s="6">
        <v>44737</v>
      </c>
      <c r="B26" s="4">
        <v>33</v>
      </c>
      <c r="C26">
        <f t="shared" si="0"/>
        <v>157</v>
      </c>
      <c r="D26">
        <f t="shared" si="1"/>
        <v>101</v>
      </c>
      <c r="E26">
        <f t="shared" si="2"/>
        <v>121</v>
      </c>
      <c r="F26" s="8" t="str">
        <f t="shared" si="3"/>
        <v>czerwiec</v>
      </c>
    </row>
    <row r="27" spans="1:6" x14ac:dyDescent="0.3">
      <c r="A27" s="7">
        <v>44738</v>
      </c>
      <c r="B27" s="5">
        <v>23</v>
      </c>
      <c r="C27">
        <f t="shared" si="0"/>
        <v>115</v>
      </c>
      <c r="D27">
        <f t="shared" si="1"/>
        <v>77</v>
      </c>
      <c r="E27">
        <f t="shared" si="2"/>
        <v>86</v>
      </c>
      <c r="F27" s="8" t="str">
        <f t="shared" si="3"/>
        <v>czerwiec</v>
      </c>
    </row>
    <row r="28" spans="1:6" x14ac:dyDescent="0.3">
      <c r="A28" s="6">
        <v>44739</v>
      </c>
      <c r="B28" s="4">
        <v>23</v>
      </c>
      <c r="C28">
        <f t="shared" si="0"/>
        <v>115</v>
      </c>
      <c r="D28">
        <f t="shared" si="1"/>
        <v>77</v>
      </c>
      <c r="E28">
        <f t="shared" si="2"/>
        <v>86</v>
      </c>
      <c r="F28" s="8" t="str">
        <f t="shared" si="3"/>
        <v>czerwiec</v>
      </c>
    </row>
    <row r="29" spans="1:6" x14ac:dyDescent="0.3">
      <c r="A29" s="7">
        <v>44740</v>
      </c>
      <c r="B29" s="5">
        <v>19</v>
      </c>
      <c r="C29">
        <f t="shared" si="0"/>
        <v>99</v>
      </c>
      <c r="D29">
        <f t="shared" si="1"/>
        <v>68</v>
      </c>
      <c r="E29">
        <f t="shared" si="2"/>
        <v>72</v>
      </c>
      <c r="F29" s="8" t="str">
        <f t="shared" si="3"/>
        <v>czerwiec</v>
      </c>
    </row>
    <row r="30" spans="1:6" x14ac:dyDescent="0.3">
      <c r="A30" s="6">
        <v>44741</v>
      </c>
      <c r="B30" s="4">
        <v>24</v>
      </c>
      <c r="C30">
        <f t="shared" si="0"/>
        <v>120</v>
      </c>
      <c r="D30">
        <f t="shared" si="1"/>
        <v>80</v>
      </c>
      <c r="E30">
        <f t="shared" si="2"/>
        <v>90</v>
      </c>
      <c r="F30" s="8" t="str">
        <f t="shared" si="3"/>
        <v>czerwiec</v>
      </c>
    </row>
    <row r="31" spans="1:6" x14ac:dyDescent="0.3">
      <c r="A31" s="7">
        <v>44742</v>
      </c>
      <c r="B31" s="5">
        <v>25</v>
      </c>
      <c r="C31">
        <f t="shared" si="0"/>
        <v>124</v>
      </c>
      <c r="D31">
        <f t="shared" si="1"/>
        <v>82</v>
      </c>
      <c r="E31">
        <f t="shared" si="2"/>
        <v>93</v>
      </c>
      <c r="F31" s="8" t="str">
        <f t="shared" si="3"/>
        <v>czerwiec</v>
      </c>
    </row>
    <row r="32" spans="1:6" x14ac:dyDescent="0.3">
      <c r="A32" s="6">
        <v>44743</v>
      </c>
      <c r="B32" s="4">
        <v>27</v>
      </c>
      <c r="C32">
        <f t="shared" si="0"/>
        <v>132</v>
      </c>
      <c r="D32">
        <f t="shared" si="1"/>
        <v>87</v>
      </c>
      <c r="E32">
        <f t="shared" si="2"/>
        <v>100</v>
      </c>
      <c r="F32" s="8" t="str">
        <f t="shared" si="3"/>
        <v>lipiec</v>
      </c>
    </row>
    <row r="33" spans="1:6" x14ac:dyDescent="0.3">
      <c r="A33" s="7">
        <v>44744</v>
      </c>
      <c r="B33" s="5">
        <v>27</v>
      </c>
      <c r="C33">
        <f t="shared" si="0"/>
        <v>132</v>
      </c>
      <c r="D33">
        <f t="shared" si="1"/>
        <v>87</v>
      </c>
      <c r="E33">
        <f t="shared" si="2"/>
        <v>100</v>
      </c>
      <c r="F33" s="8" t="str">
        <f t="shared" si="3"/>
        <v>lipiec</v>
      </c>
    </row>
    <row r="34" spans="1:6" x14ac:dyDescent="0.3">
      <c r="A34" s="6">
        <v>44745</v>
      </c>
      <c r="B34" s="4">
        <v>21</v>
      </c>
      <c r="C34">
        <f t="shared" si="0"/>
        <v>107</v>
      </c>
      <c r="D34">
        <f t="shared" si="1"/>
        <v>72</v>
      </c>
      <c r="E34">
        <f t="shared" si="2"/>
        <v>79</v>
      </c>
      <c r="F34" s="8" t="str">
        <f t="shared" si="3"/>
        <v>lipiec</v>
      </c>
    </row>
    <row r="35" spans="1:6" x14ac:dyDescent="0.3">
      <c r="A35" s="7">
        <v>44746</v>
      </c>
      <c r="B35" s="5">
        <v>21</v>
      </c>
      <c r="C35">
        <f t="shared" si="0"/>
        <v>107</v>
      </c>
      <c r="D35">
        <f t="shared" si="1"/>
        <v>72</v>
      </c>
      <c r="E35">
        <f t="shared" si="2"/>
        <v>79</v>
      </c>
      <c r="F35" s="8" t="str">
        <f t="shared" si="3"/>
        <v>lipiec</v>
      </c>
    </row>
    <row r="36" spans="1:6" x14ac:dyDescent="0.3">
      <c r="A36" s="6">
        <v>44747</v>
      </c>
      <c r="B36" s="4">
        <v>25</v>
      </c>
      <c r="C36">
        <f t="shared" si="0"/>
        <v>124</v>
      </c>
      <c r="D36">
        <f t="shared" si="1"/>
        <v>82</v>
      </c>
      <c r="E36">
        <f t="shared" si="2"/>
        <v>93</v>
      </c>
      <c r="F36" s="8" t="str">
        <f t="shared" si="3"/>
        <v>lipiec</v>
      </c>
    </row>
    <row r="37" spans="1:6" x14ac:dyDescent="0.3">
      <c r="A37" s="7">
        <v>44748</v>
      </c>
      <c r="B37" s="5">
        <v>19</v>
      </c>
      <c r="C37">
        <f t="shared" si="0"/>
        <v>99</v>
      </c>
      <c r="D37">
        <f t="shared" si="1"/>
        <v>68</v>
      </c>
      <c r="E37">
        <f t="shared" si="2"/>
        <v>72</v>
      </c>
      <c r="F37" s="8" t="str">
        <f t="shared" si="3"/>
        <v>lipiec</v>
      </c>
    </row>
    <row r="38" spans="1:6" x14ac:dyDescent="0.3">
      <c r="A38" s="6">
        <v>44749</v>
      </c>
      <c r="B38" s="4">
        <v>21</v>
      </c>
      <c r="C38">
        <f t="shared" si="0"/>
        <v>107</v>
      </c>
      <c r="D38">
        <f t="shared" si="1"/>
        <v>72</v>
      </c>
      <c r="E38">
        <f t="shared" si="2"/>
        <v>79</v>
      </c>
      <c r="F38" s="8" t="str">
        <f t="shared" si="3"/>
        <v>lipiec</v>
      </c>
    </row>
    <row r="39" spans="1:6" x14ac:dyDescent="0.3">
      <c r="A39" s="7">
        <v>44750</v>
      </c>
      <c r="B39" s="5">
        <v>24</v>
      </c>
      <c r="C39">
        <f t="shared" si="0"/>
        <v>120</v>
      </c>
      <c r="D39">
        <f t="shared" si="1"/>
        <v>80</v>
      </c>
      <c r="E39">
        <f t="shared" si="2"/>
        <v>90</v>
      </c>
      <c r="F39" s="8" t="str">
        <f t="shared" si="3"/>
        <v>lipiec</v>
      </c>
    </row>
    <row r="40" spans="1:6" x14ac:dyDescent="0.3">
      <c r="A40" s="6">
        <v>44751</v>
      </c>
      <c r="B40" s="4">
        <v>19</v>
      </c>
      <c r="C40">
        <f t="shared" si="0"/>
        <v>99</v>
      </c>
      <c r="D40">
        <f t="shared" si="1"/>
        <v>68</v>
      </c>
      <c r="E40">
        <f t="shared" si="2"/>
        <v>72</v>
      </c>
      <c r="F40" s="8" t="str">
        <f t="shared" si="3"/>
        <v>lipiec</v>
      </c>
    </row>
    <row r="41" spans="1:6" x14ac:dyDescent="0.3">
      <c r="A41" s="7">
        <v>44752</v>
      </c>
      <c r="B41" s="5">
        <v>28</v>
      </c>
      <c r="C41">
        <f t="shared" si="0"/>
        <v>136</v>
      </c>
      <c r="D41">
        <f t="shared" si="1"/>
        <v>89</v>
      </c>
      <c r="E41">
        <f t="shared" si="2"/>
        <v>103</v>
      </c>
      <c r="F41" s="8" t="str">
        <f t="shared" si="3"/>
        <v>lipiec</v>
      </c>
    </row>
    <row r="42" spans="1:6" x14ac:dyDescent="0.3">
      <c r="A42" s="6">
        <v>44753</v>
      </c>
      <c r="B42" s="4">
        <v>27</v>
      </c>
      <c r="C42">
        <f t="shared" si="0"/>
        <v>132</v>
      </c>
      <c r="D42">
        <f t="shared" si="1"/>
        <v>87</v>
      </c>
      <c r="E42">
        <f t="shared" si="2"/>
        <v>100</v>
      </c>
      <c r="F42" s="8" t="str">
        <f t="shared" si="3"/>
        <v>lipiec</v>
      </c>
    </row>
    <row r="43" spans="1:6" x14ac:dyDescent="0.3">
      <c r="A43" s="7">
        <v>44754</v>
      </c>
      <c r="B43" s="5">
        <v>24</v>
      </c>
      <c r="C43">
        <f t="shared" si="0"/>
        <v>120</v>
      </c>
      <c r="D43">
        <f t="shared" si="1"/>
        <v>80</v>
      </c>
      <c r="E43">
        <f t="shared" si="2"/>
        <v>90</v>
      </c>
      <c r="F43" s="8" t="str">
        <f t="shared" si="3"/>
        <v>lipiec</v>
      </c>
    </row>
    <row r="44" spans="1:6" x14ac:dyDescent="0.3">
      <c r="A44" s="6">
        <v>44755</v>
      </c>
      <c r="B44" s="4">
        <v>22</v>
      </c>
      <c r="C44">
        <f t="shared" si="0"/>
        <v>111</v>
      </c>
      <c r="D44">
        <f t="shared" si="1"/>
        <v>75</v>
      </c>
      <c r="E44">
        <f t="shared" si="2"/>
        <v>83</v>
      </c>
      <c r="F44" s="8" t="str">
        <f t="shared" si="3"/>
        <v>lipiec</v>
      </c>
    </row>
    <row r="45" spans="1:6" x14ac:dyDescent="0.3">
      <c r="A45" s="7">
        <v>44756</v>
      </c>
      <c r="B45" s="5">
        <v>17</v>
      </c>
      <c r="C45">
        <f t="shared" si="0"/>
        <v>91</v>
      </c>
      <c r="D45">
        <f t="shared" si="1"/>
        <v>63</v>
      </c>
      <c r="E45">
        <f t="shared" si="2"/>
        <v>65</v>
      </c>
      <c r="F45" s="8" t="str">
        <f t="shared" si="3"/>
        <v>lipiec</v>
      </c>
    </row>
    <row r="46" spans="1:6" x14ac:dyDescent="0.3">
      <c r="A46" s="6">
        <v>44757</v>
      </c>
      <c r="B46" s="4">
        <v>18</v>
      </c>
      <c r="C46">
        <f t="shared" si="0"/>
        <v>95</v>
      </c>
      <c r="D46">
        <f t="shared" si="1"/>
        <v>65</v>
      </c>
      <c r="E46">
        <f t="shared" si="2"/>
        <v>69</v>
      </c>
      <c r="F46" s="8" t="str">
        <f t="shared" si="3"/>
        <v>lipiec</v>
      </c>
    </row>
    <row r="47" spans="1:6" x14ac:dyDescent="0.3">
      <c r="A47" s="7">
        <v>44758</v>
      </c>
      <c r="B47" s="5">
        <v>23</v>
      </c>
      <c r="C47">
        <f t="shared" si="0"/>
        <v>115</v>
      </c>
      <c r="D47">
        <f t="shared" si="1"/>
        <v>77</v>
      </c>
      <c r="E47">
        <f t="shared" si="2"/>
        <v>86</v>
      </c>
      <c r="F47" s="8" t="str">
        <f t="shared" si="3"/>
        <v>lipiec</v>
      </c>
    </row>
    <row r="48" spans="1:6" x14ac:dyDescent="0.3">
      <c r="A48" s="6">
        <v>44759</v>
      </c>
      <c r="B48" s="4">
        <v>23</v>
      </c>
      <c r="C48">
        <f t="shared" si="0"/>
        <v>115</v>
      </c>
      <c r="D48">
        <f t="shared" si="1"/>
        <v>77</v>
      </c>
      <c r="E48">
        <f t="shared" si="2"/>
        <v>86</v>
      </c>
      <c r="F48" s="8" t="str">
        <f t="shared" si="3"/>
        <v>lipiec</v>
      </c>
    </row>
    <row r="49" spans="1:6" x14ac:dyDescent="0.3">
      <c r="A49" s="7">
        <v>44760</v>
      </c>
      <c r="B49" s="5">
        <v>19</v>
      </c>
      <c r="C49">
        <f t="shared" si="0"/>
        <v>99</v>
      </c>
      <c r="D49">
        <f t="shared" si="1"/>
        <v>68</v>
      </c>
      <c r="E49">
        <f t="shared" si="2"/>
        <v>72</v>
      </c>
      <c r="F49" s="8" t="str">
        <f t="shared" si="3"/>
        <v>lipiec</v>
      </c>
    </row>
    <row r="50" spans="1:6" x14ac:dyDescent="0.3">
      <c r="A50" s="6">
        <v>44761</v>
      </c>
      <c r="B50" s="4">
        <v>21</v>
      </c>
      <c r="C50">
        <f t="shared" si="0"/>
        <v>107</v>
      </c>
      <c r="D50">
        <f t="shared" si="1"/>
        <v>72</v>
      </c>
      <c r="E50">
        <f t="shared" si="2"/>
        <v>79</v>
      </c>
      <c r="F50" s="8" t="str">
        <f t="shared" si="3"/>
        <v>lipiec</v>
      </c>
    </row>
    <row r="51" spans="1:6" x14ac:dyDescent="0.3">
      <c r="A51" s="7">
        <v>44762</v>
      </c>
      <c r="B51" s="5">
        <v>25</v>
      </c>
      <c r="C51">
        <f t="shared" si="0"/>
        <v>124</v>
      </c>
      <c r="D51">
        <f t="shared" si="1"/>
        <v>82</v>
      </c>
      <c r="E51">
        <f t="shared" si="2"/>
        <v>93</v>
      </c>
      <c r="F51" s="8" t="str">
        <f t="shared" si="3"/>
        <v>lipiec</v>
      </c>
    </row>
    <row r="52" spans="1:6" x14ac:dyDescent="0.3">
      <c r="A52" s="6">
        <v>44763</v>
      </c>
      <c r="B52" s="4">
        <v>28</v>
      </c>
      <c r="C52">
        <f t="shared" si="0"/>
        <v>136</v>
      </c>
      <c r="D52">
        <f t="shared" si="1"/>
        <v>89</v>
      </c>
      <c r="E52">
        <f t="shared" si="2"/>
        <v>103</v>
      </c>
      <c r="F52" s="8" t="str">
        <f t="shared" si="3"/>
        <v>lipiec</v>
      </c>
    </row>
    <row r="53" spans="1:6" x14ac:dyDescent="0.3">
      <c r="A53" s="7">
        <v>44764</v>
      </c>
      <c r="B53" s="5">
        <v>27</v>
      </c>
      <c r="C53">
        <f t="shared" si="0"/>
        <v>132</v>
      </c>
      <c r="D53">
        <f t="shared" si="1"/>
        <v>87</v>
      </c>
      <c r="E53">
        <f t="shared" si="2"/>
        <v>100</v>
      </c>
      <c r="F53" s="8" t="str">
        <f t="shared" si="3"/>
        <v>lipiec</v>
      </c>
    </row>
    <row r="54" spans="1:6" x14ac:dyDescent="0.3">
      <c r="A54" s="6">
        <v>44765</v>
      </c>
      <c r="B54" s="4">
        <v>23</v>
      </c>
      <c r="C54">
        <f t="shared" si="0"/>
        <v>115</v>
      </c>
      <c r="D54">
        <f t="shared" si="1"/>
        <v>77</v>
      </c>
      <c r="E54">
        <f t="shared" si="2"/>
        <v>86</v>
      </c>
      <c r="F54" s="8" t="str">
        <f t="shared" si="3"/>
        <v>lipiec</v>
      </c>
    </row>
    <row r="55" spans="1:6" x14ac:dyDescent="0.3">
      <c r="A55" s="7">
        <v>44766</v>
      </c>
      <c r="B55" s="5">
        <v>26</v>
      </c>
      <c r="C55">
        <f t="shared" si="0"/>
        <v>128</v>
      </c>
      <c r="D55">
        <f t="shared" si="1"/>
        <v>84</v>
      </c>
      <c r="E55">
        <f t="shared" si="2"/>
        <v>96</v>
      </c>
      <c r="F55" s="8" t="str">
        <f t="shared" si="3"/>
        <v>lipiec</v>
      </c>
    </row>
    <row r="56" spans="1:6" x14ac:dyDescent="0.3">
      <c r="A56" s="6">
        <v>44767</v>
      </c>
      <c r="B56" s="4">
        <v>29</v>
      </c>
      <c r="C56">
        <f t="shared" si="0"/>
        <v>140</v>
      </c>
      <c r="D56">
        <f t="shared" si="1"/>
        <v>91</v>
      </c>
      <c r="E56">
        <f t="shared" si="2"/>
        <v>107</v>
      </c>
      <c r="F56" s="8" t="str">
        <f t="shared" si="3"/>
        <v>lipiec</v>
      </c>
    </row>
    <row r="57" spans="1:6" x14ac:dyDescent="0.3">
      <c r="A57" s="7">
        <v>44768</v>
      </c>
      <c r="B57" s="5">
        <v>26</v>
      </c>
      <c r="C57">
        <f t="shared" si="0"/>
        <v>128</v>
      </c>
      <c r="D57">
        <f t="shared" si="1"/>
        <v>84</v>
      </c>
      <c r="E57">
        <f t="shared" si="2"/>
        <v>96</v>
      </c>
      <c r="F57" s="8" t="str">
        <f t="shared" si="3"/>
        <v>lipiec</v>
      </c>
    </row>
    <row r="58" spans="1:6" x14ac:dyDescent="0.3">
      <c r="A58" s="6">
        <v>44769</v>
      </c>
      <c r="B58" s="4">
        <v>27</v>
      </c>
      <c r="C58">
        <f t="shared" si="0"/>
        <v>132</v>
      </c>
      <c r="D58">
        <f t="shared" si="1"/>
        <v>87</v>
      </c>
      <c r="E58">
        <f t="shared" si="2"/>
        <v>100</v>
      </c>
      <c r="F58" s="8" t="str">
        <f t="shared" si="3"/>
        <v>lipiec</v>
      </c>
    </row>
    <row r="59" spans="1:6" x14ac:dyDescent="0.3">
      <c r="A59" s="7">
        <v>44770</v>
      </c>
      <c r="B59" s="5">
        <v>24</v>
      </c>
      <c r="C59">
        <f t="shared" si="0"/>
        <v>120</v>
      </c>
      <c r="D59">
        <f t="shared" si="1"/>
        <v>80</v>
      </c>
      <c r="E59">
        <f t="shared" si="2"/>
        <v>90</v>
      </c>
      <c r="F59" s="8" t="str">
        <f t="shared" si="3"/>
        <v>lipiec</v>
      </c>
    </row>
    <row r="60" spans="1:6" x14ac:dyDescent="0.3">
      <c r="A60" s="6">
        <v>44771</v>
      </c>
      <c r="B60" s="4">
        <v>26</v>
      </c>
      <c r="C60">
        <f t="shared" si="0"/>
        <v>128</v>
      </c>
      <c r="D60">
        <f t="shared" si="1"/>
        <v>84</v>
      </c>
      <c r="E60">
        <f t="shared" si="2"/>
        <v>96</v>
      </c>
      <c r="F60" s="8" t="str">
        <f t="shared" si="3"/>
        <v>lipiec</v>
      </c>
    </row>
    <row r="61" spans="1:6" x14ac:dyDescent="0.3">
      <c r="A61" s="7">
        <v>44772</v>
      </c>
      <c r="B61" s="5">
        <v>25</v>
      </c>
      <c r="C61">
        <f t="shared" si="0"/>
        <v>124</v>
      </c>
      <c r="D61">
        <f t="shared" si="1"/>
        <v>82</v>
      </c>
      <c r="E61">
        <f t="shared" si="2"/>
        <v>93</v>
      </c>
      <c r="F61" s="8" t="str">
        <f t="shared" si="3"/>
        <v>lipiec</v>
      </c>
    </row>
    <row r="62" spans="1:6" x14ac:dyDescent="0.3">
      <c r="A62" s="6">
        <v>44773</v>
      </c>
      <c r="B62" s="4">
        <v>24</v>
      </c>
      <c r="C62">
        <f t="shared" si="0"/>
        <v>120</v>
      </c>
      <c r="D62">
        <f t="shared" si="1"/>
        <v>80</v>
      </c>
      <c r="E62">
        <f t="shared" si="2"/>
        <v>90</v>
      </c>
      <c r="F62" s="8" t="str">
        <f t="shared" si="3"/>
        <v>lipiec</v>
      </c>
    </row>
    <row r="63" spans="1:6" x14ac:dyDescent="0.3">
      <c r="A63" s="7">
        <v>44774</v>
      </c>
      <c r="B63" s="5">
        <v>22</v>
      </c>
      <c r="C63">
        <f t="shared" si="0"/>
        <v>111</v>
      </c>
      <c r="D63">
        <f t="shared" si="1"/>
        <v>75</v>
      </c>
      <c r="E63">
        <f t="shared" si="2"/>
        <v>83</v>
      </c>
      <c r="F63" s="8" t="str">
        <f t="shared" si="3"/>
        <v>sierpień</v>
      </c>
    </row>
    <row r="64" spans="1:6" x14ac:dyDescent="0.3">
      <c r="A64" s="6">
        <v>44775</v>
      </c>
      <c r="B64" s="4">
        <v>19</v>
      </c>
      <c r="C64">
        <f t="shared" si="0"/>
        <v>99</v>
      </c>
      <c r="D64">
        <f t="shared" si="1"/>
        <v>68</v>
      </c>
      <c r="E64">
        <f t="shared" si="2"/>
        <v>72</v>
      </c>
      <c r="F64" s="8" t="str">
        <f t="shared" si="3"/>
        <v>sierpień</v>
      </c>
    </row>
    <row r="65" spans="1:6" x14ac:dyDescent="0.3">
      <c r="A65" s="7">
        <v>44776</v>
      </c>
      <c r="B65" s="5">
        <v>21</v>
      </c>
      <c r="C65">
        <f t="shared" si="0"/>
        <v>107</v>
      </c>
      <c r="D65">
        <f t="shared" si="1"/>
        <v>72</v>
      </c>
      <c r="E65">
        <f t="shared" si="2"/>
        <v>79</v>
      </c>
      <c r="F65" s="8" t="str">
        <f t="shared" si="3"/>
        <v>sierpień</v>
      </c>
    </row>
    <row r="66" spans="1:6" x14ac:dyDescent="0.3">
      <c r="A66" s="6">
        <v>44777</v>
      </c>
      <c r="B66" s="4">
        <v>26</v>
      </c>
      <c r="C66">
        <f t="shared" si="0"/>
        <v>128</v>
      </c>
      <c r="D66">
        <f t="shared" si="1"/>
        <v>84</v>
      </c>
      <c r="E66">
        <f t="shared" si="2"/>
        <v>96</v>
      </c>
      <c r="F66" s="8" t="str">
        <f t="shared" si="3"/>
        <v>sierpień</v>
      </c>
    </row>
    <row r="67" spans="1:6" x14ac:dyDescent="0.3">
      <c r="A67" s="7">
        <v>44778</v>
      </c>
      <c r="B67" s="5">
        <v>19</v>
      </c>
      <c r="C67">
        <f t="shared" ref="C67:C92" si="4">INT(120*(1+(2/29)*((B67-24)/2)))</f>
        <v>99</v>
      </c>
      <c r="D67">
        <f t="shared" ref="D67:D93" si="5">INT(80*(1+(1/17)*((B67-24)/2)))</f>
        <v>68</v>
      </c>
      <c r="E67">
        <f t="shared" ref="E67:E93" si="6">INT(90*(1+(1/13)*((B67-24)/2)))</f>
        <v>72</v>
      </c>
      <c r="F67" s="8" t="str">
        <f t="shared" ref="F67:F93" si="7">TEXT(A67,"mmmm")</f>
        <v>sierpień</v>
      </c>
    </row>
    <row r="68" spans="1:6" x14ac:dyDescent="0.3">
      <c r="A68" s="6">
        <v>44779</v>
      </c>
      <c r="B68" s="4">
        <v>21</v>
      </c>
      <c r="C68">
        <f t="shared" si="4"/>
        <v>107</v>
      </c>
      <c r="D68">
        <f t="shared" si="5"/>
        <v>72</v>
      </c>
      <c r="E68">
        <f t="shared" si="6"/>
        <v>79</v>
      </c>
      <c r="F68" s="8" t="str">
        <f t="shared" si="7"/>
        <v>sierpień</v>
      </c>
    </row>
    <row r="69" spans="1:6" x14ac:dyDescent="0.3">
      <c r="A69" s="7">
        <v>44780</v>
      </c>
      <c r="B69" s="5">
        <v>23</v>
      </c>
      <c r="C69">
        <f t="shared" si="4"/>
        <v>115</v>
      </c>
      <c r="D69">
        <f t="shared" si="5"/>
        <v>77</v>
      </c>
      <c r="E69">
        <f t="shared" si="6"/>
        <v>86</v>
      </c>
      <c r="F69" s="8" t="str">
        <f t="shared" si="7"/>
        <v>sierpień</v>
      </c>
    </row>
    <row r="70" spans="1:6" x14ac:dyDescent="0.3">
      <c r="A70" s="6">
        <v>44781</v>
      </c>
      <c r="B70" s="4">
        <v>27</v>
      </c>
      <c r="C70">
        <f t="shared" si="4"/>
        <v>132</v>
      </c>
      <c r="D70">
        <f t="shared" si="5"/>
        <v>87</v>
      </c>
      <c r="E70">
        <f t="shared" si="6"/>
        <v>100</v>
      </c>
      <c r="F70" s="8" t="str">
        <f t="shared" si="7"/>
        <v>sierpień</v>
      </c>
    </row>
    <row r="71" spans="1:6" x14ac:dyDescent="0.3">
      <c r="A71" s="7">
        <v>44782</v>
      </c>
      <c r="B71" s="5">
        <v>20</v>
      </c>
      <c r="C71">
        <f t="shared" si="4"/>
        <v>103</v>
      </c>
      <c r="D71">
        <f t="shared" si="5"/>
        <v>70</v>
      </c>
      <c r="E71">
        <f t="shared" si="6"/>
        <v>76</v>
      </c>
      <c r="F71" s="8" t="str">
        <f t="shared" si="7"/>
        <v>sierpień</v>
      </c>
    </row>
    <row r="72" spans="1:6" x14ac:dyDescent="0.3">
      <c r="A72" s="6">
        <v>44783</v>
      </c>
      <c r="B72" s="4">
        <v>18</v>
      </c>
      <c r="C72">
        <f t="shared" si="4"/>
        <v>95</v>
      </c>
      <c r="D72">
        <f t="shared" si="5"/>
        <v>65</v>
      </c>
      <c r="E72">
        <f t="shared" si="6"/>
        <v>69</v>
      </c>
      <c r="F72" s="8" t="str">
        <f t="shared" si="7"/>
        <v>sierpień</v>
      </c>
    </row>
    <row r="73" spans="1:6" x14ac:dyDescent="0.3">
      <c r="A73" s="7">
        <v>44784</v>
      </c>
      <c r="B73" s="5">
        <v>17</v>
      </c>
      <c r="C73">
        <f t="shared" si="4"/>
        <v>91</v>
      </c>
      <c r="D73">
        <f t="shared" si="5"/>
        <v>63</v>
      </c>
      <c r="E73">
        <f t="shared" si="6"/>
        <v>65</v>
      </c>
      <c r="F73" s="8" t="str">
        <f t="shared" si="7"/>
        <v>sierpień</v>
      </c>
    </row>
    <row r="74" spans="1:6" x14ac:dyDescent="0.3">
      <c r="A74" s="6">
        <v>44785</v>
      </c>
      <c r="B74" s="4">
        <v>19</v>
      </c>
      <c r="C74">
        <f t="shared" si="4"/>
        <v>99</v>
      </c>
      <c r="D74">
        <f t="shared" si="5"/>
        <v>68</v>
      </c>
      <c r="E74">
        <f t="shared" si="6"/>
        <v>72</v>
      </c>
      <c r="F74" s="8" t="str">
        <f t="shared" si="7"/>
        <v>sierpień</v>
      </c>
    </row>
    <row r="75" spans="1:6" x14ac:dyDescent="0.3">
      <c r="A75" s="7">
        <v>44786</v>
      </c>
      <c r="B75" s="5">
        <v>26</v>
      </c>
      <c r="C75">
        <f t="shared" si="4"/>
        <v>128</v>
      </c>
      <c r="D75">
        <f t="shared" si="5"/>
        <v>84</v>
      </c>
      <c r="E75">
        <f t="shared" si="6"/>
        <v>96</v>
      </c>
      <c r="F75" s="8" t="str">
        <f t="shared" si="7"/>
        <v>sierpień</v>
      </c>
    </row>
    <row r="76" spans="1:6" x14ac:dyDescent="0.3">
      <c r="A76" s="6">
        <v>44787</v>
      </c>
      <c r="B76" s="4">
        <v>21</v>
      </c>
      <c r="C76">
        <f t="shared" si="4"/>
        <v>107</v>
      </c>
      <c r="D76">
        <f t="shared" si="5"/>
        <v>72</v>
      </c>
      <c r="E76">
        <f t="shared" si="6"/>
        <v>79</v>
      </c>
      <c r="F76" s="8" t="str">
        <f t="shared" si="7"/>
        <v>sierpień</v>
      </c>
    </row>
    <row r="77" spans="1:6" x14ac:dyDescent="0.3">
      <c r="A77" s="7">
        <v>44788</v>
      </c>
      <c r="B77" s="5">
        <v>19</v>
      </c>
      <c r="C77">
        <f t="shared" si="4"/>
        <v>99</v>
      </c>
      <c r="D77">
        <f t="shared" si="5"/>
        <v>68</v>
      </c>
      <c r="E77">
        <f t="shared" si="6"/>
        <v>72</v>
      </c>
      <c r="F77" s="8" t="str">
        <f t="shared" si="7"/>
        <v>sierpień</v>
      </c>
    </row>
    <row r="78" spans="1:6" x14ac:dyDescent="0.3">
      <c r="A78" s="6">
        <v>44789</v>
      </c>
      <c r="B78" s="4">
        <v>19</v>
      </c>
      <c r="C78">
        <f t="shared" si="4"/>
        <v>99</v>
      </c>
      <c r="D78">
        <f t="shared" si="5"/>
        <v>68</v>
      </c>
      <c r="E78">
        <f t="shared" si="6"/>
        <v>72</v>
      </c>
      <c r="F78" s="8" t="str">
        <f t="shared" si="7"/>
        <v>sierpień</v>
      </c>
    </row>
    <row r="79" spans="1:6" x14ac:dyDescent="0.3">
      <c r="A79" s="7">
        <v>44790</v>
      </c>
      <c r="B79" s="5">
        <v>21</v>
      </c>
      <c r="C79">
        <f t="shared" si="4"/>
        <v>107</v>
      </c>
      <c r="D79">
        <f t="shared" si="5"/>
        <v>72</v>
      </c>
      <c r="E79">
        <f t="shared" si="6"/>
        <v>79</v>
      </c>
      <c r="F79" s="8" t="str">
        <f t="shared" si="7"/>
        <v>sierpień</v>
      </c>
    </row>
    <row r="80" spans="1:6" x14ac:dyDescent="0.3">
      <c r="A80" s="6">
        <v>44791</v>
      </c>
      <c r="B80" s="4">
        <v>21</v>
      </c>
      <c r="C80">
        <f t="shared" si="4"/>
        <v>107</v>
      </c>
      <c r="D80">
        <f t="shared" si="5"/>
        <v>72</v>
      </c>
      <c r="E80">
        <f t="shared" si="6"/>
        <v>79</v>
      </c>
      <c r="F80" s="8" t="str">
        <f t="shared" si="7"/>
        <v>sierpień</v>
      </c>
    </row>
    <row r="81" spans="1:6" x14ac:dyDescent="0.3">
      <c r="A81" s="7">
        <v>44792</v>
      </c>
      <c r="B81" s="5">
        <v>24</v>
      </c>
      <c r="C81">
        <f t="shared" si="4"/>
        <v>120</v>
      </c>
      <c r="D81">
        <f t="shared" si="5"/>
        <v>80</v>
      </c>
      <c r="E81">
        <f t="shared" si="6"/>
        <v>90</v>
      </c>
      <c r="F81" s="8" t="str">
        <f t="shared" si="7"/>
        <v>sierpień</v>
      </c>
    </row>
    <row r="82" spans="1:6" x14ac:dyDescent="0.3">
      <c r="A82" s="6">
        <v>44793</v>
      </c>
      <c r="B82" s="4">
        <v>26</v>
      </c>
      <c r="C82">
        <f t="shared" si="4"/>
        <v>128</v>
      </c>
      <c r="D82">
        <f t="shared" si="5"/>
        <v>84</v>
      </c>
      <c r="E82">
        <f t="shared" si="6"/>
        <v>96</v>
      </c>
      <c r="F82" s="8" t="str">
        <f t="shared" si="7"/>
        <v>sierpień</v>
      </c>
    </row>
    <row r="83" spans="1:6" x14ac:dyDescent="0.3">
      <c r="A83" s="7">
        <v>44794</v>
      </c>
      <c r="B83" s="5">
        <v>23</v>
      </c>
      <c r="C83">
        <f t="shared" si="4"/>
        <v>115</v>
      </c>
      <c r="D83">
        <f t="shared" si="5"/>
        <v>77</v>
      </c>
      <c r="E83">
        <f t="shared" si="6"/>
        <v>86</v>
      </c>
      <c r="F83" s="8" t="str">
        <f t="shared" si="7"/>
        <v>sierpień</v>
      </c>
    </row>
    <row r="84" spans="1:6" x14ac:dyDescent="0.3">
      <c r="A84" s="6">
        <v>44795</v>
      </c>
      <c r="B84" s="4">
        <v>23</v>
      </c>
      <c r="C84">
        <f t="shared" si="4"/>
        <v>115</v>
      </c>
      <c r="D84">
        <f t="shared" si="5"/>
        <v>77</v>
      </c>
      <c r="E84">
        <f t="shared" si="6"/>
        <v>86</v>
      </c>
      <c r="F84" s="8" t="str">
        <f t="shared" si="7"/>
        <v>sierpień</v>
      </c>
    </row>
    <row r="85" spans="1:6" x14ac:dyDescent="0.3">
      <c r="A85" s="7">
        <v>44796</v>
      </c>
      <c r="B85" s="5">
        <v>24</v>
      </c>
      <c r="C85">
        <f t="shared" si="4"/>
        <v>120</v>
      </c>
      <c r="D85">
        <f t="shared" si="5"/>
        <v>80</v>
      </c>
      <c r="E85">
        <f t="shared" si="6"/>
        <v>90</v>
      </c>
      <c r="F85" s="8" t="str">
        <f t="shared" si="7"/>
        <v>sierpień</v>
      </c>
    </row>
    <row r="86" spans="1:6" x14ac:dyDescent="0.3">
      <c r="A86" s="6">
        <v>44797</v>
      </c>
      <c r="B86" s="4">
        <v>26</v>
      </c>
      <c r="C86">
        <f t="shared" si="4"/>
        <v>128</v>
      </c>
      <c r="D86">
        <f t="shared" si="5"/>
        <v>84</v>
      </c>
      <c r="E86">
        <f t="shared" si="6"/>
        <v>96</v>
      </c>
      <c r="F86" s="8" t="str">
        <f t="shared" si="7"/>
        <v>sierpień</v>
      </c>
    </row>
    <row r="87" spans="1:6" x14ac:dyDescent="0.3">
      <c r="A87" s="7">
        <v>44798</v>
      </c>
      <c r="B87" s="5">
        <v>28</v>
      </c>
      <c r="C87">
        <f t="shared" si="4"/>
        <v>136</v>
      </c>
      <c r="D87">
        <f t="shared" si="5"/>
        <v>89</v>
      </c>
      <c r="E87">
        <f t="shared" si="6"/>
        <v>103</v>
      </c>
      <c r="F87" s="8" t="str">
        <f t="shared" si="7"/>
        <v>sierpień</v>
      </c>
    </row>
    <row r="88" spans="1:6" x14ac:dyDescent="0.3">
      <c r="A88" s="6">
        <v>44799</v>
      </c>
      <c r="B88" s="4">
        <v>32</v>
      </c>
      <c r="C88">
        <f t="shared" si="4"/>
        <v>153</v>
      </c>
      <c r="D88">
        <f t="shared" si="5"/>
        <v>98</v>
      </c>
      <c r="E88">
        <f t="shared" si="6"/>
        <v>117</v>
      </c>
      <c r="F88" s="8" t="str">
        <f t="shared" si="7"/>
        <v>sierpień</v>
      </c>
    </row>
    <row r="89" spans="1:6" x14ac:dyDescent="0.3">
      <c r="A89" s="7">
        <v>44800</v>
      </c>
      <c r="B89" s="5">
        <v>26</v>
      </c>
      <c r="C89">
        <f t="shared" si="4"/>
        <v>128</v>
      </c>
      <c r="D89">
        <f t="shared" si="5"/>
        <v>84</v>
      </c>
      <c r="E89">
        <f t="shared" si="6"/>
        <v>96</v>
      </c>
      <c r="F89" s="8" t="str">
        <f t="shared" si="7"/>
        <v>sierpień</v>
      </c>
    </row>
    <row r="90" spans="1:6" x14ac:dyDescent="0.3">
      <c r="A90" s="6">
        <v>44801</v>
      </c>
      <c r="B90" s="4">
        <v>32</v>
      </c>
      <c r="C90">
        <f t="shared" si="4"/>
        <v>153</v>
      </c>
      <c r="D90">
        <f t="shared" si="5"/>
        <v>98</v>
      </c>
      <c r="E90">
        <f t="shared" si="6"/>
        <v>117</v>
      </c>
      <c r="F90" s="8" t="str">
        <f t="shared" si="7"/>
        <v>sierpień</v>
      </c>
    </row>
    <row r="91" spans="1:6" x14ac:dyDescent="0.3">
      <c r="A91" s="7">
        <v>44802</v>
      </c>
      <c r="B91" s="5">
        <v>23</v>
      </c>
      <c r="C91">
        <f t="shared" si="4"/>
        <v>115</v>
      </c>
      <c r="D91">
        <f t="shared" si="5"/>
        <v>77</v>
      </c>
      <c r="E91">
        <f t="shared" si="6"/>
        <v>86</v>
      </c>
      <c r="F91" s="8" t="str">
        <f t="shared" si="7"/>
        <v>sierpień</v>
      </c>
    </row>
    <row r="92" spans="1:6" x14ac:dyDescent="0.3">
      <c r="A92" s="6">
        <v>44803</v>
      </c>
      <c r="B92" s="4">
        <v>22</v>
      </c>
      <c r="C92">
        <f t="shared" si="4"/>
        <v>111</v>
      </c>
      <c r="D92">
        <f t="shared" si="5"/>
        <v>75</v>
      </c>
      <c r="E92">
        <f t="shared" si="6"/>
        <v>83</v>
      </c>
      <c r="F92" s="8" t="str">
        <f t="shared" si="7"/>
        <v>sierpień</v>
      </c>
    </row>
    <row r="93" spans="1:6" x14ac:dyDescent="0.3">
      <c r="A93" s="7">
        <v>44804</v>
      </c>
      <c r="B93" s="5">
        <v>25</v>
      </c>
      <c r="C93">
        <f>INT(120*(1+(2/29)*((B93-24)/2)))</f>
        <v>124</v>
      </c>
      <c r="D93">
        <f t="shared" si="5"/>
        <v>82</v>
      </c>
      <c r="E93">
        <f t="shared" si="6"/>
        <v>93</v>
      </c>
      <c r="F93" s="8" t="str">
        <f t="shared" si="7"/>
        <v>sierpień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E A A B Q S w M E F A A C A A g A e 6 j e V E T + O A i l A A A A 9 w A A A B I A H A B D b 2 5 m a W c v U G F j a 2 F n Z S 5 4 b W w g o h g A K K A U A A A A A A A A A A A A A A A A A A A A A A A A A A A A h Y / N C o J A H M R f R f b u f k U Q 8 n c 9 d F U Q g u i 6 r J s t 6 S r u 2 v p u H X q k X i G j r G 4 d Z + Y 3 M H O / 3 i C b 2 i a 6 6 M G Z z q a I Y Y o i b V V X G V u n a P T H e I M y A a V U Z 1 n r a I a t S y Z n U n T y v k 8 I C S H g s M L d U B N O K S O H I t + p k 2 5 l b K z z 0 i q N P q 3 q f w s J 2 L / G C I 4 Z X W P G O c c U y O J C Y e y X 4 P P g Z / p j w n Z s / D h o 0 T d x m Q N Z J J D 3 C f E A U E s D B B Q A A g A I A H u o 3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q N 5 U g r t m e A w B A A B z A Q A A E w A c A E Z v c m 1 1 b G F z L 1 N l Y 3 R p b 2 4 x L m 0 g o h g A K K A U A A A A A A A A A A A A A A A A A A A A A A A A A A A A b U 8 9 T 8 N A D N 0 j 5 T 9 Y x 5 J K R 9 R E w E C U A a V B q h C V U D u V M B y J g R P J X X T n A K H K w l 9 i Y k b 9 X 1 w J X w N e b D / 7 2 e 9 Z L E l q B c s x R 4 n v + Z 6 9 E w Y r I G x a N I I 6 0 0 M K N Z L v g Y v t m 3 l / r b Y v 2 o G Z f Q h n u u w a V B S c y h r D T C t y j Q 1 Y d l y c f 5 L 3 5 + p G m 0 Z Q f y + + I M j O 8 i K e x j F k z 2 g e J Z b F 7 G S R F 3 9 e h v R E b M I v Z 1 j L R h K a l C W M Q 6 b r r l E 2 j T n k q t S V V L d p F B 9 O O V x 0 m n B J f Y 3 p b x k u t M K r C R + l 7 7 F 1 I 1 E 5 o x q o b 5 l z s B L X b m t l h L I 7 k e P 5 V d + i D X 6 M 8 s 2 G j Y P I K X B E h E o Q D h y + 8 d j h c 0 V H B + G O O g w T 3 5 P q / 5 / J B 1 B L A Q I t A B Q A A g A I A H u o 3 l R E / j g I p Q A A A P c A A A A S A A A A A A A A A A A A A A A A A A A A A A B D b 2 5 m a W c v U G F j a 2 F n Z S 5 4 b W x Q S w E C L Q A U A A I A C A B 7 q N 5 U D 8 r p q 6 Q A A A D p A A A A E w A A A A A A A A A A A A A A A A D x A A A A W 0 N v b n R l b n R f V H l w Z X N d L n h t b F B L A Q I t A B Q A A g A I A H u o 3 l S C u 2 Z 4 D A E A A H M B A A A T A A A A A A A A A A A A A A A A A O I B A A B G b 3 J t d W x h c y 9 T Z W N 0 a W 9 u M S 5 t U E s F B g A A A A A D A A M A w g A A A D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s I A A A A A A A A O Q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b X B l c m F 0 d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M w V D E 5 O j A z O j U 0 L j c 0 M z A 1 N z N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Z X J h d H V y e S 9 a b W l l b m l v b m 8 g d H l w L n t D b 2 x 1 b W 4 x L D B 9 J n F 1 b 3 Q 7 L C Z x d W 9 0 O 1 N l Y 3 R p b 2 4 x L 3 R l b X B l c m F 0 d X J 5 L 1 p t a W V u a W 9 u b y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G V y Y X R 1 c n k v W m 1 p Z W 5 p b 2 5 v I H R 5 c C 5 7 Q 2 9 s d W 1 u M S w w f S Z x d W 9 0 O y w m c X V v d D t T Z W N 0 a W 9 u M S 9 0 Z W 1 w Z X J h d H V y e S 9 a b W l l b m l v b m 8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Z X J h d H V y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Q x / L n Y e 5 k q G F m a 2 P Z X A q g A A A A A C A A A A A A A Q Z g A A A A E A A C A A A A D L S g 5 S W s l i x S H S h w N j 3 r + y f 5 h T g n H z s 9 G r d M T 2 4 V c L T g A A A A A O g A A A A A I A A C A A A A C Y 9 m 7 l x A 3 a l c h I I E l 5 r 9 7 N 7 h w 3 3 6 T P 8 j n O 8 c J L t n A / + F A A A A C d j 2 r N k w B K a b z D M 2 8 2 c X C k O d a N S N D c n v L T W J H i v W J I J n g K I W T X j + R z B u R n X V r Z + Z p Q P y g k i l V 0 M 1 h F 3 D X J 9 R f 8 I m i b X Q e 4 j H X y 9 y 6 N h w D S A E A A A A D T K j / 6 + O Q o r 7 + G n b x J q W o 6 B U s f / A p g k c M Y Y V v p K 3 V l L E Q M b u N H e v / p d W 4 O H b G d r L G C V 4 u / l B r a 1 Z Z 0 q v 8 t v 9 a 6 < / D a t a M a s h u p > 
</file>

<file path=customXml/itemProps1.xml><?xml version="1.0" encoding="utf-8"?>
<ds:datastoreItem xmlns:ds="http://schemas.openxmlformats.org/officeDocument/2006/customXml" ds:itemID="{8B5B988B-749B-400E-8B91-B11A18104E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5_1</vt:lpstr>
      <vt:lpstr>5_2-wykres</vt:lpstr>
      <vt:lpstr>5_3</vt:lpstr>
      <vt:lpstr>5_2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Kondrat</dc:creator>
  <cp:lastModifiedBy>Marcin Kondrat</cp:lastModifiedBy>
  <dcterms:created xsi:type="dcterms:W3CDTF">2022-06-30T19:00:32Z</dcterms:created>
  <dcterms:modified xsi:type="dcterms:W3CDTF">2022-07-01T20:41:26Z</dcterms:modified>
</cp:coreProperties>
</file>