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SUS\Desktop\"/>
    </mc:Choice>
  </mc:AlternateContent>
  <xr:revisionPtr revIDLastSave="0" documentId="13_ncr:1_{6BE9941E-0FAE-4E18-AAF0-17B5BC50FFF2}" xr6:coauthVersionLast="46" xr6:coauthVersionMax="46" xr10:uidLastSave="{00000000-0000-0000-0000-000000000000}"/>
  <bookViews>
    <workbookView xWindow="84" yWindow="84" windowWidth="11712" windowHeight="8964" xr2:uid="{FFAB8030-6A35-4DBC-B9B5-FBB4DE713177}"/>
  </bookViews>
  <sheets>
    <sheet name="Hoja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Y16" i="1" l="1"/>
  <c r="Y15" i="1"/>
  <c r="Y14" i="1"/>
  <c r="Y17" i="1"/>
  <c r="Y23" i="1"/>
  <c r="Y22" i="1"/>
  <c r="Y21" i="1"/>
  <c r="Y24" i="1"/>
  <c r="Y30" i="1"/>
  <c r="Y29" i="1"/>
  <c r="Y28" i="1"/>
  <c r="W21" i="1" a="1"/>
  <c r="W23" i="1" s="1"/>
  <c r="W21" i="1"/>
  <c r="W22" i="1"/>
  <c r="P21" i="1" a="1"/>
  <c r="R21" i="1" s="1"/>
  <c r="P21" i="1"/>
  <c r="Q21" i="1"/>
  <c r="P22" i="1"/>
  <c r="Q22" i="1"/>
  <c r="S22" i="1"/>
  <c r="P23" i="1"/>
  <c r="Q23" i="1"/>
  <c r="P24" i="1"/>
  <c r="Q24" i="1"/>
  <c r="S24" i="1"/>
  <c r="K21" i="1" a="1"/>
  <c r="M21" i="1" s="1"/>
  <c r="L21" i="1"/>
  <c r="L22" i="1"/>
  <c r="L23" i="1"/>
  <c r="L24" i="1"/>
  <c r="P28" i="1" a="1"/>
  <c r="P28" i="1" s="1"/>
  <c r="K28" i="1" a="1"/>
  <c r="L28" i="1" s="1"/>
  <c r="W14" i="1" a="1"/>
  <c r="W14" i="1" s="1"/>
  <c r="P14" i="1" a="1"/>
  <c r="P14" i="1" s="1"/>
  <c r="K14" i="1" a="1"/>
  <c r="N15" i="1" s="1"/>
  <c r="K14" i="1"/>
  <c r="L14" i="1"/>
  <c r="K16" i="1"/>
  <c r="L16" i="1"/>
  <c r="I14" i="1" a="1"/>
  <c r="I14" i="1" s="1"/>
  <c r="B4" i="1"/>
  <c r="C27" i="1" s="1"/>
  <c r="B3" i="1"/>
  <c r="D22" i="1" s="1"/>
  <c r="W24" i="1" l="1"/>
  <c r="R24" i="1"/>
  <c r="R22" i="1"/>
  <c r="S23" i="1"/>
  <c r="S21" i="1"/>
  <c r="R23" i="1"/>
  <c r="K23" i="1"/>
  <c r="K21" i="1"/>
  <c r="N24" i="1"/>
  <c r="N22" i="1"/>
  <c r="M24" i="1"/>
  <c r="M22" i="1"/>
  <c r="N21" i="1"/>
  <c r="K24" i="1"/>
  <c r="K22" i="1"/>
  <c r="N23" i="1"/>
  <c r="M23" i="1"/>
  <c r="W28" i="1" a="1"/>
  <c r="W31" i="1" s="1"/>
  <c r="Y31" i="1" s="1"/>
  <c r="S31" i="1"/>
  <c r="S29" i="1"/>
  <c r="R31" i="1"/>
  <c r="R29" i="1"/>
  <c r="Q31" i="1"/>
  <c r="Q29" i="1"/>
  <c r="P31" i="1"/>
  <c r="P29" i="1"/>
  <c r="S30" i="1"/>
  <c r="S28" i="1"/>
  <c r="R30" i="1"/>
  <c r="R28" i="1"/>
  <c r="Q30" i="1"/>
  <c r="Q28" i="1"/>
  <c r="P30" i="1"/>
  <c r="M31" i="1"/>
  <c r="M29" i="1"/>
  <c r="K30" i="1"/>
  <c r="K28" i="1"/>
  <c r="N31" i="1"/>
  <c r="N29" i="1"/>
  <c r="L31" i="1"/>
  <c r="L29" i="1"/>
  <c r="K29" i="1"/>
  <c r="N30" i="1"/>
  <c r="M30" i="1"/>
  <c r="M28" i="1"/>
  <c r="K31" i="1"/>
  <c r="N28" i="1"/>
  <c r="L30" i="1"/>
  <c r="W17" i="1"/>
  <c r="W16" i="1"/>
  <c r="W15" i="1"/>
  <c r="S17" i="1"/>
  <c r="S15" i="1"/>
  <c r="R17" i="1"/>
  <c r="R15" i="1"/>
  <c r="Q17" i="1"/>
  <c r="Q15" i="1"/>
  <c r="P17" i="1"/>
  <c r="P15" i="1"/>
  <c r="S16" i="1"/>
  <c r="S14" i="1"/>
  <c r="R16" i="1"/>
  <c r="R14" i="1"/>
  <c r="Q16" i="1"/>
  <c r="Q14" i="1"/>
  <c r="P16" i="1"/>
  <c r="M17" i="1"/>
  <c r="M15" i="1"/>
  <c r="L17" i="1"/>
  <c r="L15" i="1"/>
  <c r="K17" i="1"/>
  <c r="K15" i="1"/>
  <c r="N16" i="1"/>
  <c r="N14" i="1"/>
  <c r="M16" i="1"/>
  <c r="M14" i="1"/>
  <c r="N17" i="1"/>
  <c r="C22" i="1"/>
  <c r="I17" i="1"/>
  <c r="I16" i="1"/>
  <c r="I15" i="1"/>
  <c r="C21" i="1"/>
  <c r="D21" i="1"/>
  <c r="B26" i="1"/>
  <c r="C26" i="1"/>
  <c r="B27" i="1"/>
  <c r="W30" i="1" l="1"/>
  <c r="W29" i="1"/>
  <c r="W28" i="1"/>
  <c r="I20" i="1" a="1"/>
  <c r="I26" i="1" a="1"/>
  <c r="I29" i="1" l="1"/>
  <c r="I36" i="1" s="1"/>
  <c r="I28" i="1"/>
  <c r="I35" i="1" s="1"/>
  <c r="I27" i="1"/>
  <c r="I34" i="1" s="1"/>
  <c r="I26" i="1"/>
  <c r="I20" i="1"/>
  <c r="I23" i="1"/>
  <c r="I21" i="1"/>
  <c r="I22" i="1"/>
  <c r="I33" i="1" l="1"/>
</calcChain>
</file>

<file path=xl/sharedStrings.xml><?xml version="1.0" encoding="utf-8"?>
<sst xmlns="http://schemas.openxmlformats.org/spreadsheetml/2006/main" count="28" uniqueCount="20">
  <si>
    <t>Angulo A</t>
  </si>
  <si>
    <t>Angulo B</t>
  </si>
  <si>
    <t>1. Trasladar 0,5 en y</t>
  </si>
  <si>
    <t>2. Rotar 90° en x</t>
  </si>
  <si>
    <t>3. Rotar 18° en z</t>
  </si>
  <si>
    <t>Referir y justificar el orden de las tres transformaciones (2 rotaciones y un traslación) que deben hacerse para llegar al estado presentado en la primera imagen del ejercicio 3.2.  Puede hacerlo usando Excel, o manualmente en cualquier otro programa.</t>
  </si>
  <si>
    <t>P(punta del cono)</t>
  </si>
  <si>
    <t>T1</t>
  </si>
  <si>
    <t>T2</t>
  </si>
  <si>
    <t>T3</t>
  </si>
  <si>
    <t>T1*T2</t>
  </si>
  <si>
    <t>POSICIÓN FINAL DE LA PUNTA</t>
  </si>
  <si>
    <t>T1*T2*T3</t>
  </si>
  <si>
    <t>T3*T2</t>
  </si>
  <si>
    <t>T3*T2*T1</t>
  </si>
  <si>
    <t>POSICION FINAL DE LA PUNTA</t>
  </si>
  <si>
    <t>T2*T1</t>
  </si>
  <si>
    <t>T2*T1*T3</t>
  </si>
  <si>
    <t>MATRIZ IDENTIDAD</t>
  </si>
  <si>
    <t>RTA: el orden de las transformaciones para llegar al estado de la primera imagen es : 1. Traslación en y; 2. Rotación 90° respecto al eje x; 3. Rotación 18°  respecto al eje z. Se comprueba que es este orden ya que la punta del cono debe quedar en el punto (0,0,1) lo que solo se obtuvo haciendo la multiplicación de matrices T3*T2*T1 (porque al hacer concatenación de matrices estas quedan multiplicando en el orden contrario al que se desean realizar)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</si>
</sst>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color rgb="FFFF0000"/>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7" tint="0.39997558519241921"/>
        <bgColor indexed="64"/>
      </patternFill>
    </fill>
    <fill>
      <patternFill patternType="solid">
        <fgColor rgb="FF3BCCFF"/>
        <bgColor indexed="64"/>
      </patternFill>
    </fill>
    <fill>
      <patternFill patternType="solid">
        <fgColor rgb="FFAA72D4"/>
        <bgColor indexed="64"/>
      </patternFill>
    </fill>
    <fill>
      <patternFill patternType="solid">
        <fgColor rgb="FFFF3B3B"/>
        <bgColor indexed="64"/>
      </patternFill>
    </fill>
    <fill>
      <patternFill patternType="solid">
        <fgColor rgb="FFA2FAC6"/>
        <bgColor indexed="64"/>
      </patternFill>
    </fill>
    <fill>
      <patternFill patternType="solid">
        <fgColor rgb="FF5BFF63"/>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72">
    <xf numFmtId="0" fontId="0" fillId="0" borderId="0" xfId="0"/>
    <xf numFmtId="0" fontId="0" fillId="0" borderId="0" xfId="0" applyAlignment="1">
      <alignment wrapText="1"/>
    </xf>
    <xf numFmtId="0" fontId="0" fillId="2" borderId="0" xfId="0" applyFill="1"/>
    <xf numFmtId="0" fontId="0" fillId="3" borderId="5" xfId="0" applyFill="1" applyBorder="1"/>
    <xf numFmtId="0" fontId="0" fillId="3" borderId="0" xfId="0" applyFill="1" applyBorder="1"/>
    <xf numFmtId="0" fontId="0" fillId="3" borderId="6" xfId="0" applyFill="1" applyBorder="1"/>
    <xf numFmtId="0" fontId="0" fillId="3" borderId="7" xfId="0" applyFill="1" applyBorder="1"/>
    <xf numFmtId="0" fontId="0" fillId="3" borderId="8" xfId="0" applyFill="1" applyBorder="1"/>
    <xf numFmtId="0" fontId="0" fillId="3" borderId="9" xfId="0" applyFill="1" applyBorder="1"/>
    <xf numFmtId="0" fontId="0" fillId="4" borderId="5" xfId="0" applyFill="1" applyBorder="1"/>
    <xf numFmtId="0" fontId="0" fillId="4" borderId="0" xfId="0" applyFill="1" applyBorder="1"/>
    <xf numFmtId="0" fontId="0" fillId="4" borderId="6" xfId="0" applyFill="1" applyBorder="1"/>
    <xf numFmtId="0" fontId="0" fillId="4" borderId="7" xfId="0" applyFill="1" applyBorder="1"/>
    <xf numFmtId="0" fontId="0" fillId="4" borderId="8" xfId="0" applyFill="1" applyBorder="1"/>
    <xf numFmtId="0" fontId="0" fillId="4" borderId="9" xfId="0" applyFill="1" applyBorder="1"/>
    <xf numFmtId="0" fontId="2" fillId="5" borderId="5" xfId="0" applyFont="1" applyFill="1" applyBorder="1"/>
    <xf numFmtId="0" fontId="2" fillId="5" borderId="0" xfId="0" applyFont="1" applyFill="1" applyBorder="1"/>
    <xf numFmtId="0" fontId="2" fillId="5" borderId="6" xfId="0" applyFont="1" applyFill="1" applyBorder="1"/>
    <xf numFmtId="0" fontId="2" fillId="5" borderId="7" xfId="0" applyFont="1" applyFill="1" applyBorder="1"/>
    <xf numFmtId="0" fontId="2" fillId="5" borderId="8" xfId="0" applyFont="1" applyFill="1" applyBorder="1"/>
    <xf numFmtId="0" fontId="2" fillId="5" borderId="9" xfId="0" applyFont="1" applyFill="1" applyBorder="1"/>
    <xf numFmtId="0" fontId="0" fillId="8" borderId="2" xfId="0" applyFill="1" applyBorder="1"/>
    <xf numFmtId="0" fontId="0" fillId="8" borderId="3" xfId="0" applyFill="1" applyBorder="1"/>
    <xf numFmtId="0" fontId="0" fillId="8" borderId="4" xfId="0" applyFill="1" applyBorder="1"/>
    <xf numFmtId="0" fontId="0" fillId="8" borderId="5" xfId="0" applyFill="1" applyBorder="1"/>
    <xf numFmtId="0" fontId="0" fillId="8" borderId="0" xfId="0" applyFill="1" applyBorder="1"/>
    <xf numFmtId="0" fontId="0" fillId="8" borderId="6" xfId="0" applyFill="1" applyBorder="1"/>
    <xf numFmtId="0" fontId="0" fillId="8" borderId="7" xfId="0" applyFill="1" applyBorder="1"/>
    <xf numFmtId="0" fontId="0" fillId="8" borderId="8" xfId="0" applyFill="1" applyBorder="1"/>
    <xf numFmtId="0" fontId="0" fillId="8" borderId="9" xfId="0" applyFill="1" applyBorder="1"/>
    <xf numFmtId="0" fontId="1" fillId="0" borderId="13" xfId="0" applyFont="1" applyBorder="1"/>
    <xf numFmtId="0" fontId="0" fillId="0" borderId="14" xfId="0" applyBorder="1"/>
    <xf numFmtId="0" fontId="0" fillId="0" borderId="15" xfId="0" applyBorder="1"/>
    <xf numFmtId="0" fontId="0" fillId="0" borderId="1" xfId="0" applyBorder="1"/>
    <xf numFmtId="0" fontId="1" fillId="0" borderId="1" xfId="0" applyFont="1" applyBorder="1"/>
    <xf numFmtId="0" fontId="3" fillId="7" borderId="5" xfId="0" applyFont="1" applyFill="1" applyBorder="1"/>
    <xf numFmtId="0" fontId="3" fillId="7" borderId="0" xfId="0" applyFont="1" applyFill="1" applyBorder="1"/>
    <xf numFmtId="0" fontId="3" fillId="7" borderId="6" xfId="0" applyFont="1" applyFill="1" applyBorder="1"/>
    <xf numFmtId="0" fontId="3" fillId="7" borderId="7" xfId="0" applyFont="1" applyFill="1" applyBorder="1"/>
    <xf numFmtId="0" fontId="3" fillId="7" borderId="8" xfId="0" applyFont="1" applyFill="1" applyBorder="1"/>
    <xf numFmtId="0" fontId="3" fillId="7" borderId="9" xfId="0" applyFont="1" applyFill="1"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3" xfId="0" applyBorder="1"/>
    <xf numFmtId="0" fontId="0" fillId="2" borderId="13" xfId="0" applyFill="1" applyBorder="1"/>
    <xf numFmtId="0" fontId="0" fillId="2" borderId="14" xfId="0" applyFill="1" applyBorder="1"/>
    <xf numFmtId="0" fontId="0" fillId="2" borderId="15" xfId="0" applyFill="1" applyBorder="1"/>
    <xf numFmtId="0" fontId="0" fillId="6" borderId="14" xfId="0" applyFill="1" applyBorder="1"/>
    <xf numFmtId="0" fontId="0" fillId="6" borderId="15" xfId="0" applyFill="1" applyBorder="1"/>
    <xf numFmtId="0" fontId="1" fillId="0" borderId="1" xfId="0" applyFont="1" applyBorder="1" applyAlignment="1">
      <alignment wrapText="1"/>
    </xf>
    <xf numFmtId="0" fontId="1" fillId="0" borderId="1" xfId="0" applyFont="1" applyFill="1" applyBorder="1" applyAlignment="1">
      <alignment wrapText="1"/>
    </xf>
    <xf numFmtId="0" fontId="1" fillId="6" borderId="13" xfId="0" applyFont="1" applyFill="1" applyBorder="1"/>
    <xf numFmtId="0" fontId="1" fillId="6" borderId="14" xfId="0" applyFont="1" applyFill="1" applyBorder="1"/>
    <xf numFmtId="0" fontId="1" fillId="6" borderId="15" xfId="0" applyFont="1" applyFill="1" applyBorder="1"/>
    <xf numFmtId="0" fontId="3" fillId="0" borderId="0" xfId="0" applyFont="1" applyAlignment="1">
      <alignment horizont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0" xfId="0" applyAlignment="1">
      <alignment horizontal="center" wrapText="1"/>
    </xf>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colors>
    <mruColors>
      <color rgb="FFFF3B3B"/>
      <color rgb="FF5BFF63"/>
      <color rgb="FFA2FAC6"/>
      <color rgb="FFAA72D4"/>
      <color rgb="FF3B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267890</xdr:colOff>
      <xdr:row>28</xdr:row>
      <xdr:rowOff>172641</xdr:rowOff>
    </xdr:from>
    <xdr:to>
      <xdr:col>8</xdr:col>
      <xdr:colOff>535781</xdr:colOff>
      <xdr:row>31</xdr:row>
      <xdr:rowOff>47626</xdr:rowOff>
    </xdr:to>
    <xdr:sp macro="" textlink="">
      <xdr:nvSpPr>
        <xdr:cNvPr id="4" name="Flecha: a la derecha 3">
          <a:extLst>
            <a:ext uri="{FF2B5EF4-FFF2-40B4-BE49-F238E27FC236}">
              <a16:creationId xmlns:a16="http://schemas.microsoft.com/office/drawing/2014/main" id="{6DAA04C8-515D-4757-B9F8-1E9EEEC4B3D6}"/>
            </a:ext>
          </a:extLst>
        </xdr:cNvPr>
        <xdr:cNvSpPr/>
      </xdr:nvSpPr>
      <xdr:spPr>
        <a:xfrm rot="5400000">
          <a:off x="5197077" y="5637610"/>
          <a:ext cx="410767" cy="26789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7</xdr:col>
      <xdr:colOff>270668</xdr:colOff>
      <xdr:row>14</xdr:row>
      <xdr:rowOff>35719</xdr:rowOff>
    </xdr:from>
    <xdr:to>
      <xdr:col>7</xdr:col>
      <xdr:colOff>679053</xdr:colOff>
      <xdr:row>15</xdr:row>
      <xdr:rowOff>125810</xdr:rowOff>
    </xdr:to>
    <xdr:sp macro="" textlink="">
      <xdr:nvSpPr>
        <xdr:cNvPr id="5" name="Flecha: a la derecha 4">
          <a:extLst>
            <a:ext uri="{FF2B5EF4-FFF2-40B4-BE49-F238E27FC236}">
              <a16:creationId xmlns:a16="http://schemas.microsoft.com/office/drawing/2014/main" id="{06EED64B-F79D-45DD-ABC8-8272B83CAEAF}"/>
            </a:ext>
          </a:extLst>
        </xdr:cNvPr>
        <xdr:cNvSpPr/>
      </xdr:nvSpPr>
      <xdr:spPr>
        <a:xfrm>
          <a:off x="4436268" y="3083719"/>
          <a:ext cx="408385" cy="26789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7</xdr:col>
      <xdr:colOff>245268</xdr:colOff>
      <xdr:row>20</xdr:row>
      <xdr:rowOff>99219</xdr:rowOff>
    </xdr:from>
    <xdr:to>
      <xdr:col>7</xdr:col>
      <xdr:colOff>653653</xdr:colOff>
      <xdr:row>22</xdr:row>
      <xdr:rowOff>11510</xdr:rowOff>
    </xdr:to>
    <xdr:sp macro="" textlink="">
      <xdr:nvSpPr>
        <xdr:cNvPr id="6" name="Flecha: a la derecha 5">
          <a:extLst>
            <a:ext uri="{FF2B5EF4-FFF2-40B4-BE49-F238E27FC236}">
              <a16:creationId xmlns:a16="http://schemas.microsoft.com/office/drawing/2014/main" id="{81222948-F9BC-4E24-B7FD-E428DDA5A337}"/>
            </a:ext>
          </a:extLst>
        </xdr:cNvPr>
        <xdr:cNvSpPr/>
      </xdr:nvSpPr>
      <xdr:spPr>
        <a:xfrm>
          <a:off x="4410868" y="4404519"/>
          <a:ext cx="408385" cy="26789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7</xdr:col>
      <xdr:colOff>245268</xdr:colOff>
      <xdr:row>26</xdr:row>
      <xdr:rowOff>111919</xdr:rowOff>
    </xdr:from>
    <xdr:to>
      <xdr:col>7</xdr:col>
      <xdr:colOff>653653</xdr:colOff>
      <xdr:row>27</xdr:row>
      <xdr:rowOff>11510</xdr:rowOff>
    </xdr:to>
    <xdr:sp macro="" textlink="">
      <xdr:nvSpPr>
        <xdr:cNvPr id="7" name="Flecha: a la derecha 6">
          <a:extLst>
            <a:ext uri="{FF2B5EF4-FFF2-40B4-BE49-F238E27FC236}">
              <a16:creationId xmlns:a16="http://schemas.microsoft.com/office/drawing/2014/main" id="{A24D7055-0539-4054-973C-D92938B00E29}"/>
            </a:ext>
          </a:extLst>
        </xdr:cNvPr>
        <xdr:cNvSpPr/>
      </xdr:nvSpPr>
      <xdr:spPr>
        <a:xfrm>
          <a:off x="4410868" y="5484019"/>
          <a:ext cx="408385" cy="26789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14</xdr:col>
      <xdr:colOff>194468</xdr:colOff>
      <xdr:row>13</xdr:row>
      <xdr:rowOff>175419</xdr:rowOff>
    </xdr:from>
    <xdr:to>
      <xdr:col>14</xdr:col>
      <xdr:colOff>549513</xdr:colOff>
      <xdr:row>15</xdr:row>
      <xdr:rowOff>87710</xdr:rowOff>
    </xdr:to>
    <xdr:sp macro="" textlink="">
      <xdr:nvSpPr>
        <xdr:cNvPr id="9" name="Flecha: a la derecha 8">
          <a:extLst>
            <a:ext uri="{FF2B5EF4-FFF2-40B4-BE49-F238E27FC236}">
              <a16:creationId xmlns:a16="http://schemas.microsoft.com/office/drawing/2014/main" id="{DF16B212-EE48-454F-8712-E8D17DE3B4EB}"/>
            </a:ext>
          </a:extLst>
        </xdr:cNvPr>
        <xdr:cNvSpPr/>
      </xdr:nvSpPr>
      <xdr:spPr>
        <a:xfrm>
          <a:off x="8893968" y="3147219"/>
          <a:ext cx="355045" cy="26789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14</xdr:col>
      <xdr:colOff>194468</xdr:colOff>
      <xdr:row>20</xdr:row>
      <xdr:rowOff>150019</xdr:rowOff>
    </xdr:from>
    <xdr:to>
      <xdr:col>14</xdr:col>
      <xdr:colOff>549513</xdr:colOff>
      <xdr:row>22</xdr:row>
      <xdr:rowOff>62310</xdr:rowOff>
    </xdr:to>
    <xdr:sp macro="" textlink="">
      <xdr:nvSpPr>
        <xdr:cNvPr id="10" name="Flecha: a la derecha 9">
          <a:extLst>
            <a:ext uri="{FF2B5EF4-FFF2-40B4-BE49-F238E27FC236}">
              <a16:creationId xmlns:a16="http://schemas.microsoft.com/office/drawing/2014/main" id="{CFB7BC6A-C43B-4E8C-926D-70273CC41610}"/>
            </a:ext>
          </a:extLst>
        </xdr:cNvPr>
        <xdr:cNvSpPr/>
      </xdr:nvSpPr>
      <xdr:spPr>
        <a:xfrm>
          <a:off x="8893968" y="4556919"/>
          <a:ext cx="355045" cy="26789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14</xdr:col>
      <xdr:colOff>181768</xdr:colOff>
      <xdr:row>27</xdr:row>
      <xdr:rowOff>111919</xdr:rowOff>
    </xdr:from>
    <xdr:to>
      <xdr:col>14</xdr:col>
      <xdr:colOff>536813</xdr:colOff>
      <xdr:row>29</xdr:row>
      <xdr:rowOff>24210</xdr:rowOff>
    </xdr:to>
    <xdr:sp macro="" textlink="">
      <xdr:nvSpPr>
        <xdr:cNvPr id="11" name="Flecha: a la derecha 10">
          <a:extLst>
            <a:ext uri="{FF2B5EF4-FFF2-40B4-BE49-F238E27FC236}">
              <a16:creationId xmlns:a16="http://schemas.microsoft.com/office/drawing/2014/main" id="{05252EE3-CAA7-42F3-82CE-874A67F0CED3}"/>
            </a:ext>
          </a:extLst>
        </xdr:cNvPr>
        <xdr:cNvSpPr/>
      </xdr:nvSpPr>
      <xdr:spPr>
        <a:xfrm>
          <a:off x="8881268" y="5953919"/>
          <a:ext cx="355045" cy="267891"/>
        </a:xfrm>
        <a:prstGeom prst="rightArrow">
          <a:avLst/>
        </a:prstGeom>
        <a:solidFill>
          <a:srgbClr val="FF3B3B"/>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21</xdr:col>
      <xdr:colOff>219868</xdr:colOff>
      <xdr:row>27</xdr:row>
      <xdr:rowOff>137319</xdr:rowOff>
    </xdr:from>
    <xdr:to>
      <xdr:col>21</xdr:col>
      <xdr:colOff>574913</xdr:colOff>
      <xdr:row>29</xdr:row>
      <xdr:rowOff>49610</xdr:rowOff>
    </xdr:to>
    <xdr:sp macro="" textlink="">
      <xdr:nvSpPr>
        <xdr:cNvPr id="12" name="Flecha: a la derecha 11">
          <a:extLst>
            <a:ext uri="{FF2B5EF4-FFF2-40B4-BE49-F238E27FC236}">
              <a16:creationId xmlns:a16="http://schemas.microsoft.com/office/drawing/2014/main" id="{D19E049C-5B71-4932-B558-4A75821F7BA6}"/>
            </a:ext>
          </a:extLst>
        </xdr:cNvPr>
        <xdr:cNvSpPr/>
      </xdr:nvSpPr>
      <xdr:spPr>
        <a:xfrm>
          <a:off x="13491368" y="5979319"/>
          <a:ext cx="355045" cy="267891"/>
        </a:xfrm>
        <a:prstGeom prst="rightArrow">
          <a:avLst/>
        </a:prstGeom>
        <a:solidFill>
          <a:srgbClr val="FF3B3B"/>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23</xdr:col>
      <xdr:colOff>257968</xdr:colOff>
      <xdr:row>27</xdr:row>
      <xdr:rowOff>150019</xdr:rowOff>
    </xdr:from>
    <xdr:to>
      <xdr:col>23</xdr:col>
      <xdr:colOff>613013</xdr:colOff>
      <xdr:row>29</xdr:row>
      <xdr:rowOff>62310</xdr:rowOff>
    </xdr:to>
    <xdr:sp macro="" textlink="">
      <xdr:nvSpPr>
        <xdr:cNvPr id="13" name="Flecha: a la derecha 12">
          <a:extLst>
            <a:ext uri="{FF2B5EF4-FFF2-40B4-BE49-F238E27FC236}">
              <a16:creationId xmlns:a16="http://schemas.microsoft.com/office/drawing/2014/main" id="{7FBC47B5-66E4-467D-A3F4-DA6450AB3B1B}"/>
            </a:ext>
          </a:extLst>
        </xdr:cNvPr>
        <xdr:cNvSpPr/>
      </xdr:nvSpPr>
      <xdr:spPr>
        <a:xfrm>
          <a:off x="15180468" y="5992019"/>
          <a:ext cx="355045" cy="267891"/>
        </a:xfrm>
        <a:prstGeom prst="rightArrow">
          <a:avLst/>
        </a:prstGeom>
        <a:solidFill>
          <a:srgbClr val="FF3B3B"/>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23</xdr:col>
      <xdr:colOff>257968</xdr:colOff>
      <xdr:row>13</xdr:row>
      <xdr:rowOff>124619</xdr:rowOff>
    </xdr:from>
    <xdr:to>
      <xdr:col>23</xdr:col>
      <xdr:colOff>613013</xdr:colOff>
      <xdr:row>15</xdr:row>
      <xdr:rowOff>36910</xdr:rowOff>
    </xdr:to>
    <xdr:sp macro="" textlink="">
      <xdr:nvSpPr>
        <xdr:cNvPr id="14" name="Flecha: a la derecha 13">
          <a:extLst>
            <a:ext uri="{FF2B5EF4-FFF2-40B4-BE49-F238E27FC236}">
              <a16:creationId xmlns:a16="http://schemas.microsoft.com/office/drawing/2014/main" id="{610481B9-0FC0-4068-AFB4-6A4FFEE5B28D}"/>
            </a:ext>
          </a:extLst>
        </xdr:cNvPr>
        <xdr:cNvSpPr/>
      </xdr:nvSpPr>
      <xdr:spPr>
        <a:xfrm>
          <a:off x="15180468" y="3096419"/>
          <a:ext cx="355045" cy="26789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23</xdr:col>
      <xdr:colOff>245268</xdr:colOff>
      <xdr:row>20</xdr:row>
      <xdr:rowOff>124619</xdr:rowOff>
    </xdr:from>
    <xdr:to>
      <xdr:col>23</xdr:col>
      <xdr:colOff>600313</xdr:colOff>
      <xdr:row>22</xdr:row>
      <xdr:rowOff>36910</xdr:rowOff>
    </xdr:to>
    <xdr:sp macro="" textlink="">
      <xdr:nvSpPr>
        <xdr:cNvPr id="15" name="Flecha: a la derecha 14">
          <a:extLst>
            <a:ext uri="{FF2B5EF4-FFF2-40B4-BE49-F238E27FC236}">
              <a16:creationId xmlns:a16="http://schemas.microsoft.com/office/drawing/2014/main" id="{83222FE3-885A-435C-9AEE-EF26CA17504C}"/>
            </a:ext>
          </a:extLst>
        </xdr:cNvPr>
        <xdr:cNvSpPr/>
      </xdr:nvSpPr>
      <xdr:spPr>
        <a:xfrm>
          <a:off x="15167768" y="4531519"/>
          <a:ext cx="355045" cy="26789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21</xdr:col>
      <xdr:colOff>296068</xdr:colOff>
      <xdr:row>13</xdr:row>
      <xdr:rowOff>124619</xdr:rowOff>
    </xdr:from>
    <xdr:to>
      <xdr:col>21</xdr:col>
      <xdr:colOff>651113</xdr:colOff>
      <xdr:row>15</xdr:row>
      <xdr:rowOff>36910</xdr:rowOff>
    </xdr:to>
    <xdr:sp macro="" textlink="">
      <xdr:nvSpPr>
        <xdr:cNvPr id="17" name="Flecha: a la derecha 16">
          <a:extLst>
            <a:ext uri="{FF2B5EF4-FFF2-40B4-BE49-F238E27FC236}">
              <a16:creationId xmlns:a16="http://schemas.microsoft.com/office/drawing/2014/main" id="{0B6A0CE0-64E5-4791-BE5C-42C8C5336547}"/>
            </a:ext>
          </a:extLst>
        </xdr:cNvPr>
        <xdr:cNvSpPr/>
      </xdr:nvSpPr>
      <xdr:spPr>
        <a:xfrm>
          <a:off x="13567568" y="3096419"/>
          <a:ext cx="355045" cy="26789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21</xdr:col>
      <xdr:colOff>283368</xdr:colOff>
      <xdr:row>20</xdr:row>
      <xdr:rowOff>137319</xdr:rowOff>
    </xdr:from>
    <xdr:to>
      <xdr:col>21</xdr:col>
      <xdr:colOff>638413</xdr:colOff>
      <xdr:row>22</xdr:row>
      <xdr:rowOff>49610</xdr:rowOff>
    </xdr:to>
    <xdr:sp macro="" textlink="">
      <xdr:nvSpPr>
        <xdr:cNvPr id="18" name="Flecha: a la derecha 17">
          <a:extLst>
            <a:ext uri="{FF2B5EF4-FFF2-40B4-BE49-F238E27FC236}">
              <a16:creationId xmlns:a16="http://schemas.microsoft.com/office/drawing/2014/main" id="{430B82EF-D3F7-4647-9D74-4629BAEE4515}"/>
            </a:ext>
          </a:extLst>
        </xdr:cNvPr>
        <xdr:cNvSpPr/>
      </xdr:nvSpPr>
      <xdr:spPr>
        <a:xfrm>
          <a:off x="13554868" y="4544219"/>
          <a:ext cx="355045" cy="26789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19</xdr:col>
      <xdr:colOff>241300</xdr:colOff>
      <xdr:row>13</xdr:row>
      <xdr:rowOff>76200</xdr:rowOff>
    </xdr:from>
    <xdr:to>
      <xdr:col>19</xdr:col>
      <xdr:colOff>571500</xdr:colOff>
      <xdr:row>15</xdr:row>
      <xdr:rowOff>76200</xdr:rowOff>
    </xdr:to>
    <xdr:sp macro="" textlink="">
      <xdr:nvSpPr>
        <xdr:cNvPr id="19" name="Signo de multiplicación 18">
          <a:extLst>
            <a:ext uri="{FF2B5EF4-FFF2-40B4-BE49-F238E27FC236}">
              <a16:creationId xmlns:a16="http://schemas.microsoft.com/office/drawing/2014/main" id="{014E6029-F010-4103-AEBD-DB213CE44168}"/>
            </a:ext>
          </a:extLst>
        </xdr:cNvPr>
        <xdr:cNvSpPr/>
      </xdr:nvSpPr>
      <xdr:spPr>
        <a:xfrm>
          <a:off x="11760200" y="3048000"/>
          <a:ext cx="330200" cy="355600"/>
        </a:xfrm>
        <a:prstGeom prst="mathMultiply">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19</xdr:col>
      <xdr:colOff>228600</xdr:colOff>
      <xdr:row>20</xdr:row>
      <xdr:rowOff>88900</xdr:rowOff>
    </xdr:from>
    <xdr:to>
      <xdr:col>19</xdr:col>
      <xdr:colOff>558800</xdr:colOff>
      <xdr:row>22</xdr:row>
      <xdr:rowOff>88900</xdr:rowOff>
    </xdr:to>
    <xdr:sp macro="" textlink="">
      <xdr:nvSpPr>
        <xdr:cNvPr id="20" name="Signo de multiplicación 19">
          <a:extLst>
            <a:ext uri="{FF2B5EF4-FFF2-40B4-BE49-F238E27FC236}">
              <a16:creationId xmlns:a16="http://schemas.microsoft.com/office/drawing/2014/main" id="{55FD0A6B-A2FA-4512-B282-DD720C74944E}"/>
            </a:ext>
          </a:extLst>
        </xdr:cNvPr>
        <xdr:cNvSpPr/>
      </xdr:nvSpPr>
      <xdr:spPr>
        <a:xfrm>
          <a:off x="11747500" y="4495800"/>
          <a:ext cx="330200" cy="355600"/>
        </a:xfrm>
        <a:prstGeom prst="mathMultiply">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19</xdr:col>
      <xdr:colOff>228600</xdr:colOff>
      <xdr:row>27</xdr:row>
      <xdr:rowOff>88900</xdr:rowOff>
    </xdr:from>
    <xdr:to>
      <xdr:col>19</xdr:col>
      <xdr:colOff>558800</xdr:colOff>
      <xdr:row>29</xdr:row>
      <xdr:rowOff>88900</xdr:rowOff>
    </xdr:to>
    <xdr:sp macro="" textlink="">
      <xdr:nvSpPr>
        <xdr:cNvPr id="21" name="Signo de multiplicación 20">
          <a:extLst>
            <a:ext uri="{FF2B5EF4-FFF2-40B4-BE49-F238E27FC236}">
              <a16:creationId xmlns:a16="http://schemas.microsoft.com/office/drawing/2014/main" id="{2BD751C3-016C-4F91-961A-4FD9D4FFD212}"/>
            </a:ext>
          </a:extLst>
        </xdr:cNvPr>
        <xdr:cNvSpPr/>
      </xdr:nvSpPr>
      <xdr:spPr>
        <a:xfrm>
          <a:off x="11747500" y="5930900"/>
          <a:ext cx="330200" cy="355600"/>
        </a:xfrm>
        <a:prstGeom prst="mathMultiply">
          <a:avLst/>
        </a:prstGeom>
        <a:solidFill>
          <a:srgbClr val="FF3B3B"/>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14</xdr:col>
      <xdr:colOff>533400</xdr:colOff>
      <xdr:row>25</xdr:row>
      <xdr:rowOff>50800</xdr:rowOff>
    </xdr:from>
    <xdr:to>
      <xdr:col>25</xdr:col>
      <xdr:colOff>266700</xdr:colOff>
      <xdr:row>31</xdr:row>
      <xdr:rowOff>152400</xdr:rowOff>
    </xdr:to>
    <xdr:sp macro="" textlink="">
      <xdr:nvSpPr>
        <xdr:cNvPr id="22" name="Rectángulo 21">
          <a:extLst>
            <a:ext uri="{FF2B5EF4-FFF2-40B4-BE49-F238E27FC236}">
              <a16:creationId xmlns:a16="http://schemas.microsoft.com/office/drawing/2014/main" id="{C66E4A79-CBFB-465B-A482-60E52F6CD6AC}"/>
            </a:ext>
          </a:extLst>
        </xdr:cNvPr>
        <xdr:cNvSpPr/>
      </xdr:nvSpPr>
      <xdr:spPr>
        <a:xfrm>
          <a:off x="9232900" y="5346700"/>
          <a:ext cx="7975600" cy="13589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17</xdr:col>
      <xdr:colOff>136445</xdr:colOff>
      <xdr:row>31</xdr:row>
      <xdr:rowOff>258842</xdr:rowOff>
    </xdr:from>
    <xdr:to>
      <xdr:col>17</xdr:col>
      <xdr:colOff>404336</xdr:colOff>
      <xdr:row>32</xdr:row>
      <xdr:rowOff>67787</xdr:rowOff>
    </xdr:to>
    <xdr:sp macro="" textlink="">
      <xdr:nvSpPr>
        <xdr:cNvPr id="23" name="Flecha: a la derecha 22">
          <a:extLst>
            <a:ext uri="{FF2B5EF4-FFF2-40B4-BE49-F238E27FC236}">
              <a16:creationId xmlns:a16="http://schemas.microsoft.com/office/drawing/2014/main" id="{ABFA8037-A992-4204-8947-F02E8F7C3E24}"/>
            </a:ext>
          </a:extLst>
        </xdr:cNvPr>
        <xdr:cNvSpPr/>
      </xdr:nvSpPr>
      <xdr:spPr>
        <a:xfrm rot="5400000">
          <a:off x="10583068" y="6855619"/>
          <a:ext cx="355045" cy="267891"/>
        </a:xfrm>
        <a:prstGeom prst="rightArrow">
          <a:avLst/>
        </a:prstGeom>
        <a:solidFill>
          <a:srgbClr val="FF3B3B"/>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9D0FF-6659-49DA-B763-2806C3091F59}">
  <dimension ref="A1:Y40"/>
  <sheetViews>
    <sheetView tabSelected="1" topLeftCell="I13" zoomScale="60" zoomScaleNormal="60" workbookViewId="0">
      <selection activeCell="P41" sqref="P41"/>
    </sheetView>
  </sheetViews>
  <sheetFormatPr baseColWidth="10" defaultRowHeight="14.4" x14ac:dyDescent="0.3"/>
  <cols>
    <col min="2" max="2" width="7" customWidth="1"/>
    <col min="3" max="3" width="6.77734375" customWidth="1"/>
    <col min="4" max="4" width="6.5546875" customWidth="1"/>
    <col min="5" max="5" width="6" customWidth="1"/>
    <col min="6" max="6" width="10.44140625" customWidth="1"/>
    <col min="7" max="7" width="11.5546875" customWidth="1"/>
    <col min="8" max="8" width="9.109375" customWidth="1"/>
    <col min="9" max="9" width="16.5546875" customWidth="1"/>
    <col min="10" max="10" width="8.21875" customWidth="1"/>
    <col min="11" max="11" width="6.88671875" customWidth="1"/>
    <col min="12" max="12" width="12.6640625" bestFit="1" customWidth="1"/>
    <col min="13" max="13" width="6.88671875" customWidth="1"/>
    <col min="14" max="14" width="7.21875" customWidth="1"/>
    <col min="15" max="15" width="9.21875" customWidth="1"/>
    <col min="16" max="16" width="7.21875" customWidth="1"/>
    <col min="17" max="17" width="9.5546875" customWidth="1"/>
    <col min="18" max="18" width="8.88671875" customWidth="1"/>
    <col min="19" max="19" width="6.109375" customWidth="1"/>
    <col min="21" max="21" width="14.109375" customWidth="1"/>
    <col min="23" max="23" width="12.6640625" bestFit="1" customWidth="1"/>
    <col min="25" max="25" width="18" customWidth="1"/>
  </cols>
  <sheetData>
    <row r="1" spans="1:25" ht="43.2" customHeight="1" x14ac:dyDescent="0.3">
      <c r="F1" s="67" t="s">
        <v>5</v>
      </c>
      <c r="G1" s="67"/>
      <c r="H1" s="67"/>
      <c r="I1" s="67"/>
      <c r="J1" s="67"/>
      <c r="K1" s="67"/>
      <c r="L1" s="67"/>
      <c r="M1" s="67"/>
      <c r="N1" s="67"/>
      <c r="O1" s="67"/>
      <c r="P1" s="67"/>
      <c r="Q1" s="67"/>
    </row>
    <row r="2" spans="1:25" ht="14.4" customHeight="1" x14ac:dyDescent="0.3"/>
    <row r="3" spans="1:25" x14ac:dyDescent="0.3">
      <c r="A3" s="34" t="s">
        <v>0</v>
      </c>
      <c r="B3" s="33">
        <f>PI()/2</f>
        <v>1.5707963267948966</v>
      </c>
    </row>
    <row r="4" spans="1:25" x14ac:dyDescent="0.3">
      <c r="A4" s="34" t="s">
        <v>1</v>
      </c>
      <c r="B4" s="33">
        <f>PI()/10</f>
        <v>0.31415926535897931</v>
      </c>
    </row>
    <row r="6" spans="1:25" ht="22.2" customHeight="1" x14ac:dyDescent="0.3">
      <c r="B6" s="71" t="s">
        <v>18</v>
      </c>
      <c r="C6" s="71"/>
      <c r="D6" s="71"/>
      <c r="E6" s="71"/>
    </row>
    <row r="7" spans="1:25" x14ac:dyDescent="0.3">
      <c r="B7" s="33">
        <v>1</v>
      </c>
      <c r="C7" s="33">
        <v>0</v>
      </c>
      <c r="D7" s="33">
        <v>0</v>
      </c>
      <c r="E7" s="33">
        <v>0</v>
      </c>
    </row>
    <row r="8" spans="1:25" x14ac:dyDescent="0.3">
      <c r="B8" s="33">
        <v>0</v>
      </c>
      <c r="C8" s="33">
        <v>1</v>
      </c>
      <c r="D8" s="33">
        <v>0</v>
      </c>
      <c r="E8" s="33">
        <v>0</v>
      </c>
    </row>
    <row r="9" spans="1:25" x14ac:dyDescent="0.3">
      <c r="B9" s="33">
        <v>0</v>
      </c>
      <c r="C9" s="33">
        <v>0</v>
      </c>
      <c r="D9" s="33">
        <v>1</v>
      </c>
      <c r="E9" s="33">
        <v>0</v>
      </c>
    </row>
    <row r="10" spans="1:25" x14ac:dyDescent="0.3">
      <c r="B10" s="33">
        <v>0</v>
      </c>
      <c r="C10" s="33">
        <v>0</v>
      </c>
      <c r="D10" s="33">
        <v>0</v>
      </c>
      <c r="E10" s="33">
        <v>1</v>
      </c>
    </row>
    <row r="13" spans="1:25" ht="28.8" x14ac:dyDescent="0.3">
      <c r="B13" s="64" t="s">
        <v>2</v>
      </c>
      <c r="C13" s="65"/>
      <c r="D13" s="65"/>
      <c r="E13" s="66"/>
      <c r="G13" s="1" t="s">
        <v>6</v>
      </c>
      <c r="I13" s="30" t="s">
        <v>7</v>
      </c>
      <c r="K13" s="64" t="s">
        <v>10</v>
      </c>
      <c r="L13" s="65"/>
      <c r="M13" s="65"/>
      <c r="N13" s="66"/>
      <c r="P13" s="64" t="s">
        <v>12</v>
      </c>
      <c r="Q13" s="65"/>
      <c r="R13" s="65"/>
      <c r="S13" s="66"/>
      <c r="U13" s="53" t="s">
        <v>6</v>
      </c>
      <c r="Y13" s="53" t="s">
        <v>15</v>
      </c>
    </row>
    <row r="14" spans="1:25" x14ac:dyDescent="0.3">
      <c r="A14" s="62" t="s">
        <v>7</v>
      </c>
      <c r="B14" s="3">
        <v>1</v>
      </c>
      <c r="C14" s="4">
        <v>0</v>
      </c>
      <c r="D14" s="4">
        <v>0</v>
      </c>
      <c r="E14" s="5">
        <v>0</v>
      </c>
      <c r="G14" s="2">
        <v>0</v>
      </c>
      <c r="I14" s="47">
        <f t="array" ref="I14:I17">MMULT(B14:E17,G14:G17)</f>
        <v>0</v>
      </c>
      <c r="K14" s="42">
        <f t="array" ref="K14:N17">MMULT(B14:E17,B20:E23)</f>
        <v>1</v>
      </c>
      <c r="L14" s="41">
        <v>0</v>
      </c>
      <c r="M14" s="41">
        <v>0</v>
      </c>
      <c r="N14" s="43">
        <v>0</v>
      </c>
      <c r="P14" s="21">
        <f t="array" ref="P14:S17">MMULT(K14:N17,B26:E29)</f>
        <v>0.95105651629515353</v>
      </c>
      <c r="Q14" s="22">
        <v>-0.3090169943749474</v>
      </c>
      <c r="R14" s="22">
        <v>0</v>
      </c>
      <c r="S14" s="23">
        <v>0</v>
      </c>
      <c r="U14" s="48">
        <v>0</v>
      </c>
      <c r="W14" s="47">
        <f t="array" ref="W14:W17">MMULT(P14:S17,U14:U17)</f>
        <v>-0.1545084971874737</v>
      </c>
      <c r="Y14" s="47">
        <f>ROUND(W14,2)</f>
        <v>-0.15</v>
      </c>
    </row>
    <row r="15" spans="1:25" x14ac:dyDescent="0.3">
      <c r="A15" s="62"/>
      <c r="B15" s="3">
        <v>0</v>
      </c>
      <c r="C15" s="4">
        <v>1</v>
      </c>
      <c r="D15" s="4">
        <v>0</v>
      </c>
      <c r="E15" s="5">
        <v>0.5</v>
      </c>
      <c r="G15" s="2">
        <v>0.5</v>
      </c>
      <c r="I15" s="31">
        <v>1</v>
      </c>
      <c r="K15" s="42">
        <v>0</v>
      </c>
      <c r="L15" s="41">
        <v>6.1257422745431001E-17</v>
      </c>
      <c r="M15" s="41">
        <v>-1</v>
      </c>
      <c r="N15" s="43">
        <v>0.5</v>
      </c>
      <c r="P15" s="24">
        <v>1.8929584659948627E-17</v>
      </c>
      <c r="Q15" s="25">
        <v>5.8259271073489111E-17</v>
      </c>
      <c r="R15" s="25">
        <v>-1</v>
      </c>
      <c r="S15" s="26">
        <v>0.5</v>
      </c>
      <c r="U15" s="49">
        <v>0.5</v>
      </c>
      <c r="W15" s="31">
        <v>0.5</v>
      </c>
      <c r="Y15" s="31">
        <f>ROUND(W15,2)</f>
        <v>0.5</v>
      </c>
    </row>
    <row r="16" spans="1:25" x14ac:dyDescent="0.3">
      <c r="A16" s="62"/>
      <c r="B16" s="3">
        <v>0</v>
      </c>
      <c r="C16" s="4">
        <v>0</v>
      </c>
      <c r="D16" s="4">
        <v>1</v>
      </c>
      <c r="E16" s="5">
        <v>0</v>
      </c>
      <c r="G16" s="2">
        <v>0</v>
      </c>
      <c r="I16" s="31">
        <v>0</v>
      </c>
      <c r="K16" s="42">
        <v>0</v>
      </c>
      <c r="L16" s="41">
        <v>1</v>
      </c>
      <c r="M16" s="41">
        <v>6.1257422745431001E-17</v>
      </c>
      <c r="N16" s="43">
        <v>0</v>
      </c>
      <c r="P16" s="24">
        <v>0.3090169943749474</v>
      </c>
      <c r="Q16" s="25">
        <v>0.95105651629515353</v>
      </c>
      <c r="R16" s="25">
        <v>6.1257422745431001E-17</v>
      </c>
      <c r="S16" s="26">
        <v>0</v>
      </c>
      <c r="U16" s="49">
        <v>0</v>
      </c>
      <c r="W16" s="31">
        <v>0.47552825814757677</v>
      </c>
      <c r="Y16" s="31">
        <f>ROUND(W16,2)</f>
        <v>0.48</v>
      </c>
    </row>
    <row r="17" spans="1:25" x14ac:dyDescent="0.3">
      <c r="A17" s="62"/>
      <c r="B17" s="6">
        <v>0</v>
      </c>
      <c r="C17" s="7">
        <v>0</v>
      </c>
      <c r="D17" s="7">
        <v>0</v>
      </c>
      <c r="E17" s="8">
        <v>1</v>
      </c>
      <c r="G17" s="2">
        <v>1</v>
      </c>
      <c r="I17" s="32">
        <v>1</v>
      </c>
      <c r="K17" s="44">
        <v>0</v>
      </c>
      <c r="L17" s="45">
        <v>0</v>
      </c>
      <c r="M17" s="45">
        <v>0</v>
      </c>
      <c r="N17" s="46">
        <v>1</v>
      </c>
      <c r="P17" s="27">
        <v>0</v>
      </c>
      <c r="Q17" s="28">
        <v>0</v>
      </c>
      <c r="R17" s="28">
        <v>0</v>
      </c>
      <c r="S17" s="29">
        <v>1</v>
      </c>
      <c r="U17" s="50">
        <v>1</v>
      </c>
      <c r="W17" s="32">
        <v>1</v>
      </c>
      <c r="Y17" s="32">
        <f>ROUND(W17,2)</f>
        <v>1</v>
      </c>
    </row>
    <row r="19" spans="1:25" x14ac:dyDescent="0.3">
      <c r="B19" s="64" t="s">
        <v>3</v>
      </c>
      <c r="C19" s="65"/>
      <c r="D19" s="65"/>
      <c r="E19" s="66"/>
      <c r="I19" s="30" t="s">
        <v>8</v>
      </c>
    </row>
    <row r="20" spans="1:25" ht="28.8" x14ac:dyDescent="0.3">
      <c r="A20" s="63" t="s">
        <v>8</v>
      </c>
      <c r="B20" s="9">
        <v>1</v>
      </c>
      <c r="C20" s="10">
        <v>0</v>
      </c>
      <c r="D20" s="10">
        <v>0</v>
      </c>
      <c r="E20" s="11">
        <v>0</v>
      </c>
      <c r="G20" s="47">
        <v>0</v>
      </c>
      <c r="I20" s="47">
        <f t="array" ref="I20:I23">MMULT(B20:E23,G20:G23)</f>
        <v>0</v>
      </c>
      <c r="K20" s="64" t="s">
        <v>16</v>
      </c>
      <c r="L20" s="65"/>
      <c r="M20" s="65"/>
      <c r="N20" s="66"/>
      <c r="P20" s="64" t="s">
        <v>17</v>
      </c>
      <c r="Q20" s="65"/>
      <c r="R20" s="65"/>
      <c r="S20" s="66"/>
      <c r="U20" s="53" t="s">
        <v>6</v>
      </c>
      <c r="Y20" s="53" t="s">
        <v>15</v>
      </c>
    </row>
    <row r="21" spans="1:25" x14ac:dyDescent="0.3">
      <c r="A21" s="63"/>
      <c r="B21" s="9">
        <v>0</v>
      </c>
      <c r="C21" s="10">
        <f>COS(B3)</f>
        <v>6.1257422745431001E-17</v>
      </c>
      <c r="D21" s="10">
        <f>-SIN(B3)</f>
        <v>-1</v>
      </c>
      <c r="E21" s="11">
        <v>0</v>
      </c>
      <c r="G21" s="31">
        <v>1</v>
      </c>
      <c r="I21" s="31">
        <v>6.1257422745431001E-17</v>
      </c>
      <c r="K21" s="42">
        <f t="array" ref="K21:N24">MMULT(B20:E23,B14:E17)</f>
        <v>1</v>
      </c>
      <c r="L21" s="41">
        <v>0</v>
      </c>
      <c r="M21" s="41">
        <v>0</v>
      </c>
      <c r="N21" s="43">
        <v>0</v>
      </c>
      <c r="P21" s="42">
        <f t="array" ref="P21:S24">MMULT(K21:N24,B26:E29)</f>
        <v>0.95105651629515353</v>
      </c>
      <c r="Q21" s="41">
        <v>-0.3090169943749474</v>
      </c>
      <c r="R21" s="41">
        <v>0</v>
      </c>
      <c r="S21" s="43">
        <v>0</v>
      </c>
      <c r="U21" s="48">
        <v>0</v>
      </c>
      <c r="W21" s="47">
        <f t="array" ref="W21:W24">MMULT(P21:S24,U21:U24)</f>
        <v>-0.1545084971874737</v>
      </c>
      <c r="Y21" s="47">
        <f>ROUND(W21,2)</f>
        <v>-0.15</v>
      </c>
    </row>
    <row r="22" spans="1:25" x14ac:dyDescent="0.3">
      <c r="A22" s="63"/>
      <c r="B22" s="9">
        <v>0</v>
      </c>
      <c r="C22" s="10">
        <f>SIN(B3)</f>
        <v>1</v>
      </c>
      <c r="D22" s="10">
        <f>COS(B3)</f>
        <v>6.1257422745431001E-17</v>
      </c>
      <c r="E22" s="11">
        <v>0</v>
      </c>
      <c r="G22" s="31">
        <v>0</v>
      </c>
      <c r="I22" s="31">
        <v>1</v>
      </c>
      <c r="K22" s="42">
        <v>0</v>
      </c>
      <c r="L22" s="41">
        <v>6.1257422745431001E-17</v>
      </c>
      <c r="M22" s="41">
        <v>-1</v>
      </c>
      <c r="N22" s="43">
        <v>3.06287113727155E-17</v>
      </c>
      <c r="P22" s="42">
        <v>1.8929584659948627E-17</v>
      </c>
      <c r="Q22" s="41">
        <v>5.8259271073489111E-17</v>
      </c>
      <c r="R22" s="41">
        <v>-1</v>
      </c>
      <c r="S22" s="43">
        <v>3.06287113727155E-17</v>
      </c>
      <c r="U22" s="49">
        <v>0.5</v>
      </c>
      <c r="W22" s="31">
        <v>5.9758346909460056E-17</v>
      </c>
      <c r="Y22" s="31">
        <f>ROUND(W22,2)</f>
        <v>0</v>
      </c>
    </row>
    <row r="23" spans="1:25" x14ac:dyDescent="0.3">
      <c r="A23" s="63"/>
      <c r="B23" s="12">
        <v>0</v>
      </c>
      <c r="C23" s="13">
        <v>0</v>
      </c>
      <c r="D23" s="13">
        <v>0</v>
      </c>
      <c r="E23" s="14">
        <v>1</v>
      </c>
      <c r="G23" s="32">
        <v>1</v>
      </c>
      <c r="I23" s="32">
        <v>1</v>
      </c>
      <c r="K23" s="42">
        <v>0</v>
      </c>
      <c r="L23" s="41">
        <v>1</v>
      </c>
      <c r="M23" s="41">
        <v>6.1257422745431001E-17</v>
      </c>
      <c r="N23" s="43">
        <v>0.5</v>
      </c>
      <c r="P23" s="42">
        <v>0.3090169943749474</v>
      </c>
      <c r="Q23" s="41">
        <v>0.95105651629515353</v>
      </c>
      <c r="R23" s="41">
        <v>6.1257422745431001E-17</v>
      </c>
      <c r="S23" s="43">
        <v>0.5</v>
      </c>
      <c r="U23" s="49">
        <v>0</v>
      </c>
      <c r="W23" s="31">
        <v>0.97552825814757682</v>
      </c>
      <c r="Y23" s="31">
        <f>ROUND(W23,2)</f>
        <v>0.98</v>
      </c>
    </row>
    <row r="24" spans="1:25" x14ac:dyDescent="0.3">
      <c r="K24" s="44">
        <v>0</v>
      </c>
      <c r="L24" s="45">
        <v>0</v>
      </c>
      <c r="M24" s="45">
        <v>0</v>
      </c>
      <c r="N24" s="46">
        <v>1</v>
      </c>
      <c r="P24" s="44">
        <v>0</v>
      </c>
      <c r="Q24" s="45">
        <v>0</v>
      </c>
      <c r="R24" s="45">
        <v>0</v>
      </c>
      <c r="S24" s="46">
        <v>1</v>
      </c>
      <c r="U24" s="50">
        <v>1</v>
      </c>
      <c r="W24" s="32">
        <v>1</v>
      </c>
      <c r="Y24" s="32">
        <f>ROUND(W24,2)</f>
        <v>1</v>
      </c>
    </row>
    <row r="25" spans="1:25" x14ac:dyDescent="0.3">
      <c r="B25" s="59" t="s">
        <v>4</v>
      </c>
      <c r="C25" s="60"/>
      <c r="D25" s="60"/>
      <c r="E25" s="61"/>
      <c r="I25" s="30" t="s">
        <v>9</v>
      </c>
    </row>
    <row r="26" spans="1:25" x14ac:dyDescent="0.3">
      <c r="A26" s="63" t="s">
        <v>9</v>
      </c>
      <c r="B26" s="15">
        <f>COS(B4)</f>
        <v>0.95105651629515353</v>
      </c>
      <c r="C26" s="16">
        <f>-SIN(B4)</f>
        <v>-0.3090169943749474</v>
      </c>
      <c r="D26" s="16">
        <v>0</v>
      </c>
      <c r="E26" s="17">
        <v>0</v>
      </c>
      <c r="G26" s="47">
        <v>0</v>
      </c>
      <c r="I26" s="47">
        <f t="array" ref="I26:I29">MMULT(B26:E29,G26:G29)</f>
        <v>-1.8929584659948627E-17</v>
      </c>
    </row>
    <row r="27" spans="1:25" ht="28.8" x14ac:dyDescent="0.3">
      <c r="A27" s="63"/>
      <c r="B27" s="15">
        <f>SIN(B4)</f>
        <v>0.3090169943749474</v>
      </c>
      <c r="C27" s="16">
        <f>COS(B4)</f>
        <v>0.95105651629515353</v>
      </c>
      <c r="D27" s="16">
        <v>0</v>
      </c>
      <c r="E27" s="17">
        <v>0</v>
      </c>
      <c r="G27" s="31">
        <v>6.1257422745431001E-17</v>
      </c>
      <c r="I27" s="31">
        <v>5.8259271073489111E-17</v>
      </c>
      <c r="K27" s="64" t="s">
        <v>13</v>
      </c>
      <c r="L27" s="65"/>
      <c r="M27" s="65"/>
      <c r="N27" s="66"/>
      <c r="P27" s="68" t="s">
        <v>14</v>
      </c>
      <c r="Q27" s="69"/>
      <c r="R27" s="69"/>
      <c r="S27" s="70"/>
      <c r="U27" s="53" t="s">
        <v>6</v>
      </c>
      <c r="Y27" s="54" t="s">
        <v>15</v>
      </c>
    </row>
    <row r="28" spans="1:25" x14ac:dyDescent="0.3">
      <c r="A28" s="63"/>
      <c r="B28" s="15">
        <v>0</v>
      </c>
      <c r="C28" s="16">
        <v>0</v>
      </c>
      <c r="D28" s="16">
        <v>1</v>
      </c>
      <c r="E28" s="17">
        <v>0</v>
      </c>
      <c r="G28" s="31">
        <v>1</v>
      </c>
      <c r="I28" s="31">
        <v>1</v>
      </c>
      <c r="K28" s="42">
        <f t="array" ref="K28:N31">MMULT(B26:E29,B20:E23)</f>
        <v>0.95105651629515353</v>
      </c>
      <c r="L28" s="41">
        <v>-1.8929584659948627E-17</v>
      </c>
      <c r="M28" s="41">
        <v>0.3090169943749474</v>
      </c>
      <c r="N28" s="43">
        <v>0</v>
      </c>
      <c r="P28" s="35">
        <f t="array" ref="P28:S31">MMULT(K28:N31,B14:E17)</f>
        <v>0.95105651629515353</v>
      </c>
      <c r="Q28" s="36">
        <v>-1.8929584659948627E-17</v>
      </c>
      <c r="R28" s="36">
        <v>0.3090169943749474</v>
      </c>
      <c r="S28" s="37">
        <v>-9.4647923299743136E-18</v>
      </c>
      <c r="U28" s="48">
        <v>0</v>
      </c>
      <c r="W28" s="47">
        <f t="array" ref="W28:W31">MMULT(P28:S31,U28:U31)</f>
        <v>-1.8929584659948627E-17</v>
      </c>
      <c r="Y28" s="55">
        <f>ROUND(W28,2)</f>
        <v>0</v>
      </c>
    </row>
    <row r="29" spans="1:25" x14ac:dyDescent="0.3">
      <c r="A29" s="63"/>
      <c r="B29" s="18">
        <v>0</v>
      </c>
      <c r="C29" s="19">
        <v>0</v>
      </c>
      <c r="D29" s="19">
        <v>0</v>
      </c>
      <c r="E29" s="20">
        <v>1</v>
      </c>
      <c r="G29" s="32">
        <v>1</v>
      </c>
      <c r="I29" s="32">
        <v>1</v>
      </c>
      <c r="K29" s="42">
        <v>0.3090169943749474</v>
      </c>
      <c r="L29" s="41">
        <v>5.8259271073489111E-17</v>
      </c>
      <c r="M29" s="41">
        <v>-0.95105651629515353</v>
      </c>
      <c r="N29" s="43">
        <v>0</v>
      </c>
      <c r="P29" s="35">
        <v>0.3090169943749474</v>
      </c>
      <c r="Q29" s="36">
        <v>5.8259271073489111E-17</v>
      </c>
      <c r="R29" s="36">
        <v>-0.95105651629515353</v>
      </c>
      <c r="S29" s="37">
        <v>2.9129635536744555E-17</v>
      </c>
      <c r="U29" s="49">
        <v>0.5</v>
      </c>
      <c r="W29" s="31">
        <v>5.8259271073489111E-17</v>
      </c>
      <c r="Y29" s="56">
        <f>ROUND(W29,2)</f>
        <v>0</v>
      </c>
    </row>
    <row r="30" spans="1:25" x14ac:dyDescent="0.3">
      <c r="K30" s="42">
        <v>0</v>
      </c>
      <c r="L30" s="41">
        <v>1</v>
      </c>
      <c r="M30" s="41">
        <v>6.1257422745431001E-17</v>
      </c>
      <c r="N30" s="43">
        <v>0</v>
      </c>
      <c r="P30" s="35">
        <v>0</v>
      </c>
      <c r="Q30" s="36">
        <v>1</v>
      </c>
      <c r="R30" s="36">
        <v>6.1257422745431001E-17</v>
      </c>
      <c r="S30" s="37">
        <v>0.5</v>
      </c>
      <c r="U30" s="49">
        <v>0</v>
      </c>
      <c r="W30" s="31">
        <v>1</v>
      </c>
      <c r="Y30" s="56">
        <f>ROUND(W30,2)</f>
        <v>1</v>
      </c>
    </row>
    <row r="31" spans="1:25" x14ac:dyDescent="0.3">
      <c r="K31" s="44">
        <v>0</v>
      </c>
      <c r="L31" s="45">
        <v>0</v>
      </c>
      <c r="M31" s="45">
        <v>0</v>
      </c>
      <c r="N31" s="46">
        <v>1</v>
      </c>
      <c r="P31" s="38">
        <v>0</v>
      </c>
      <c r="Q31" s="39">
        <v>0</v>
      </c>
      <c r="R31" s="39">
        <v>0</v>
      </c>
      <c r="S31" s="40">
        <v>1</v>
      </c>
      <c r="U31" s="50">
        <v>1</v>
      </c>
      <c r="W31" s="32">
        <v>1</v>
      </c>
      <c r="Y31" s="57">
        <f t="shared" ref="Y31" si="0">ROUND(W31,0)</f>
        <v>1</v>
      </c>
    </row>
    <row r="32" spans="1:25" ht="28.8" x14ac:dyDescent="0.3">
      <c r="I32" s="53" t="s">
        <v>11</v>
      </c>
    </row>
    <row r="33" spans="9:24" x14ac:dyDescent="0.3">
      <c r="I33" s="51">
        <f>ROUND(I26,1)</f>
        <v>0</v>
      </c>
    </row>
    <row r="34" spans="9:24" ht="14.4" customHeight="1" x14ac:dyDescent="0.3">
      <c r="I34" s="51">
        <f>ROUND(I27,1)</f>
        <v>0</v>
      </c>
      <c r="P34" s="58" t="s">
        <v>19</v>
      </c>
      <c r="Q34" s="58"/>
      <c r="R34" s="58"/>
      <c r="S34" s="58"/>
      <c r="T34" s="58"/>
      <c r="U34" s="58"/>
      <c r="V34" s="58"/>
      <c r="W34" s="58"/>
      <c r="X34" s="58"/>
    </row>
    <row r="35" spans="9:24" x14ac:dyDescent="0.3">
      <c r="I35" s="51">
        <f>ROUND(I28,1)</f>
        <v>1</v>
      </c>
      <c r="P35" s="58"/>
      <c r="Q35" s="58"/>
      <c r="R35" s="58"/>
      <c r="S35" s="58"/>
      <c r="T35" s="58"/>
      <c r="U35" s="58"/>
      <c r="V35" s="58"/>
      <c r="W35" s="58"/>
      <c r="X35" s="58"/>
    </row>
    <row r="36" spans="9:24" x14ac:dyDescent="0.3">
      <c r="I36" s="52">
        <f>ROUND(I29,1)</f>
        <v>1</v>
      </c>
      <c r="P36" s="58"/>
      <c r="Q36" s="58"/>
      <c r="R36" s="58"/>
      <c r="S36" s="58"/>
      <c r="T36" s="58"/>
      <c r="U36" s="58"/>
      <c r="V36" s="58"/>
      <c r="W36" s="58"/>
      <c r="X36" s="58"/>
    </row>
    <row r="37" spans="9:24" x14ac:dyDescent="0.3">
      <c r="P37" s="58"/>
      <c r="Q37" s="58"/>
      <c r="R37" s="58"/>
      <c r="S37" s="58"/>
      <c r="T37" s="58"/>
      <c r="U37" s="58"/>
      <c r="V37" s="58"/>
      <c r="W37" s="58"/>
      <c r="X37" s="58"/>
    </row>
    <row r="38" spans="9:24" x14ac:dyDescent="0.3">
      <c r="P38" s="58"/>
      <c r="Q38" s="58"/>
      <c r="R38" s="58"/>
      <c r="S38" s="58"/>
      <c r="T38" s="58"/>
      <c r="U38" s="58"/>
      <c r="V38" s="58"/>
      <c r="W38" s="58"/>
      <c r="X38" s="58"/>
    </row>
    <row r="39" spans="9:24" x14ac:dyDescent="0.3">
      <c r="P39" s="58"/>
      <c r="Q39" s="58"/>
      <c r="R39" s="58"/>
      <c r="S39" s="58"/>
      <c r="T39" s="58"/>
      <c r="U39" s="58"/>
      <c r="V39" s="58"/>
      <c r="W39" s="58"/>
      <c r="X39" s="58"/>
    </row>
    <row r="40" spans="9:24" x14ac:dyDescent="0.3">
      <c r="P40" s="58"/>
      <c r="Q40" s="58"/>
      <c r="R40" s="58"/>
      <c r="S40" s="58"/>
      <c r="T40" s="58"/>
      <c r="U40" s="58"/>
      <c r="V40" s="58"/>
      <c r="W40" s="58"/>
      <c r="X40" s="58"/>
    </row>
  </sheetData>
  <mergeCells count="15">
    <mergeCell ref="K13:N13"/>
    <mergeCell ref="K27:N27"/>
    <mergeCell ref="K20:N20"/>
    <mergeCell ref="F1:Q1"/>
    <mergeCell ref="B13:E13"/>
    <mergeCell ref="B19:E19"/>
    <mergeCell ref="P13:S13"/>
    <mergeCell ref="P27:S27"/>
    <mergeCell ref="P20:S20"/>
    <mergeCell ref="B6:E6"/>
    <mergeCell ref="P34:X40"/>
    <mergeCell ref="B25:E25"/>
    <mergeCell ref="A14:A17"/>
    <mergeCell ref="A20:A23"/>
    <mergeCell ref="A26:A29"/>
  </mergeCells>
  <pageMargins left="0.7" right="0.7" top="0.75" bottom="0.75" header="0.3" footer="0.3"/>
  <pageSetup paperSize="9" orientation="portrait"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2021-03-25T14:57:26Z</dcterms:created>
  <dcterms:modified xsi:type="dcterms:W3CDTF">2021-03-28T02:31:50Z</dcterms:modified>
</cp:coreProperties>
</file>