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relation" sheetId="1" r:id="rId3"/>
    <sheet state="hidden" name="cov" sheetId="2" r:id="rId4"/>
    <sheet state="hidden" name="Covariance2" sheetId="3" r:id="rId5"/>
  </sheets>
  <definedNames/>
  <calcPr/>
</workbook>
</file>

<file path=xl/sharedStrings.xml><?xml version="1.0" encoding="utf-8"?>
<sst xmlns="http://schemas.openxmlformats.org/spreadsheetml/2006/main" count="35" uniqueCount="21">
  <si>
    <t>Covariance</t>
  </si>
  <si>
    <t>Housing data</t>
  </si>
  <si>
    <t>Size (ft.)</t>
  </si>
  <si>
    <t>Price ($)</t>
  </si>
  <si>
    <t>(x-x̅)*(y-ȳ)</t>
  </si>
  <si>
    <t>Mean</t>
  </si>
  <si>
    <t>Sum</t>
  </si>
  <si>
    <t>Sample size</t>
  </si>
  <si>
    <t>Cov. Sample</t>
  </si>
  <si>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</si>
  <si>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</si>
  <si>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</si>
  <si>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</si>
  <si>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</si>
  <si>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</si>
  <si>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</si>
  <si>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</si>
  <si>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</t>
  </si>
  <si>
    <t>Reading</t>
  </si>
  <si>
    <t>Correlation coefficient</t>
  </si>
  <si>
    <t>pretty strongly linked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</si>
</sst>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#,##0_);\-\ #,##0_)"/>
    <numFmt numFmtId="166" formatCode="_(* #,##0.00_);_(* \(#,##0.00\);_(* &quot;-&quot;??_);_(@_)"/>
    <numFmt numFmtId="167" formatCode="#,##0.00_);\-\ #,##0.00_)"/>
  </numFmts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1" numFmtId="164" xfId="0" applyBorder="1" applyFont="1" applyNumberFormat="1"/>
    <xf borderId="3" fillId="2" fontId="1" numFmtId="165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3" fillId="2" fontId="1" numFmtId="0" xfId="0" applyBorder="1" applyFont="1"/>
    <xf borderId="2" fillId="2" fontId="2" numFmtId="0" xfId="0" applyAlignment="1" applyBorder="1" applyFont="1">
      <alignment horizontal="right"/>
    </xf>
    <xf borderId="1" fillId="2" fontId="1" numFmtId="2" xfId="0" applyBorder="1" applyFont="1" applyNumberFormat="1"/>
    <xf borderId="1" fillId="2" fontId="1" numFmtId="0" xfId="0" applyAlignment="1" applyBorder="1" applyFont="1">
      <alignment vertical="center"/>
    </xf>
    <xf borderId="1" fillId="2" fontId="1" numFmtId="167" xfId="0" applyBorder="1" applyFont="1" applyNumberFormat="1"/>
    <xf borderId="3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Correlation!$C$11:$C$15</c:f>
            </c:numRef>
          </c:xVal>
          <c:yVal>
            <c:numRef>
              <c:f>Correlation!$D$11:$D$15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133051"/>
        <c:axId val="1973120856"/>
      </c:scatterChart>
      <c:valAx>
        <c:axId val="156713305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Writing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73120856"/>
      </c:valAx>
      <c:valAx>
        <c:axId val="19731208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6713305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Correlation!$D$11:$D$15</c:f>
            </c:numRef>
          </c:xVal>
          <c:yVal>
            <c:numRef>
              <c:f>Correlation!$C$11:$C$15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06815"/>
        <c:axId val="1505336923"/>
      </c:scatterChart>
      <c:valAx>
        <c:axId val="17280068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05336923"/>
      </c:valAx>
      <c:valAx>
        <c:axId val="15053369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Writing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2800681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96255"/>
        <c:axId val="1910005750"/>
      </c:scatterChart>
      <c:valAx>
        <c:axId val="38849625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Size 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10005750"/>
      </c:valAx>
      <c:valAx>
        <c:axId val="19100057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Price (y)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8849625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</xdr:colOff>
      <xdr:row>21</xdr:row>
      <xdr:rowOff>76200</xdr:rowOff>
    </xdr:from>
    <xdr:ext cx="4305300" cy="2095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21</xdr:row>
      <xdr:rowOff>114300</xdr:rowOff>
    </xdr:from>
    <xdr:ext cx="4229100" cy="2095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11.14"/>
    <col customWidth="1" min="5" max="5" width="9.14"/>
    <col customWidth="1" min="6" max="6" width="18.71"/>
    <col customWidth="1" min="7" max="7" width="11.43"/>
    <col customWidth="1" min="8" max="11" width="9.14"/>
    <col customWidth="1" min="12" max="12" width="4.86"/>
    <col customWidth="1" min="13" max="13" width="9.14"/>
    <col customWidth="1" min="14" max="14" width="4.29"/>
    <col customWidth="1" min="15" max="15" width="3.86"/>
    <col customWidth="1" min="16" max="26" width="9.14"/>
  </cols>
  <sheetData>
    <row r="1" ht="11.25" customHeight="1">
      <c r="A1" s="1"/>
      <c r="B1" s="2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11</v>
      </c>
      <c r="C4" s="1"/>
      <c r="D4" s="1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13</v>
      </c>
      <c r="C5" s="1"/>
      <c r="D5" s="1" t="s">
        <v>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15</v>
      </c>
      <c r="C6" s="1"/>
      <c r="D6" s="1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4" t="s">
        <v>17</v>
      </c>
      <c r="D10" s="4" t="s">
        <v>18</v>
      </c>
      <c r="E10" s="1"/>
      <c r="F10" s="1"/>
      <c r="G10" s="12" t="s">
        <v>4</v>
      </c>
      <c r="H10" s="1"/>
      <c r="I10" s="1"/>
      <c r="J10" s="3"/>
      <c r="K10" s="1"/>
      <c r="L10" s="1"/>
      <c r="M10" s="1"/>
      <c r="N10" s="1"/>
      <c r="O10" s="1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14">
        <v>344.0</v>
      </c>
      <c r="D11" s="14">
        <v>378.0</v>
      </c>
      <c r="E11" s="1"/>
      <c r="F11" s="1"/>
      <c r="G11" s="15">
        <f t="shared" ref="G11:G15" si="1">(C11-$C$17)*(D11-$D$17)</f>
        <v>19490.16</v>
      </c>
      <c r="H11" s="1"/>
      <c r="I11" s="1"/>
      <c r="J11" s="3"/>
      <c r="K11" s="1"/>
      <c r="L11" s="1"/>
      <c r="M11" s="1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4">
        <v>383.0</v>
      </c>
      <c r="D12" s="14">
        <v>349.0</v>
      </c>
      <c r="E12" s="1"/>
      <c r="F12" s="1"/>
      <c r="G12" s="15">
        <f t="shared" si="1"/>
        <v>19004.16</v>
      </c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4">
        <v>611.0</v>
      </c>
      <c r="D13" s="14">
        <v>503.0</v>
      </c>
      <c r="E13" s="1"/>
      <c r="F13" s="1"/>
      <c r="G13" s="15">
        <f t="shared" si="1"/>
        <v>1179.36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14">
        <v>713.0</v>
      </c>
      <c r="D14" s="14">
        <v>719.0</v>
      </c>
      <c r="E14" s="1"/>
      <c r="F14" s="1"/>
      <c r="G14" s="15">
        <f t="shared" si="1"/>
        <v>44714.16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6">
        <v>536.0</v>
      </c>
      <c r="D15" s="16">
        <v>503.0</v>
      </c>
      <c r="E15" s="1"/>
      <c r="F15" s="1"/>
      <c r="G15" s="15">
        <f t="shared" si="1"/>
        <v>234.36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9" t="s">
        <v>5</v>
      </c>
      <c r="C17" s="5">
        <f t="shared" ref="C17:D17" si="2">AVERAGE(C11:C15)</f>
        <v>517.4</v>
      </c>
      <c r="D17" s="5">
        <f t="shared" si="2"/>
        <v>490.4</v>
      </c>
      <c r="E17" s="1"/>
      <c r="F17" s="3" t="s">
        <v>6</v>
      </c>
      <c r="G17" s="15">
        <f>SUM(G11:G15)</f>
        <v>84622.2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3"/>
      <c r="C18" s="10"/>
      <c r="D18" s="10"/>
      <c r="E18" s="1"/>
      <c r="F18" s="3" t="s">
        <v>7</v>
      </c>
      <c r="G18" s="6">
        <f>COUNT(C11:C15)</f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3"/>
      <c r="C19" s="5"/>
      <c r="D19" s="5"/>
      <c r="E19" s="1"/>
      <c r="F19" s="3" t="s">
        <v>8</v>
      </c>
      <c r="G19" s="15">
        <f>G17/(G18-1)</f>
        <v>21155.55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3" t="s">
        <v>19</v>
      </c>
      <c r="G20" s="13">
        <f>G19/((STDEVA(C11:C15)*(STDEVA(D11:D15))))</f>
        <v>0.9381257133</v>
      </c>
      <c r="H20" s="17" t="s">
        <v>20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3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</v>
      </c>
      <c r="D5" s="4" t="s">
        <v>3</v>
      </c>
      <c r="E5" s="1"/>
      <c r="F5" s="1"/>
      <c r="G5" s="4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5">
        <v>650.0</v>
      </c>
      <c r="D6" s="5">
        <v>772000.0</v>
      </c>
      <c r="E6" s="1"/>
      <c r="F6" s="1"/>
      <c r="G6" s="6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5">
        <v>785.0</v>
      </c>
      <c r="D7" s="5">
        <v>998000.0</v>
      </c>
      <c r="E7" s="1"/>
      <c r="F7" s="1"/>
      <c r="G7" s="6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5">
        <v>1200.0</v>
      </c>
      <c r="D8" s="5">
        <v>1200000.0</v>
      </c>
      <c r="E8" s="1"/>
      <c r="F8" s="1"/>
      <c r="G8" s="6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5">
        <v>720.0</v>
      </c>
      <c r="D9" s="5">
        <v>800000.0</v>
      </c>
      <c r="E9" s="1"/>
      <c r="F9" s="1"/>
      <c r="G9" s="6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7">
        <v>975.0</v>
      </c>
      <c r="D10" s="7">
        <v>895000.0</v>
      </c>
      <c r="E10" s="1"/>
      <c r="F10" s="1"/>
      <c r="G10" s="8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9" t="s">
        <v>5</v>
      </c>
      <c r="C11" s="5">
        <f t="shared" ref="C11:D11" si="2">AVERAGE(C6:C10)</f>
        <v>866</v>
      </c>
      <c r="D11" s="5">
        <f t="shared" si="2"/>
        <v>933000</v>
      </c>
      <c r="E11" s="1"/>
      <c r="F11" s="3" t="s">
        <v>6</v>
      </c>
      <c r="G11" s="6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5"/>
      <c r="D12" s="5"/>
      <c r="E12" s="1"/>
      <c r="F12" s="3" t="s">
        <v>7</v>
      </c>
      <c r="G12" s="6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0"/>
      <c r="D13" s="10"/>
      <c r="E13" s="1"/>
      <c r="F13" s="3" t="s">
        <v>8</v>
      </c>
      <c r="G13" s="6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5"/>
      <c r="D14" s="5"/>
      <c r="E14" s="1"/>
      <c r="F14" s="3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</v>
      </c>
      <c r="D5" s="4" t="s">
        <v>3</v>
      </c>
      <c r="E5" s="1"/>
      <c r="F5" s="1"/>
      <c r="G5" s="4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>
        <v>650.0</v>
      </c>
      <c r="D6" s="5">
        <v>772000.0</v>
      </c>
      <c r="E6" s="1"/>
      <c r="F6" s="1"/>
      <c r="G6" s="6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>
        <v>785.0</v>
      </c>
      <c r="D7" s="5">
        <v>998000.0</v>
      </c>
      <c r="E7" s="1"/>
      <c r="F7" s="1"/>
      <c r="G7" s="6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>
        <v>1200.0</v>
      </c>
      <c r="D8" s="5">
        <v>1200000.0</v>
      </c>
      <c r="E8" s="1"/>
      <c r="F8" s="1"/>
      <c r="G8" s="6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>
        <v>720.0</v>
      </c>
      <c r="D9" s="5">
        <v>800000.0</v>
      </c>
      <c r="E9" s="1"/>
      <c r="F9" s="1"/>
      <c r="G9" s="6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1">
        <v>975.0</v>
      </c>
      <c r="D10" s="7">
        <v>895000.0</v>
      </c>
      <c r="E10" s="1"/>
      <c r="F10" s="1"/>
      <c r="G10" s="8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9" t="s">
        <v>5</v>
      </c>
      <c r="C11" s="1">
        <f t="shared" ref="C11:D11" si="2">AVERAGE(C6:C10)</f>
        <v>866</v>
      </c>
      <c r="D11" s="5">
        <f t="shared" si="2"/>
        <v>933000</v>
      </c>
      <c r="E11" s="1"/>
      <c r="F11" s="3" t="s">
        <v>6</v>
      </c>
      <c r="G11" s="6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5"/>
      <c r="D12" s="5"/>
      <c r="E12" s="1"/>
      <c r="F12" s="3" t="s">
        <v>7</v>
      </c>
      <c r="G12" s="6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0"/>
      <c r="D13" s="10"/>
      <c r="E13" s="1"/>
      <c r="F13" s="3" t="s">
        <v>8</v>
      </c>
      <c r="G13" s="6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5"/>
      <c r="D14" s="5"/>
      <c r="E14" s="1"/>
      <c r="F14" s="3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