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, indep, var unkwn" sheetId="1" r:id="rId3"/>
  </sheets>
  <definedNames/>
  <calcPr/>
</workbook>
</file>

<file path=xl/sharedStrings.xml><?xml version="1.0" encoding="utf-8"?>
<sst xmlns="http://schemas.openxmlformats.org/spreadsheetml/2006/main" count="22" uniqueCount="22">
  <si>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</si>
  <si>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</si>
  <si>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</si>
  <si>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</si>
  <si>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</si>
  <si>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</si>
  <si>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</si>
  <si>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</si>
  <si>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 apples</t>
  </si>
  <si>
    <t>LA apples</t>
  </si>
  <si>
    <t>(xbar -ybar) +- t_16_0.05*sqrt(pooled^2/n_x + pooled^2/n_y)</t>
  </si>
  <si>
    <t>pooled = ( (n_x - 1)*stdv_x^2 + (n_y - 1)*stdv_y^2 ) / n_x + n_y - 2</t>
  </si>
  <si>
    <t>t_16_0.05</t>
  </si>
  <si>
    <t>n_x</t>
  </si>
  <si>
    <t>stdv_x</t>
  </si>
  <si>
    <t>n_y</t>
  </si>
  <si>
    <t>stdv_y</t>
  </si>
  <si>
    <t>mean_x</t>
  </si>
  <si>
    <t>mean_y</t>
  </si>
  <si>
    <t>pooled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</si>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</sst>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3" numFmtId="9" xfId="0" applyBorder="1" applyFont="1" applyNumberFormat="1"/>
    <xf borderId="1" fillId="2" fontId="1" numFmtId="2" xfId="0" applyBorder="1" applyFont="1" applyNumberFormat="1"/>
    <xf borderId="1" fillId="2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86"/>
    <col customWidth="1" min="3" max="4" width="8.86"/>
    <col customWidth="1" min="5" max="5" width="13.71"/>
    <col customWidth="1" min="6" max="7" width="6.0"/>
    <col customWidth="1" min="8" max="9" width="8.86"/>
    <col customWidth="1" min="10" max="10" width="5.86"/>
    <col customWidth="1" min="11" max="11" width="6.43"/>
    <col customWidth="1" min="12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8</v>
      </c>
      <c r="C9" s="4" t="s">
        <v>9</v>
      </c>
      <c r="D9" s="1"/>
      <c r="E9" s="5"/>
      <c r="F9" s="5"/>
      <c r="G9" s="5"/>
      <c r="H9" s="1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>
        <v>3.8</v>
      </c>
      <c r="C10" s="6">
        <v>3.02</v>
      </c>
      <c r="D10" s="1"/>
      <c r="E10" s="3"/>
      <c r="F10" s="6"/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6">
        <v>3.76</v>
      </c>
      <c r="C11" s="6">
        <v>3.22</v>
      </c>
      <c r="D11" s="1"/>
      <c r="E11" s="3"/>
      <c r="F11" s="6"/>
      <c r="G11" s="6"/>
      <c r="H11" s="1"/>
      <c r="I11" s="5"/>
      <c r="J11" s="5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3.87</v>
      </c>
      <c r="C12" s="6">
        <v>3.24</v>
      </c>
      <c r="D12" s="1"/>
      <c r="E12" s="3"/>
      <c r="F12" s="1"/>
      <c r="G12" s="1"/>
      <c r="H12" s="1"/>
      <c r="I12" s="7"/>
      <c r="J12" s="6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3.99</v>
      </c>
      <c r="C13" s="6">
        <v>3.02</v>
      </c>
      <c r="D13" s="1"/>
      <c r="E13" s="1"/>
      <c r="F13" s="1"/>
      <c r="G13" s="1"/>
      <c r="H13" s="1"/>
      <c r="I13" s="7"/>
      <c r="J13" s="6"/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4.02</v>
      </c>
      <c r="C14" s="6">
        <v>3.06</v>
      </c>
      <c r="D14" s="1"/>
      <c r="E14" s="3"/>
      <c r="F14" s="8"/>
      <c r="G14" s="9" t="s">
        <v>10</v>
      </c>
      <c r="H14" s="1"/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4.25</v>
      </c>
      <c r="C15" s="6">
        <v>3.15</v>
      </c>
      <c r="D15" s="1"/>
      <c r="E15" s="3"/>
      <c r="F15" s="8"/>
      <c r="G15" s="9" t="s">
        <v>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4.13</v>
      </c>
      <c r="C16" s="6">
        <v>3.81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3.98</v>
      </c>
      <c r="C17" s="6">
        <v>3.44</v>
      </c>
      <c r="D17" s="1"/>
      <c r="E17" s="3"/>
      <c r="F17" s="1"/>
      <c r="G17" s="1"/>
      <c r="H17" s="9" t="s">
        <v>12</v>
      </c>
      <c r="I17" s="10">
        <v>1.746</v>
      </c>
      <c r="J17" s="1"/>
      <c r="K17" s="1"/>
      <c r="L17" s="9" t="s">
        <v>13</v>
      </c>
      <c r="M17" s="1">
        <f>COUNT(B10:B19)</f>
        <v>10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3.99</v>
      </c>
      <c r="C18" s="6"/>
      <c r="D18" s="1"/>
      <c r="E18" s="1"/>
      <c r="F18" s="1"/>
      <c r="G18" s="1"/>
      <c r="H18" s="9" t="s">
        <v>14</v>
      </c>
      <c r="I18" s="1">
        <f>STDEVA(B10:B19)</f>
        <v>0.1839353751</v>
      </c>
      <c r="J18" s="1"/>
      <c r="K18" s="1"/>
      <c r="L18" s="9" t="s">
        <v>15</v>
      </c>
      <c r="M18" s="1">
        <f>COUNT(C10:C17)</f>
        <v>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1">
        <v>3.62</v>
      </c>
      <c r="C19" s="11"/>
      <c r="D19" s="1"/>
      <c r="E19" s="1"/>
      <c r="F19" s="1"/>
      <c r="G19" s="1"/>
      <c r="H19" s="9" t="s">
        <v>16</v>
      </c>
      <c r="I19" s="1">
        <f>STDEVA(C10:C17)</f>
        <v>0.267901901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9" t="s">
        <v>17</v>
      </c>
      <c r="I20" s="6">
        <f>AVERAGE(B10:B19)</f>
        <v>3.941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9" t="s">
        <v>18</v>
      </c>
      <c r="I21" s="6">
        <f>AVERAGE(C10:C17)</f>
        <v>3.245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9" t="s">
        <v>19</v>
      </c>
      <c r="I22" s="1">
        <f>(((M17-1)*(I18^2))+((M18-1)*(I19^2)))/(M17+M18-2)</f>
        <v>0.050430625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9" t="s">
        <v>20</v>
      </c>
      <c r="I24" s="6">
        <f>(I20-I21)+((I17)*SQRT(((I22)/M17)+((I22)/M18)))</f>
        <v>0.8819870362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9" t="s">
        <v>21</v>
      </c>
      <c r="I25" s="6">
        <f>(I20-I21)-((I17)*SQRT(((I22)/M17)+((I22)/M18)))</f>
        <v>0.5100129638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