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jcmic\GITs\ves\cvikaVES\rc_do_1MHz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C17" i="1"/>
  <c r="C8" i="1" s="1"/>
  <c r="E8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2" i="1"/>
  <c r="F2" i="1" s="1"/>
  <c r="C4" i="1"/>
  <c r="E4" i="1" s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C2" i="1" l="1"/>
  <c r="E2" i="1" s="1"/>
  <c r="C12" i="1"/>
  <c r="E12" i="1" s="1"/>
  <c r="C5" i="1"/>
  <c r="E5" i="1" s="1"/>
  <c r="C7" i="1"/>
  <c r="E7" i="1" s="1"/>
  <c r="C11" i="1"/>
  <c r="E11" i="1" s="1"/>
  <c r="C3" i="1"/>
  <c r="E3" i="1" s="1"/>
  <c r="C14" i="1"/>
  <c r="E14" i="1" s="1"/>
  <c r="C10" i="1"/>
  <c r="E10" i="1" s="1"/>
  <c r="C6" i="1"/>
  <c r="E6" i="1" s="1"/>
  <c r="C13" i="1"/>
  <c r="E13" i="1" s="1"/>
  <c r="C9" i="1"/>
  <c r="E9" i="1" s="1"/>
</calcChain>
</file>

<file path=xl/sharedStrings.xml><?xml version="1.0" encoding="utf-8"?>
<sst xmlns="http://schemas.openxmlformats.org/spreadsheetml/2006/main" count="13" uniqueCount="13">
  <si>
    <t>f</t>
  </si>
  <si>
    <t>w</t>
  </si>
  <si>
    <t>R</t>
  </si>
  <si>
    <t>L</t>
  </si>
  <si>
    <t>C</t>
  </si>
  <si>
    <t>ZRL</t>
  </si>
  <si>
    <t>wL</t>
  </si>
  <si>
    <t>ZRC</t>
  </si>
  <si>
    <t>wC</t>
  </si>
  <si>
    <t>Sériový RL obvod, R= 10 ohm, L= 0,1 mH</t>
  </si>
  <si>
    <t>Paralelní RC obvod, R= 10 ohm, C= 1000 nF</t>
  </si>
  <si>
    <t>fi RL</t>
  </si>
  <si>
    <t>fi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</si>
</sst>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List1!$B$19</c:f>
              <c:strCache>
                <c:ptCount val="1"/>
                <c:pt idx="0">
                  <c:v>Sériový RL obvod, R= 10 ohm, L= 0,1 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List1!$E$2:$E$14</c:f>
              <c:numCache>
                <c:formatCode>General</c:formatCode>
                <c:ptCount val="13"/>
                <c:pt idx="0">
                  <c:v>10.000001973920686</c:v>
                </c:pt>
                <c:pt idx="1">
                  <c:v>10.000007895680405</c:v>
                </c:pt>
                <c:pt idx="2">
                  <c:v>10.000049347900244</c:v>
                </c:pt>
                <c:pt idx="3">
                  <c:v>10.000197390139878</c:v>
                </c:pt>
                <c:pt idx="4">
                  <c:v>10.000789537183639</c:v>
                </c:pt>
                <c:pt idx="5">
                  <c:v>10.004933585187404</c:v>
                </c:pt>
                <c:pt idx="6">
                  <c:v>10.019719765344915</c:v>
                </c:pt>
                <c:pt idx="7">
                  <c:v>10.078647563248468</c:v>
                </c:pt>
                <c:pt idx="8">
                  <c:v>10.481870272097884</c:v>
                </c:pt>
                <c:pt idx="9">
                  <c:v>11.810098120013967</c:v>
                </c:pt>
                <c:pt idx="10">
                  <c:v>16.059690856844966</c:v>
                </c:pt>
                <c:pt idx="11">
                  <c:v>32.969083094756151</c:v>
                </c:pt>
                <c:pt idx="12">
                  <c:v>63.622651315673281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List1!$B$20</c:f>
              <c:strCache>
                <c:ptCount val="1"/>
                <c:pt idx="0">
                  <c:v>Paralelní RC obvod, R= 10 ohm, C= 1000 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List1!$F$2:$F$14</c:f>
              <c:numCache>
                <c:formatCode>General</c:formatCode>
                <c:ptCount val="13"/>
                <c:pt idx="0">
                  <c:v>9.9999980260797052</c:v>
                </c:pt>
                <c:pt idx="1">
                  <c:v>9.9999921043258322</c:v>
                </c:pt>
                <c:pt idx="2">
                  <c:v>9.9999506523432764</c:v>
                </c:pt>
                <c:pt idx="3">
                  <c:v>9.9998026137563318</c:v>
                </c:pt>
                <c:pt idx="4">
                  <c:v>9.999210525148337</c:v>
                </c:pt>
                <c:pt idx="5">
                  <c:v>9.9950688476386187</c:v>
                </c:pt>
                <c:pt idx="6">
                  <c:v>9.9803190450364472</c:v>
                </c:pt>
                <c:pt idx="7">
                  <c:v>9.9219661539359159</c:v>
                </c:pt>
                <c:pt idx="8">
                  <c:v>9.5402821637846493</c:v>
                </c:pt>
                <c:pt idx="9">
                  <c:v>8.4673301596483039</c:v>
                </c:pt>
                <c:pt idx="10">
                  <c:v>6.2267699229949978</c:v>
                </c:pt>
                <c:pt idx="11">
                  <c:v>3.033144710533529</c:v>
                </c:pt>
                <c:pt idx="12">
                  <c:v>1.571767254775899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53744"/>
        <c:axId val="181855424"/>
      </c:scatterChart>
      <c:valAx>
        <c:axId val="18185374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5424"/>
        <c:crosses val="autoZero"/>
        <c:crossBetween val="midCat"/>
      </c:valAx>
      <c:valAx>
        <c:axId val="181855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List1!$B$19</c:f>
              <c:strCache>
                <c:ptCount val="1"/>
                <c:pt idx="0">
                  <c:v>Sériový RL obvod, R= 10 ohm, L= 0,1 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List1!$G$2:$G$14</c:f>
              <c:numCache>
                <c:formatCode>General</c:formatCode>
                <c:ptCount val="13"/>
                <c:pt idx="0">
                  <c:v>3.5999995262591011E-2</c:v>
                </c:pt>
                <c:pt idx="1">
                  <c:v>7.1999962100755016E-2</c:v>
                </c:pt>
                <c:pt idx="2">
                  <c:v>0.17999940782724266</c:v>
                </c:pt>
                <c:pt idx="3">
                  <c:v>0.35999526270209964</c:v>
                </c:pt>
                <c:pt idx="4">
                  <c:v>0.71996210430958363</c:v>
                </c:pt>
                <c:pt idx="5">
                  <c:v>1.7994081741616377</c:v>
                </c:pt>
                <c:pt idx="6">
                  <c:v>3.5952737798681755</c:v>
                </c:pt>
                <c:pt idx="7">
                  <c:v>7.1624558067258226</c:v>
                </c:pt>
                <c:pt idx="8">
                  <c:v>17.440594490511874</c:v>
                </c:pt>
                <c:pt idx="9">
                  <c:v>32.141907635342058</c:v>
                </c:pt>
                <c:pt idx="10">
                  <c:v>51.48811274603343</c:v>
                </c:pt>
                <c:pt idx="11">
                  <c:v>72.343212848587157</c:v>
                </c:pt>
                <c:pt idx="12">
                  <c:v>80.956938920962315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List1!$B$20</c:f>
              <c:strCache>
                <c:ptCount val="1"/>
                <c:pt idx="0">
                  <c:v>Paralelní RC obvod, R= 10 ohm, C= 1000 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List1!$H$2:$H$14</c:f>
              <c:numCache>
                <c:formatCode>General</c:formatCode>
                <c:ptCount val="13"/>
                <c:pt idx="0">
                  <c:v>-3.5999995262591011E-2</c:v>
                </c:pt>
                <c:pt idx="1">
                  <c:v>-7.1999962100755016E-2</c:v>
                </c:pt>
                <c:pt idx="2">
                  <c:v>-0.17999940782724264</c:v>
                </c:pt>
                <c:pt idx="3">
                  <c:v>-0.35999526270209958</c:v>
                </c:pt>
                <c:pt idx="4">
                  <c:v>-0.71996210430958352</c:v>
                </c:pt>
                <c:pt idx="5">
                  <c:v>-1.7994081741616372</c:v>
                </c:pt>
                <c:pt idx="6">
                  <c:v>-3.5952737798681746</c:v>
                </c:pt>
                <c:pt idx="7">
                  <c:v>-7.1624558067258208</c:v>
                </c:pt>
                <c:pt idx="8">
                  <c:v>-17.44059449051187</c:v>
                </c:pt>
                <c:pt idx="9">
                  <c:v>-32.141907635342058</c:v>
                </c:pt>
                <c:pt idx="10">
                  <c:v>-51.488112746033423</c:v>
                </c:pt>
                <c:pt idx="11">
                  <c:v>-72.343212848587129</c:v>
                </c:pt>
                <c:pt idx="12">
                  <c:v>-80.956938920962315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976"/>
        <c:axId val="64072096"/>
      </c:scatterChart>
      <c:valAx>
        <c:axId val="6407097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2096"/>
        <c:crossesAt val="-80"/>
        <c:crossBetween val="midCat"/>
      </c:valAx>
      <c:valAx>
        <c:axId val="64072096"/>
        <c:scaling>
          <c:orientation val="minMax"/>
          <c:max val="8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7</xdr:row>
      <xdr:rowOff>133350</xdr:rowOff>
    </xdr:from>
    <xdr:to>
      <xdr:col>18</xdr:col>
      <xdr:colOff>142875</xdr:colOff>
      <xdr:row>27</xdr:row>
      <xdr:rowOff>42862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27</xdr:row>
      <xdr:rowOff>171450</xdr:rowOff>
    </xdr:from>
    <xdr:to>
      <xdr:col>18</xdr:col>
      <xdr:colOff>133350</xdr:colOff>
      <xdr:row>47</xdr:row>
      <xdr:rowOff>80962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0" workbookViewId="0">
      <selection activeCell="V30" sqref="V30"/>
    </sheetView>
  </sheetViews>
  <sheetFormatPr defaultRowHeight="15" x14ac:dyDescent="0.25"/>
  <cols>
    <col min="4" max="4" width="12" bestFit="1" customWidth="1"/>
    <col min="6" max="6" width="9.42578125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8</v>
      </c>
      <c r="E1" t="s">
        <v>5</v>
      </c>
      <c r="F1" t="s">
        <v>7</v>
      </c>
      <c r="G1" t="s">
        <v>11</v>
      </c>
      <c r="H1" t="s">
        <v>12</v>
      </c>
    </row>
    <row r="2" spans="1:8" x14ac:dyDescent="0.25">
      <c r="A2">
        <v>10</v>
      </c>
      <c r="B2">
        <f>2*PI()*A2</f>
        <v>62.831853071795862</v>
      </c>
      <c r="C2">
        <f>B2*$C$17</f>
        <v>6.2831853071795866E-3</v>
      </c>
      <c r="D2">
        <f>B2*$D$17</f>
        <v>6.2831853071795856E-5</v>
      </c>
      <c r="E2">
        <f>SQRT($B$17^2 +C2^2)</f>
        <v>10.000001973920686</v>
      </c>
      <c r="F2">
        <f>$B$17/SQRT(1+D2^2*$B$17^2)</f>
        <v>9.9999980260797052</v>
      </c>
      <c r="G2">
        <f>ATAN(C2/$B$17)*180/PI()</f>
        <v>3.5999995262591011E-2</v>
      </c>
      <c r="H2">
        <f>ATAN(-D2*$B$17)*180/PI()</f>
        <v>-3.5999995262591011E-2</v>
      </c>
    </row>
    <row r="3" spans="1:8" x14ac:dyDescent="0.25">
      <c r="A3">
        <v>20</v>
      </c>
      <c r="B3">
        <f t="shared" ref="B3:B14" si="0">2*PI()*A3</f>
        <v>125.66370614359172</v>
      </c>
      <c r="C3">
        <f t="shared" ref="C3:C14" si="1">B3*$C$17</f>
        <v>1.2566370614359173E-2</v>
      </c>
      <c r="D3">
        <f t="shared" ref="D3:D14" si="2">B3*$D$17</f>
        <v>1.2566370614359171E-4</v>
      </c>
      <c r="E3">
        <f t="shared" ref="E3:E14" si="3">SQRT($B$17^2 +C3^2)</f>
        <v>10.000007895680405</v>
      </c>
      <c r="F3">
        <f t="shared" ref="F3:F14" si="4">$B$17/SQRT(1+D3^2*$B$17^2)</f>
        <v>9.9999921043258322</v>
      </c>
      <c r="G3">
        <f t="shared" ref="G3:G14" si="5">ATAN(C3/$B$17)*180/PI()</f>
        <v>7.1999962100755016E-2</v>
      </c>
      <c r="H3">
        <f t="shared" ref="H3:H14" si="6">ATAN(-D3*$B$17)*180/PI()</f>
        <v>-7.1999962100755016E-2</v>
      </c>
    </row>
    <row r="4" spans="1:8" x14ac:dyDescent="0.25">
      <c r="A4">
        <v>50</v>
      </c>
      <c r="B4">
        <f t="shared" si="0"/>
        <v>314.15926535897933</v>
      </c>
      <c r="C4">
        <f t="shared" si="1"/>
        <v>3.1415926535897934E-2</v>
      </c>
      <c r="D4">
        <f t="shared" si="2"/>
        <v>3.1415926535897931E-4</v>
      </c>
      <c r="E4">
        <f t="shared" si="3"/>
        <v>10.000049347900244</v>
      </c>
      <c r="F4">
        <f t="shared" si="4"/>
        <v>9.9999506523432764</v>
      </c>
      <c r="G4">
        <f t="shared" si="5"/>
        <v>0.17999940782724266</v>
      </c>
      <c r="H4">
        <f t="shared" si="6"/>
        <v>-0.17999940782724264</v>
      </c>
    </row>
    <row r="5" spans="1:8" x14ac:dyDescent="0.25">
      <c r="A5">
        <v>100</v>
      </c>
      <c r="B5">
        <f t="shared" si="0"/>
        <v>628.31853071795865</v>
      </c>
      <c r="C5">
        <f t="shared" si="1"/>
        <v>6.2831853071795868E-2</v>
      </c>
      <c r="D5">
        <f t="shared" si="2"/>
        <v>6.2831853071795862E-4</v>
      </c>
      <c r="E5">
        <f t="shared" si="3"/>
        <v>10.000197390139878</v>
      </c>
      <c r="F5">
        <f t="shared" si="4"/>
        <v>9.9998026137563318</v>
      </c>
      <c r="G5">
        <f t="shared" si="5"/>
        <v>0.35999526270209964</v>
      </c>
      <c r="H5">
        <f t="shared" si="6"/>
        <v>-0.35999526270209958</v>
      </c>
    </row>
    <row r="6" spans="1:8" x14ac:dyDescent="0.25">
      <c r="A6">
        <v>200</v>
      </c>
      <c r="B6">
        <f t="shared" si="0"/>
        <v>1256.6370614359173</v>
      </c>
      <c r="C6">
        <f t="shared" si="1"/>
        <v>0.12566370614359174</v>
      </c>
      <c r="D6">
        <f t="shared" si="2"/>
        <v>1.2566370614359172E-3</v>
      </c>
      <c r="E6">
        <f t="shared" si="3"/>
        <v>10.000789537183639</v>
      </c>
      <c r="F6">
        <f t="shared" si="4"/>
        <v>9.999210525148337</v>
      </c>
      <c r="G6">
        <f t="shared" si="5"/>
        <v>0.71996210430958363</v>
      </c>
      <c r="H6">
        <f t="shared" si="6"/>
        <v>-0.71996210430958352</v>
      </c>
    </row>
    <row r="7" spans="1:8" x14ac:dyDescent="0.25">
      <c r="A7">
        <v>500</v>
      </c>
      <c r="B7">
        <f t="shared" si="0"/>
        <v>3141.5926535897929</v>
      </c>
      <c r="C7">
        <f t="shared" si="1"/>
        <v>0.31415926535897931</v>
      </c>
      <c r="D7">
        <f t="shared" si="2"/>
        <v>3.1415926535897929E-3</v>
      </c>
      <c r="E7">
        <f t="shared" si="3"/>
        <v>10.004933585187404</v>
      </c>
      <c r="F7">
        <f t="shared" si="4"/>
        <v>9.9950688476386187</v>
      </c>
      <c r="G7">
        <f t="shared" si="5"/>
        <v>1.7994081741616377</v>
      </c>
      <c r="H7">
        <f t="shared" si="6"/>
        <v>-1.7994081741616372</v>
      </c>
    </row>
    <row r="8" spans="1:8" x14ac:dyDescent="0.25">
      <c r="A8">
        <v>1000</v>
      </c>
      <c r="B8">
        <f t="shared" si="0"/>
        <v>6283.1853071795858</v>
      </c>
      <c r="C8">
        <f t="shared" si="1"/>
        <v>0.62831853071795862</v>
      </c>
      <c r="D8">
        <f t="shared" si="2"/>
        <v>6.2831853071795857E-3</v>
      </c>
      <c r="E8">
        <f t="shared" si="3"/>
        <v>10.019719765344915</v>
      </c>
      <c r="F8">
        <f t="shared" si="4"/>
        <v>9.9803190450364472</v>
      </c>
      <c r="G8">
        <f t="shared" si="5"/>
        <v>3.5952737798681755</v>
      </c>
      <c r="H8">
        <f t="shared" si="6"/>
        <v>-3.5952737798681746</v>
      </c>
    </row>
    <row r="9" spans="1:8" x14ac:dyDescent="0.25">
      <c r="A9">
        <v>2000</v>
      </c>
      <c r="B9">
        <f t="shared" si="0"/>
        <v>12566.370614359172</v>
      </c>
      <c r="C9">
        <f t="shared" si="1"/>
        <v>1.2566370614359172</v>
      </c>
      <c r="D9">
        <f t="shared" si="2"/>
        <v>1.2566370614359171E-2</v>
      </c>
      <c r="E9">
        <f t="shared" si="3"/>
        <v>10.078647563248468</v>
      </c>
      <c r="F9">
        <f t="shared" si="4"/>
        <v>9.9219661539359159</v>
      </c>
      <c r="G9">
        <f t="shared" si="5"/>
        <v>7.1624558067258226</v>
      </c>
      <c r="H9">
        <f t="shared" si="6"/>
        <v>-7.1624558067258208</v>
      </c>
    </row>
    <row r="10" spans="1:8" x14ac:dyDescent="0.25">
      <c r="A10">
        <v>5000</v>
      </c>
      <c r="B10">
        <f t="shared" si="0"/>
        <v>31415.926535897932</v>
      </c>
      <c r="C10">
        <f t="shared" si="1"/>
        <v>3.1415926535897936</v>
      </c>
      <c r="D10">
        <f t="shared" si="2"/>
        <v>3.1415926535897934E-2</v>
      </c>
      <c r="E10">
        <f t="shared" si="3"/>
        <v>10.481870272097884</v>
      </c>
      <c r="F10">
        <f t="shared" si="4"/>
        <v>9.5402821637846493</v>
      </c>
      <c r="G10">
        <f t="shared" si="5"/>
        <v>17.440594490511874</v>
      </c>
      <c r="H10">
        <f t="shared" si="6"/>
        <v>-17.44059449051187</v>
      </c>
    </row>
    <row r="11" spans="1:8" x14ac:dyDescent="0.25">
      <c r="A11">
        <v>10000</v>
      </c>
      <c r="B11">
        <f t="shared" si="0"/>
        <v>62831.853071795864</v>
      </c>
      <c r="C11">
        <f t="shared" si="1"/>
        <v>6.2831853071795871</v>
      </c>
      <c r="D11">
        <f t="shared" si="2"/>
        <v>6.2831853071795868E-2</v>
      </c>
      <c r="E11">
        <f t="shared" si="3"/>
        <v>11.810098120013967</v>
      </c>
      <c r="F11">
        <f t="shared" si="4"/>
        <v>8.4673301596483039</v>
      </c>
      <c r="G11">
        <f t="shared" si="5"/>
        <v>32.141907635342058</v>
      </c>
      <c r="H11">
        <f t="shared" si="6"/>
        <v>-32.141907635342058</v>
      </c>
    </row>
    <row r="12" spans="1:8" x14ac:dyDescent="0.25">
      <c r="A12">
        <v>20000</v>
      </c>
      <c r="B12">
        <f t="shared" si="0"/>
        <v>125663.70614359173</v>
      </c>
      <c r="C12">
        <f t="shared" si="1"/>
        <v>12.566370614359174</v>
      </c>
      <c r="D12">
        <f t="shared" si="2"/>
        <v>0.12566370614359174</v>
      </c>
      <c r="E12">
        <f t="shared" si="3"/>
        <v>16.059690856844966</v>
      </c>
      <c r="F12">
        <f t="shared" si="4"/>
        <v>6.2267699229949978</v>
      </c>
      <c r="G12">
        <f t="shared" si="5"/>
        <v>51.48811274603343</v>
      </c>
      <c r="H12">
        <f t="shared" si="6"/>
        <v>-51.488112746033423</v>
      </c>
    </row>
    <row r="13" spans="1:8" x14ac:dyDescent="0.25">
      <c r="A13">
        <v>50000</v>
      </c>
      <c r="B13">
        <f t="shared" si="0"/>
        <v>314159.26535897929</v>
      </c>
      <c r="C13">
        <f t="shared" si="1"/>
        <v>31.415926535897931</v>
      </c>
      <c r="D13">
        <f t="shared" si="2"/>
        <v>0.31415926535897926</v>
      </c>
      <c r="E13">
        <f t="shared" si="3"/>
        <v>32.969083094756151</v>
      </c>
      <c r="F13">
        <f t="shared" si="4"/>
        <v>3.033144710533529</v>
      </c>
      <c r="G13">
        <f t="shared" si="5"/>
        <v>72.343212848587157</v>
      </c>
      <c r="H13">
        <f t="shared" si="6"/>
        <v>-72.343212848587129</v>
      </c>
    </row>
    <row r="14" spans="1:8" x14ac:dyDescent="0.25">
      <c r="A14">
        <v>100000</v>
      </c>
      <c r="B14">
        <f t="shared" si="0"/>
        <v>628318.53071795858</v>
      </c>
      <c r="C14">
        <f t="shared" si="1"/>
        <v>62.831853071795862</v>
      </c>
      <c r="D14">
        <f t="shared" si="2"/>
        <v>0.62831853071795851</v>
      </c>
      <c r="E14">
        <f t="shared" si="3"/>
        <v>63.622651315673281</v>
      </c>
      <c r="F14">
        <f t="shared" si="4"/>
        <v>1.571767254775899</v>
      </c>
      <c r="G14">
        <f t="shared" si="5"/>
        <v>80.956938920962315</v>
      </c>
      <c r="H14">
        <f t="shared" si="6"/>
        <v>-80.956938920962315</v>
      </c>
    </row>
    <row r="16" spans="1:8" x14ac:dyDescent="0.25">
      <c r="B16" t="s">
        <v>2</v>
      </c>
      <c r="C16" t="s">
        <v>3</v>
      </c>
      <c r="D16" t="s">
        <v>4</v>
      </c>
    </row>
    <row r="17" spans="2:4" x14ac:dyDescent="0.25">
      <c r="B17">
        <v>10</v>
      </c>
      <c r="C17">
        <f>0.0001</f>
        <v>1E-4</v>
      </c>
      <c r="D17">
        <v>9.9999999999999995E-7</v>
      </c>
    </row>
    <row r="19" spans="2:4" x14ac:dyDescent="0.25">
      <c r="B19" t="s">
        <v>9</v>
      </c>
    </row>
    <row r="20" spans="2:4" x14ac:dyDescent="0.25">
      <c r="B20" t="s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brejcmic</cp:lastModifiedBy>
  <dcterms:created xsi:type="dcterms:W3CDTF">2015-10-15T13:58:22Z</dcterms:created>
  <dcterms:modified xsi:type="dcterms:W3CDTF">2015-10-15T14:38:37Z</dcterms:modified>
</cp:coreProperties>
</file>