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jcmic\GITs\ves\cvikaVES\el_obvody\"/>
    </mc:Choice>
  </mc:AlternateContent>
  <bookViews>
    <workbookView xWindow="0" yWindow="0" windowWidth="28800" windowHeight="124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0" i="1"/>
  <c r="V6" i="1"/>
  <c r="U6" i="1"/>
  <c r="U7" i="1"/>
  <c r="V7" i="1" s="1"/>
  <c r="K5" i="1"/>
  <c r="T6" i="1"/>
  <c r="T7" i="1"/>
  <c r="T5" i="1"/>
  <c r="U5" i="1" s="1"/>
  <c r="V5" i="1" s="1"/>
  <c r="K6" i="1"/>
  <c r="K7" i="1"/>
  <c r="K8" i="1"/>
  <c r="K4" i="1"/>
  <c r="J5" i="1"/>
  <c r="J6" i="1"/>
  <c r="J7" i="1"/>
  <c r="J8" i="1"/>
  <c r="J4" i="1"/>
  <c r="N5" i="1"/>
  <c r="O5" i="1" s="1"/>
  <c r="N6" i="1"/>
  <c r="O6" i="1" s="1"/>
  <c r="N7" i="1"/>
  <c r="O7" i="1" s="1"/>
  <c r="N8" i="1"/>
  <c r="O8" i="1" s="1"/>
  <c r="N4" i="1"/>
  <c r="O4" i="1" s="1"/>
  <c r="H5" i="1"/>
  <c r="I5" i="1" s="1"/>
  <c r="H4" i="1"/>
  <c r="I4" i="1" s="1"/>
  <c r="E5" i="1"/>
  <c r="F5" i="1"/>
  <c r="E6" i="1"/>
  <c r="F6" i="1"/>
  <c r="H6" i="1" s="1"/>
  <c r="I6" i="1" s="1"/>
  <c r="E7" i="1"/>
  <c r="F7" i="1"/>
  <c r="H7" i="1" s="1"/>
  <c r="I7" i="1" s="1"/>
  <c r="E8" i="1"/>
  <c r="F8" i="1"/>
  <c r="H8" i="1" s="1"/>
  <c r="I8" i="1" s="1"/>
  <c r="F4" i="1"/>
  <c r="E4" i="1"/>
  <c r="P5" i="1" l="1"/>
  <c r="Q5" i="1" s="1"/>
  <c r="P7" i="1"/>
  <c r="Q7" i="1" s="1"/>
  <c r="P8" i="1"/>
  <c r="Q8" i="1" s="1"/>
  <c r="P6" i="1"/>
  <c r="Q6" i="1" s="1"/>
  <c r="P4" i="1"/>
  <c r="Q4" i="1" s="1"/>
</calcChain>
</file>

<file path=xl/sharedStrings.xml><?xml version="1.0" encoding="utf-8"?>
<sst xmlns="http://schemas.openxmlformats.org/spreadsheetml/2006/main" count="35" uniqueCount="22">
  <si>
    <t>Delic</t>
  </si>
  <si>
    <t>R1</t>
  </si>
  <si>
    <t>R2</t>
  </si>
  <si>
    <t>C1</t>
  </si>
  <si>
    <t>ohm</t>
  </si>
  <si>
    <t>F</t>
  </si>
  <si>
    <t>Ui</t>
  </si>
  <si>
    <t>V</t>
  </si>
  <si>
    <t>poz vstup</t>
  </si>
  <si>
    <t>Unap</t>
  </si>
  <si>
    <t>Ro</t>
  </si>
  <si>
    <t>Uo</t>
  </si>
  <si>
    <t>Ri</t>
  </si>
  <si>
    <t>Du</t>
  </si>
  <si>
    <t>C2</t>
  </si>
  <si>
    <t>UDC</t>
  </si>
  <si>
    <t>UDCp</t>
  </si>
  <si>
    <t>koef</t>
  </si>
  <si>
    <t>Rp</t>
  </si>
  <si>
    <t>Ri skut</t>
  </si>
  <si>
    <t>C</t>
  </si>
  <si>
    <t>Rp skut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</si>
</sst>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M11" sqref="M11"/>
    </sheetView>
  </sheetViews>
  <sheetFormatPr defaultRowHeight="15" x14ac:dyDescent="0.25"/>
  <cols>
    <col min="8" max="8" width="8.85546875" customWidth="1"/>
  </cols>
  <sheetData>
    <row r="1" spans="1:22" x14ac:dyDescent="0.25">
      <c r="A1" t="s">
        <v>0</v>
      </c>
      <c r="G1" t="s">
        <v>8</v>
      </c>
    </row>
    <row r="2" spans="1:22" x14ac:dyDescent="0.25">
      <c r="A2" t="s">
        <v>1</v>
      </c>
      <c r="B2" t="s">
        <v>2</v>
      </c>
      <c r="C2" t="s">
        <v>3</v>
      </c>
      <c r="D2" t="s">
        <v>9</v>
      </c>
      <c r="E2" t="s">
        <v>10</v>
      </c>
      <c r="F2" t="s">
        <v>11</v>
      </c>
      <c r="G2" t="s">
        <v>6</v>
      </c>
      <c r="H2" t="s">
        <v>13</v>
      </c>
      <c r="I2" t="s">
        <v>12</v>
      </c>
      <c r="J2" t="s">
        <v>18</v>
      </c>
      <c r="K2" t="s">
        <v>14</v>
      </c>
      <c r="L2" t="s">
        <v>15</v>
      </c>
      <c r="M2" t="s">
        <v>16</v>
      </c>
      <c r="N2" t="s">
        <v>13</v>
      </c>
      <c r="O2" t="s">
        <v>17</v>
      </c>
      <c r="P2" t="s">
        <v>1</v>
      </c>
      <c r="Q2" t="s">
        <v>2</v>
      </c>
      <c r="T2" t="s">
        <v>19</v>
      </c>
      <c r="U2" t="s">
        <v>21</v>
      </c>
      <c r="V2" t="s">
        <v>20</v>
      </c>
    </row>
    <row r="3" spans="1:22" x14ac:dyDescent="0.25">
      <c r="A3" t="s">
        <v>4</v>
      </c>
      <c r="B3" t="s">
        <v>4</v>
      </c>
      <c r="C3" t="s">
        <v>5</v>
      </c>
      <c r="D3" t="s">
        <v>7</v>
      </c>
      <c r="E3" t="s">
        <v>4</v>
      </c>
      <c r="F3" t="s">
        <v>7</v>
      </c>
      <c r="G3" t="s">
        <v>7</v>
      </c>
      <c r="I3" t="s">
        <v>4</v>
      </c>
      <c r="K3" t="s">
        <v>5</v>
      </c>
      <c r="L3" t="s">
        <v>7</v>
      </c>
      <c r="M3" t="s">
        <v>7</v>
      </c>
      <c r="P3" t="s">
        <v>4</v>
      </c>
      <c r="Q3" t="s">
        <v>4</v>
      </c>
    </row>
    <row r="4" spans="1:22" x14ac:dyDescent="0.25">
      <c r="A4">
        <v>15000</v>
      </c>
      <c r="B4">
        <v>3300</v>
      </c>
      <c r="C4" s="1">
        <v>1.4999999999999999E-8</v>
      </c>
      <c r="D4">
        <v>5</v>
      </c>
      <c r="E4">
        <f>A4*B4/(A4+B4)</f>
        <v>2704.9180327868853</v>
      </c>
      <c r="F4">
        <f>B4*D4/(A4+B4)</f>
        <v>0.90163934426229508</v>
      </c>
      <c r="G4">
        <v>0.5</v>
      </c>
      <c r="H4">
        <f>G4/F4</f>
        <v>0.55454545454545456</v>
      </c>
      <c r="I4">
        <f>H4*E4/(1-H4)</f>
        <v>3367.3469387755104</v>
      </c>
      <c r="J4">
        <f>I4*B4/(B4+I4)</f>
        <v>1666.6666666666667</v>
      </c>
      <c r="K4" s="1">
        <f>C4*A4/J4</f>
        <v>1.3499999999999998E-7</v>
      </c>
      <c r="L4">
        <v>12</v>
      </c>
      <c r="M4">
        <v>1.1599999999999999</v>
      </c>
      <c r="N4">
        <f>M4/L4</f>
        <v>9.6666666666666665E-2</v>
      </c>
      <c r="O4">
        <f>N4/(1-N4)</f>
        <v>0.1070110701107011</v>
      </c>
      <c r="P4">
        <f>(I4+I4*O4)/O4</f>
        <v>34834.623504574243</v>
      </c>
      <c r="Q4">
        <f>O4*P4</f>
        <v>3727.6903381278707</v>
      </c>
    </row>
    <row r="5" spans="1:22" x14ac:dyDescent="0.25">
      <c r="A5">
        <v>15000</v>
      </c>
      <c r="B5">
        <v>3300</v>
      </c>
      <c r="C5" s="1">
        <v>1.4999999999999999E-8</v>
      </c>
      <c r="D5">
        <v>5</v>
      </c>
      <c r="E5">
        <f t="shared" ref="E5:E8" si="0">A5*B5/(A5+B5)</f>
        <v>2704.9180327868853</v>
      </c>
      <c r="F5">
        <f t="shared" ref="F5:F8" si="1">B5*D5/(A5+B5)</f>
        <v>0.90163934426229508</v>
      </c>
      <c r="G5">
        <v>0.4</v>
      </c>
      <c r="H5">
        <f t="shared" ref="H5:H8" si="2">G5/F5</f>
        <v>0.44363636363636366</v>
      </c>
      <c r="I5">
        <f t="shared" ref="I5:I8" si="3">H5*E5/(1-H5)</f>
        <v>2156.8627450980389</v>
      </c>
      <c r="J5">
        <f t="shared" ref="J5:J8" si="4">I5*B5/(B5+I5)</f>
        <v>1304.3478260869565</v>
      </c>
      <c r="K5" s="1">
        <f>C5*A5/J5</f>
        <v>1.7249999999999999E-7</v>
      </c>
      <c r="L5">
        <v>12</v>
      </c>
      <c r="M5">
        <v>1.1599999999999999</v>
      </c>
      <c r="N5">
        <f t="shared" ref="N5:N8" si="5">M5/L5</f>
        <v>9.6666666666666665E-2</v>
      </c>
      <c r="O5">
        <f t="shared" ref="O5:O8" si="6">N5/(1-N5)</f>
        <v>0.1070110701107011</v>
      </c>
      <c r="P5">
        <f>(I5+I5*O5)/O5</f>
        <v>22312.373225152129</v>
      </c>
      <c r="Q5">
        <f t="shared" ref="Q5:Q8" si="7">O5*P5</f>
        <v>2387.6709355328844</v>
      </c>
      <c r="R5">
        <v>22000</v>
      </c>
      <c r="S5">
        <v>2200</v>
      </c>
      <c r="T5">
        <f>S5*R5/(R5+S5)</f>
        <v>2000</v>
      </c>
      <c r="U5">
        <f>T5*B5/(T5+B5)</f>
        <v>1245.2830188679245</v>
      </c>
      <c r="V5" s="1">
        <f>C5*A5/U5</f>
        <v>1.8068181818181817E-7</v>
      </c>
    </row>
    <row r="6" spans="1:22" x14ac:dyDescent="0.25">
      <c r="A6">
        <v>15000</v>
      </c>
      <c r="B6">
        <v>3300</v>
      </c>
      <c r="C6" s="1">
        <v>1.4999999999999999E-8</v>
      </c>
      <c r="D6">
        <v>5</v>
      </c>
      <c r="E6">
        <f t="shared" si="0"/>
        <v>2704.9180327868853</v>
      </c>
      <c r="F6">
        <f t="shared" si="1"/>
        <v>0.90163934426229508</v>
      </c>
      <c r="G6">
        <v>0.3</v>
      </c>
      <c r="H6">
        <f t="shared" si="2"/>
        <v>0.3327272727272727</v>
      </c>
      <c r="I6">
        <f t="shared" si="3"/>
        <v>1348.7738419618529</v>
      </c>
      <c r="J6">
        <f t="shared" si="4"/>
        <v>957.44680851063833</v>
      </c>
      <c r="K6" s="1">
        <f t="shared" ref="K6:K8" si="8">C6*A6/J6</f>
        <v>2.3499999999999995E-7</v>
      </c>
      <c r="L6">
        <v>12</v>
      </c>
      <c r="M6">
        <v>1.1599999999999999</v>
      </c>
      <c r="N6">
        <f t="shared" si="5"/>
        <v>9.6666666666666665E-2</v>
      </c>
      <c r="O6">
        <f t="shared" si="6"/>
        <v>0.1070110701107011</v>
      </c>
      <c r="P6">
        <f>(I6+I6*O6)/O6</f>
        <v>13952.832847881238</v>
      </c>
      <c r="Q6">
        <f t="shared" si="7"/>
        <v>1493.1075741275124</v>
      </c>
      <c r="R6">
        <v>15000</v>
      </c>
      <c r="S6">
        <v>1500</v>
      </c>
      <c r="T6">
        <f t="shared" ref="T6:T7" si="9">S6*R6/(R6+S6)</f>
        <v>1363.6363636363637</v>
      </c>
      <c r="U6">
        <f t="shared" ref="U6:U7" si="10">T6*B6/(T6+B6)</f>
        <v>964.9122807017543</v>
      </c>
      <c r="V6" s="1">
        <f t="shared" ref="V6:V7" si="11">C6*A6/U6</f>
        <v>2.3318181818181817E-7</v>
      </c>
    </row>
    <row r="7" spans="1:22" x14ac:dyDescent="0.25">
      <c r="A7">
        <v>15000</v>
      </c>
      <c r="B7">
        <v>3300</v>
      </c>
      <c r="C7" s="1">
        <v>1.4999999999999999E-8</v>
      </c>
      <c r="D7">
        <v>5</v>
      </c>
      <c r="E7">
        <f t="shared" si="0"/>
        <v>2704.9180327868853</v>
      </c>
      <c r="F7">
        <f t="shared" si="1"/>
        <v>0.90163934426229508</v>
      </c>
      <c r="G7">
        <v>0.2</v>
      </c>
      <c r="H7">
        <f t="shared" si="2"/>
        <v>0.22181818181818183</v>
      </c>
      <c r="I7">
        <f t="shared" si="3"/>
        <v>771.02803738317755</v>
      </c>
      <c r="J7">
        <f t="shared" si="4"/>
        <v>625</v>
      </c>
      <c r="K7" s="1">
        <f t="shared" si="8"/>
        <v>3.5999999999999994E-7</v>
      </c>
      <c r="L7">
        <v>12</v>
      </c>
      <c r="M7">
        <v>1.1599999999999999</v>
      </c>
      <c r="N7">
        <f t="shared" si="5"/>
        <v>9.6666666666666665E-2</v>
      </c>
      <c r="O7">
        <f t="shared" si="6"/>
        <v>0.1070110701107011</v>
      </c>
      <c r="P7">
        <f>(I7+I7*O7)/O7</f>
        <v>7976.1521108604575</v>
      </c>
      <c r="Q7">
        <f t="shared" si="7"/>
        <v>853.53657274890497</v>
      </c>
      <c r="R7">
        <v>8200</v>
      </c>
      <c r="S7">
        <v>820</v>
      </c>
      <c r="T7">
        <f t="shared" si="9"/>
        <v>745.4545454545455</v>
      </c>
      <c r="U7">
        <f t="shared" si="10"/>
        <v>608.08988764044943</v>
      </c>
      <c r="V7" s="1">
        <f t="shared" si="11"/>
        <v>3.7001108647450107E-7</v>
      </c>
    </row>
    <row r="8" spans="1:22" x14ac:dyDescent="0.25">
      <c r="A8">
        <v>15000</v>
      </c>
      <c r="B8">
        <v>3300</v>
      </c>
      <c r="C8" s="1">
        <v>1.4999999999999999E-8</v>
      </c>
      <c r="D8">
        <v>5</v>
      </c>
      <c r="E8">
        <f t="shared" si="0"/>
        <v>2704.9180327868853</v>
      </c>
      <c r="F8">
        <f t="shared" si="1"/>
        <v>0.90163934426229508</v>
      </c>
      <c r="G8">
        <v>0.1</v>
      </c>
      <c r="H8">
        <f t="shared" si="2"/>
        <v>0.11090909090909092</v>
      </c>
      <c r="I8">
        <f t="shared" si="3"/>
        <v>337.42331288343559</v>
      </c>
      <c r="J8">
        <f t="shared" si="4"/>
        <v>306.12244897959181</v>
      </c>
      <c r="K8" s="1">
        <f t="shared" si="8"/>
        <v>7.3499999999999995E-7</v>
      </c>
      <c r="L8">
        <v>12</v>
      </c>
      <c r="M8">
        <v>1.1599999999999999</v>
      </c>
      <c r="N8">
        <f t="shared" si="5"/>
        <v>9.6666666666666665E-2</v>
      </c>
      <c r="O8">
        <f t="shared" si="6"/>
        <v>0.1070110701107011</v>
      </c>
      <c r="P8">
        <f>(I8+I8*O8)/O8</f>
        <v>3490.5859953458857</v>
      </c>
      <c r="Q8">
        <f t="shared" si="7"/>
        <v>373.53134267538996</v>
      </c>
    </row>
    <row r="10" spans="1:22" x14ac:dyDescent="0.25">
      <c r="Q10">
        <f>Q5-2200</f>
        <v>187.67093553288441</v>
      </c>
    </row>
    <row r="11" spans="1:22" x14ac:dyDescent="0.25">
      <c r="Q11">
        <f>Q5-2700</f>
        <v>-312.32906446711559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brejcmic</cp:lastModifiedBy>
  <dcterms:created xsi:type="dcterms:W3CDTF">2015-10-05T13:38:30Z</dcterms:created>
  <dcterms:modified xsi:type="dcterms:W3CDTF">2015-10-06T15:00:28Z</dcterms:modified>
</cp:coreProperties>
</file>