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<sst xmlns="http://schemas.openxmlformats.org/spreadsheetml/2006/main" count="17" uniqueCount="13">
  <si>
    <t>X(Age)</t>
  </si>
  <si>
    <t>Y(Glucose Level)</t>
  </si>
  <si>
    <t>XY</t>
  </si>
  <si>
    <t>X²</t>
  </si>
  <si>
    <t>Line Regression Formula</t>
  </si>
  <si>
    <t>Y_pred = a + b * X</t>
  </si>
  <si>
    <t>b</t>
  </si>
  <si>
    <t>[n * (∑XY) – (∑X) * (∑Y)] / [n * (∑X2) – (∑X)2]</t>
  </si>
  <si>
    <t>a</t>
  </si>
  <si>
    <t>[(∑Y) * (∑X2) – (∑X) * (∑XY)] / [n * (∑X2) – (∑X)2]</t>
  </si>
  <si>
    <t>SUM(∑)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</si>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</sst>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0"/>
      <name val="Arial"/>
    </font>
    <font>
      <color rgb="FFFFFFFF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3" fontId="3" numFmtId="0" xfId="0" applyAlignment="1" applyFill="1" applyFont="1">
      <alignment readingOrder="0"/>
    </xf>
    <xf borderId="0" fillId="4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71"/>
    <col customWidth="1" min="6" max="6" width="22.43"/>
    <col customWidth="1" min="7" max="7" width="43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F1" s="3" t="s">
        <v>4</v>
      </c>
      <c r="G1" s="3" t="s">
        <v>5</v>
      </c>
    </row>
    <row r="2">
      <c r="A2" s="3">
        <v>45.0</v>
      </c>
      <c r="B2" s="3">
        <v>105.0</v>
      </c>
      <c r="C2" s="4">
        <f t="shared" ref="C2:C6" si="1">A2*B2</f>
        <v>4725</v>
      </c>
      <c r="D2" s="4">
        <f t="shared" ref="D2:D6" si="2">A2^2</f>
        <v>2025</v>
      </c>
      <c r="F2" s="3" t="s">
        <v>6</v>
      </c>
      <c r="G2" s="3" t="s">
        <v>7</v>
      </c>
    </row>
    <row r="3">
      <c r="A3" s="3">
        <v>23.0</v>
      </c>
      <c r="B3" s="3">
        <v>68.0</v>
      </c>
      <c r="C3" s="4">
        <f t="shared" si="1"/>
        <v>1564</v>
      </c>
      <c r="D3" s="4">
        <f t="shared" si="2"/>
        <v>529</v>
      </c>
      <c r="F3" s="3" t="s">
        <v>8</v>
      </c>
      <c r="G3" s="3" t="s">
        <v>9</v>
      </c>
    </row>
    <row r="4">
      <c r="A4" s="3">
        <v>42.0</v>
      </c>
      <c r="B4" s="3">
        <v>79.0</v>
      </c>
      <c r="C4" s="4">
        <f t="shared" si="1"/>
        <v>3318</v>
      </c>
      <c r="D4" s="4">
        <f t="shared" si="2"/>
        <v>1764</v>
      </c>
    </row>
    <row r="5">
      <c r="A5" s="3">
        <v>59.0</v>
      </c>
      <c r="B5" s="3">
        <v>95.0</v>
      </c>
      <c r="C5" s="4">
        <f t="shared" si="1"/>
        <v>5605</v>
      </c>
      <c r="D5" s="4">
        <f t="shared" si="2"/>
        <v>3481</v>
      </c>
    </row>
    <row r="6">
      <c r="A6" s="3">
        <v>63.0</v>
      </c>
      <c r="B6" s="3">
        <v>89.0</v>
      </c>
      <c r="C6" s="4">
        <f t="shared" si="1"/>
        <v>5607</v>
      </c>
      <c r="D6" s="4">
        <f t="shared" si="2"/>
        <v>3969</v>
      </c>
    </row>
    <row r="9">
      <c r="A9" s="5" t="s">
        <v>10</v>
      </c>
    </row>
    <row r="10">
      <c r="A10" s="1" t="s">
        <v>11</v>
      </c>
      <c r="B10" s="1" t="s">
        <v>12</v>
      </c>
      <c r="C10" s="1" t="s">
        <v>2</v>
      </c>
      <c r="D10" s="1" t="s">
        <v>3</v>
      </c>
    </row>
    <row r="11">
      <c r="A11" s="4">
        <f t="shared" ref="A11:C11" si="3">SUM(A2:A6)</f>
        <v>232</v>
      </c>
      <c r="B11" s="4">
        <f t="shared" si="3"/>
        <v>436</v>
      </c>
      <c r="C11" s="4">
        <f t="shared" si="3"/>
        <v>20819</v>
      </c>
      <c r="D11" s="4">
        <f>Sum(D2:D6)</f>
        <v>11768</v>
      </c>
    </row>
    <row r="13">
      <c r="A13" s="6" t="s">
        <v>6</v>
      </c>
      <c r="B13" s="4">
        <f>(5*C11-A11*B11)/(5*D11-A11^2)</f>
        <v>0.586722488</v>
      </c>
      <c r="C13" s="4">
        <f t="shared" ref="C13:C14" si="4">ROUND(B13, 2)</f>
        <v>0.59</v>
      </c>
    </row>
    <row r="14">
      <c r="A14" s="5" t="s">
        <v>8</v>
      </c>
      <c r="B14" s="4">
        <f>(B11*D11-A11*C11)/(5*D11-A11^2)</f>
        <v>59.97607656</v>
      </c>
      <c r="C14" s="4">
        <f t="shared" si="4"/>
        <v>59.98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