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CT\Assignments\Assignment 2\Datasets\"/>
    </mc:Choice>
  </mc:AlternateContent>
  <xr:revisionPtr revIDLastSave="0" documentId="13_ncr:1_{ED28CCDF-A216-4989-B90E-565C3CAB2C4E}" xr6:coauthVersionLast="47" xr6:coauthVersionMax="47" xr10:uidLastSave="{00000000-0000-0000-0000-000000000000}"/>
  <bookViews>
    <workbookView xWindow="-28920" yWindow="-120" windowWidth="29040" windowHeight="15840" xr2:uid="{168F4A87-FFD3-43DA-A6D4-7D98FF11B8F8}"/>
  </bookViews>
  <sheets>
    <sheet name="Output" sheetId="1" r:id="rId1"/>
    <sheet name="Export of Dairy (IE -&gt; EU)" sheetId="2" r:id="rId2"/>
  </sheets>
  <definedNames>
    <definedName name="_xlnm._FilterDatabase" localSheetId="0" hidden="1">Output!$A$1:$P$89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7" i="1" l="1"/>
  <c r="A81" i="1"/>
  <c r="A98" i="1" s="1"/>
  <c r="A61" i="1"/>
  <c r="A65" i="1" s="1"/>
  <c r="A83" i="1" s="1"/>
  <c r="A113" i="1"/>
  <c r="A154" i="1"/>
  <c r="A59" i="1" s="1"/>
  <c r="A79" i="1" s="1"/>
  <c r="A143" i="1"/>
  <c r="P146" i="1"/>
  <c r="P147" i="1"/>
  <c r="P140" i="1"/>
  <c r="P141" i="1"/>
  <c r="P132" i="1"/>
  <c r="P133" i="1"/>
  <c r="P126" i="1"/>
  <c r="P127" i="1"/>
  <c r="P118" i="1"/>
  <c r="P119" i="1"/>
  <c r="P110" i="1"/>
  <c r="P111" i="1"/>
  <c r="P102" i="1"/>
  <c r="P103" i="1"/>
  <c r="P94" i="1"/>
  <c r="P95" i="1"/>
  <c r="P86" i="1"/>
  <c r="P87" i="1"/>
  <c r="P76" i="1"/>
  <c r="P77" i="1"/>
  <c r="P68" i="1"/>
  <c r="P69" i="1"/>
  <c r="P55" i="1"/>
  <c r="P56" i="1"/>
  <c r="P47" i="1"/>
  <c r="P48" i="1"/>
  <c r="P38" i="1"/>
  <c r="P39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P145" i="1"/>
  <c r="P131" i="1"/>
  <c r="P117" i="1"/>
  <c r="P101" i="1"/>
  <c r="P85" i="1"/>
  <c r="P67" i="1"/>
  <c r="P46" i="1"/>
  <c r="P31" i="1"/>
  <c r="P22" i="1"/>
  <c r="P13" i="1"/>
  <c r="A13" i="1"/>
  <c r="A22" i="1" s="1"/>
  <c r="A31" i="1" s="1"/>
  <c r="A46" i="1" s="1"/>
  <c r="A67" i="1" s="1"/>
  <c r="A85" i="1" s="1"/>
  <c r="A101" i="1" s="1"/>
  <c r="A117" i="1" s="1"/>
  <c r="A131" i="1" s="1"/>
  <c r="A145" i="1" s="1"/>
  <c r="P4" i="1"/>
  <c r="P122" i="1"/>
  <c r="Q2" i="1" a="1"/>
  <c r="Q2" i="1" s="1"/>
  <c r="P5" i="1"/>
  <c r="P6" i="1"/>
  <c r="P7" i="1"/>
  <c r="P10" i="1"/>
  <c r="P8" i="1"/>
  <c r="P2" i="1"/>
  <c r="P9" i="1"/>
  <c r="P3" i="1"/>
  <c r="P14" i="1"/>
  <c r="P15" i="1"/>
  <c r="P16" i="1"/>
  <c r="P19" i="1"/>
  <c r="P17" i="1"/>
  <c r="P11" i="1"/>
  <c r="P18" i="1"/>
  <c r="P12" i="1"/>
  <c r="P23" i="1"/>
  <c r="P24" i="1"/>
  <c r="P25" i="1"/>
  <c r="P28" i="1"/>
  <c r="P26" i="1"/>
  <c r="P20" i="1"/>
  <c r="P27" i="1"/>
  <c r="P21" i="1"/>
  <c r="P32" i="1"/>
  <c r="P33" i="1"/>
  <c r="P34" i="1"/>
  <c r="P37" i="1"/>
  <c r="P35" i="1"/>
  <c r="P29" i="1"/>
  <c r="P36" i="1"/>
  <c r="P30" i="1"/>
  <c r="P49" i="1"/>
  <c r="P50" i="1"/>
  <c r="P51" i="1"/>
  <c r="P54" i="1"/>
  <c r="P52" i="1"/>
  <c r="P40" i="1"/>
  <c r="P53" i="1"/>
  <c r="P45" i="1"/>
  <c r="P70" i="1"/>
  <c r="P71" i="1"/>
  <c r="P72" i="1"/>
  <c r="P75" i="1"/>
  <c r="P73" i="1"/>
  <c r="P57" i="1"/>
  <c r="P74" i="1"/>
  <c r="P66" i="1"/>
  <c r="P88" i="1"/>
  <c r="P89" i="1"/>
  <c r="P90" i="1"/>
  <c r="P93" i="1"/>
  <c r="P91" i="1"/>
  <c r="P78" i="1"/>
  <c r="P92" i="1"/>
  <c r="P84" i="1"/>
  <c r="P104" i="1"/>
  <c r="P105" i="1"/>
  <c r="P106" i="1"/>
  <c r="P109" i="1"/>
  <c r="P107" i="1"/>
  <c r="P96" i="1"/>
  <c r="P108" i="1"/>
  <c r="P100" i="1"/>
  <c r="P120" i="1"/>
  <c r="P121" i="1"/>
  <c r="P125" i="1"/>
  <c r="P123" i="1"/>
  <c r="P112" i="1"/>
  <c r="P124" i="1"/>
  <c r="P116" i="1"/>
  <c r="P134" i="1"/>
  <c r="P135" i="1"/>
  <c r="P136" i="1"/>
  <c r="P139" i="1"/>
  <c r="P137" i="1"/>
  <c r="P128" i="1"/>
  <c r="P138" i="1"/>
  <c r="P130" i="1"/>
  <c r="P148" i="1"/>
  <c r="P149" i="1"/>
  <c r="P150" i="1"/>
  <c r="P153" i="1"/>
  <c r="P151" i="1"/>
  <c r="P142" i="1"/>
  <c r="P152" i="1"/>
  <c r="P144" i="1"/>
  <c r="A63" i="1" l="1"/>
  <c r="A82" i="1" s="1"/>
  <c r="A99" i="1" s="1"/>
  <c r="A155" i="1"/>
  <c r="A156" i="1" s="1"/>
  <c r="A114" i="1"/>
  <c r="A129" i="1" s="1"/>
  <c r="A115" i="1"/>
  <c r="A253" i="2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l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<sst xmlns="http://schemas.openxmlformats.org/spreadsheetml/2006/main" count="696" uniqueCount="117">
  <si>
    <t>Year</t>
  </si>
  <si>
    <t>Category</t>
  </si>
  <si>
    <t>Domestic milk intake by creameries and pasteurisers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</si>
  <si>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</si>
  <si>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</si>
  <si>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</si>
  <si>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</si>
  <si>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</si>
  <si>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</si>
  <si>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</si>
  <si>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</si>
  <si>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</si>
  <si>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</si>
  <si>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</si>
  <si>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</si>
  <si>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</si>
  <si>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Fat content</t>
  </si>
  <si>
    <t>Imported milk intake (excluding imported packaged milk for retail sale)</t>
  </si>
  <si>
    <t>Whole milk sales (excluding imported packaged milk for retail sale)</t>
  </si>
  <si>
    <t>Skimmed &amp; semi-skimmed milk (excluding imported packaged milk for retail sale)</t>
  </si>
  <si>
    <t>Butter</t>
  </si>
  <si>
    <t>Skimmed milk powder</t>
  </si>
  <si>
    <t>Cheese</t>
  </si>
  <si>
    <t>Million litres</t>
  </si>
  <si>
    <t>Percent</t>
  </si>
  <si>
    <t>Thousand tonnes</t>
  </si>
  <si>
    <t>*</t>
  </si>
  <si>
    <t>Cow slaughterings</t>
  </si>
  <si>
    <t>48.8 ³</t>
  </si>
  <si>
    <t>Country</t>
  </si>
  <si>
    <t>Austria</t>
  </si>
  <si>
    <t>Belgium</t>
  </si>
  <si>
    <t>Croatia</t>
  </si>
  <si>
    <t>Sweden</t>
  </si>
  <si>
    <t>United Kingdom</t>
  </si>
  <si>
    <t>Spain</t>
  </si>
  <si>
    <t>Slovenia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</si>
  <si>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</si>
  <si>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</si>
  <si>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</si>
  <si>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</si>
  <si>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</si>
  <si>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</si>
  <si>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</si>
  <si>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</si>
  <si>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</si>
  <si>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</si>
  <si>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</si>
  <si>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</si>
  <si>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</si>
  <si>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</si>
  <si>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</si>
  <si>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</si>
  <si>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</si>
  <si>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r>
      <t xml:space="preserve">3,875 </t>
    </r>
    <r>
      <rPr>
        <vertAlign val="superscript"/>
        <sz val="7"/>
        <color rgb="FF02395F"/>
        <rFont val="Arial"/>
        <family val="2"/>
      </rPr>
      <t>2</t>
    </r>
  </si>
  <si>
    <r>
      <t xml:space="preserve">25,375 </t>
    </r>
    <r>
      <rPr>
        <vertAlign val="superscript"/>
        <sz val="7"/>
        <color rgb="FF02395F"/>
        <rFont val="Arial"/>
        <family val="2"/>
      </rPr>
      <t>3</t>
    </r>
  </si>
  <si>
    <r>
      <t xml:space="preserve">24,744 </t>
    </r>
    <r>
      <rPr>
        <vertAlign val="superscript"/>
        <sz val="7"/>
        <color rgb="FF02395F"/>
        <rFont val="Arial"/>
        <family val="2"/>
      </rPr>
      <t>3</t>
    </r>
  </si>
  <si>
    <r>
      <t xml:space="preserve">10,641 </t>
    </r>
    <r>
      <rPr>
        <vertAlign val="superscript"/>
        <sz val="7"/>
        <color rgb="FF02395F"/>
        <rFont val="Arial"/>
        <family val="2"/>
      </rPr>
      <t>3</t>
    </r>
  </si>
  <si>
    <r>
      <t xml:space="preserve">10,773 </t>
    </r>
    <r>
      <rPr>
        <vertAlign val="superscript"/>
        <sz val="7"/>
        <color rgb="FF02395F"/>
        <rFont val="Arial"/>
        <family val="2"/>
      </rPr>
      <t>3</t>
    </r>
  </si>
  <si>
    <r>
      <t xml:space="preserve">740 </t>
    </r>
    <r>
      <rPr>
        <vertAlign val="superscript"/>
        <sz val="7"/>
        <color rgb="FF02395F"/>
        <rFont val="Arial"/>
        <family val="2"/>
      </rPr>
      <t>3</t>
    </r>
  </si>
  <si>
    <r>
      <t xml:space="preserve">953 </t>
    </r>
    <r>
      <rPr>
        <vertAlign val="superscript"/>
        <sz val="7"/>
        <color rgb="FF02395F"/>
        <rFont val="Arial"/>
        <family val="2"/>
      </rPr>
      <t>3</t>
    </r>
  </si>
  <si>
    <r>
      <t xml:space="preserve">6,720 </t>
    </r>
    <r>
      <rPr>
        <vertAlign val="superscript"/>
        <sz val="7"/>
        <color rgb="FF02395F"/>
        <rFont val="Arial"/>
        <family val="2"/>
      </rPr>
      <t>3</t>
    </r>
  </si>
  <si>
    <r>
      <t xml:space="preserve">6,864 </t>
    </r>
    <r>
      <rPr>
        <vertAlign val="superscript"/>
        <sz val="7"/>
        <color rgb="FF02395F"/>
        <rFont val="Arial"/>
        <family val="2"/>
      </rPr>
      <t>3</t>
    </r>
  </si>
  <si>
    <t>3,096 2</t>
  </si>
  <si>
    <r>
      <t xml:space="preserve">24,452 </t>
    </r>
    <r>
      <rPr>
        <vertAlign val="superscript"/>
        <sz val="7"/>
        <color rgb="FF02395F"/>
        <rFont val="Arial"/>
        <family val="2"/>
      </rPr>
      <t>3</t>
    </r>
  </si>
  <si>
    <r>
      <t xml:space="preserve">5,950 </t>
    </r>
    <r>
      <rPr>
        <vertAlign val="superscript"/>
        <sz val="7"/>
        <color rgb="FF02395F"/>
        <rFont val="Arial"/>
        <family val="2"/>
      </rPr>
      <t>3</t>
    </r>
  </si>
  <si>
    <r>
      <t xml:space="preserve">5,997 </t>
    </r>
    <r>
      <rPr>
        <vertAlign val="superscript"/>
        <sz val="7"/>
        <color rgb="FF02395F"/>
        <rFont val="Arial"/>
        <family val="2"/>
      </rPr>
      <t>3</t>
    </r>
  </si>
  <si>
    <r>
      <t xml:space="preserve">13804 </t>
    </r>
    <r>
      <rPr>
        <vertAlign val="superscript"/>
        <sz val="7"/>
        <color rgb="FF02395F"/>
        <rFont val="Arial"/>
        <family val="2"/>
      </rPr>
      <t>3</t>
    </r>
  </si>
  <si>
    <r>
      <t xml:space="preserve">13,591 </t>
    </r>
    <r>
      <rPr>
        <vertAlign val="superscript"/>
        <sz val="7"/>
        <color rgb="FF02395F"/>
        <rFont val="Arial"/>
        <family val="2"/>
      </rPr>
      <t>3</t>
    </r>
  </si>
  <si>
    <r>
      <t xml:space="preserve">3,694 </t>
    </r>
    <r>
      <rPr>
        <vertAlign val="superscript"/>
        <sz val="7"/>
        <color rgb="FF02395F"/>
        <rFont val="Arial"/>
        <family val="2"/>
      </rPr>
      <t>2</t>
    </r>
  </si>
  <si>
    <r>
      <t>23,989</t>
    </r>
    <r>
      <rPr>
        <vertAlign val="superscript"/>
        <sz val="7"/>
        <color rgb="FF02395F"/>
        <rFont val="Arial"/>
        <family val="2"/>
      </rPr>
      <t xml:space="preserve"> 3</t>
    </r>
  </si>
  <si>
    <r>
      <t xml:space="preserve">25,337 </t>
    </r>
    <r>
      <rPr>
        <vertAlign val="superscript"/>
        <sz val="7"/>
        <color rgb="FF02395F"/>
        <rFont val="Arial"/>
        <family val="2"/>
      </rPr>
      <t>3</t>
    </r>
  </si>
  <si>
    <r>
      <t xml:space="preserve">10,553 </t>
    </r>
    <r>
      <rPr>
        <vertAlign val="superscript"/>
        <sz val="7"/>
        <color rgb="FF02395F"/>
        <rFont val="Arial"/>
        <family val="2"/>
      </rPr>
      <t>3</t>
    </r>
  </si>
  <si>
    <r>
      <t xml:space="preserve">805 </t>
    </r>
    <r>
      <rPr>
        <vertAlign val="superscript"/>
        <sz val="7"/>
        <color rgb="FF02395F"/>
        <rFont val="Arial"/>
        <family val="2"/>
      </rPr>
      <t>3</t>
    </r>
  </si>
  <si>
    <r>
      <t xml:space="preserve">5,981 </t>
    </r>
    <r>
      <rPr>
        <vertAlign val="superscript"/>
        <sz val="7"/>
        <color rgb="FF02395F"/>
        <rFont val="Arial"/>
        <family val="2"/>
      </rPr>
      <t>3</t>
    </r>
  </si>
  <si>
    <r>
      <t xml:space="preserve">5,902 </t>
    </r>
    <r>
      <rPr>
        <vertAlign val="superscript"/>
        <sz val="7"/>
        <color rgb="FF02395F"/>
        <rFont val="Arial"/>
        <family val="2"/>
      </rPr>
      <t>3</t>
    </r>
  </si>
  <si>
    <r>
      <t xml:space="preserve">13,687 </t>
    </r>
    <r>
      <rPr>
        <vertAlign val="superscript"/>
        <sz val="7"/>
        <color rgb="FF02395F"/>
        <rFont val="Arial"/>
        <family val="2"/>
      </rPr>
      <t>3</t>
    </r>
  </si>
  <si>
    <r>
      <t xml:space="preserve">14,829 </t>
    </r>
    <r>
      <rPr>
        <vertAlign val="superscript"/>
        <sz val="7"/>
        <color rgb="FF02395F"/>
        <rFont val="Arial"/>
        <family val="2"/>
      </rPr>
      <t>3</t>
    </r>
  </si>
  <si>
    <r>
      <t xml:space="preserve">3929 </t>
    </r>
    <r>
      <rPr>
        <vertAlign val="superscript"/>
        <sz val="7"/>
        <color rgb="FF02395F"/>
        <rFont val="Arial"/>
        <family val="2"/>
      </rPr>
      <t>2</t>
    </r>
  </si>
  <si>
    <r>
      <t xml:space="preserve">22480 </t>
    </r>
    <r>
      <rPr>
        <vertAlign val="superscript"/>
        <sz val="7"/>
        <color rgb="FF02395F"/>
        <rFont val="Arial"/>
        <family val="2"/>
      </rPr>
      <t>3</t>
    </r>
  </si>
  <si>
    <r>
      <t xml:space="preserve">22417 </t>
    </r>
    <r>
      <rPr>
        <vertAlign val="superscript"/>
        <sz val="7"/>
        <color rgb="FF02395F"/>
        <rFont val="Arial"/>
        <family val="2"/>
      </rPr>
      <t>3</t>
    </r>
  </si>
  <si>
    <r>
      <t xml:space="preserve">11079 </t>
    </r>
    <r>
      <rPr>
        <vertAlign val="superscript"/>
        <sz val="7"/>
        <color rgb="FF02395F"/>
        <rFont val="Arial"/>
        <family val="2"/>
      </rPr>
      <t>3</t>
    </r>
  </si>
  <si>
    <r>
      <t xml:space="preserve">10963 </t>
    </r>
    <r>
      <rPr>
        <vertAlign val="superscript"/>
        <sz val="7"/>
        <color rgb="FF02395F"/>
        <rFont val="Arial"/>
        <family val="2"/>
      </rPr>
      <t>3</t>
    </r>
  </si>
  <si>
    <r>
      <t xml:space="preserve">724 </t>
    </r>
    <r>
      <rPr>
        <vertAlign val="superscript"/>
        <sz val="7"/>
        <color rgb="FF02395F"/>
        <rFont val="Arial"/>
        <family val="2"/>
      </rPr>
      <t>3</t>
    </r>
  </si>
  <si>
    <r>
      <t xml:space="preserve">1025 </t>
    </r>
    <r>
      <rPr>
        <vertAlign val="superscript"/>
        <sz val="7"/>
        <color rgb="FF02395F"/>
        <rFont val="Arial"/>
        <family val="2"/>
      </rPr>
      <t>3</t>
    </r>
  </si>
  <si>
    <r>
      <t xml:space="preserve">1038 </t>
    </r>
    <r>
      <rPr>
        <vertAlign val="superscript"/>
        <sz val="7"/>
        <color rgb="FF02395F"/>
        <rFont val="Arial"/>
        <family val="2"/>
      </rPr>
      <t>3</t>
    </r>
  </si>
  <si>
    <r>
      <t xml:space="preserve">6524 </t>
    </r>
    <r>
      <rPr>
        <vertAlign val="superscript"/>
        <sz val="7"/>
        <color rgb="FF02395F"/>
        <rFont val="Arial"/>
        <family val="2"/>
      </rPr>
      <t>3</t>
    </r>
  </si>
  <si>
    <r>
      <t xml:space="preserve">6650 </t>
    </r>
    <r>
      <rPr>
        <vertAlign val="superscript"/>
        <sz val="7"/>
        <color rgb="FF02395F"/>
        <rFont val="Arial"/>
        <family val="2"/>
      </rPr>
      <t>3</t>
    </r>
  </si>
  <si>
    <t>Czech Republic</t>
  </si>
  <si>
    <t>Denmark</t>
  </si>
  <si>
    <t>Cyprus</t>
  </si>
  <si>
    <t>Bulgaria</t>
  </si>
  <si>
    <r>
      <t xml:space="preserve">4426 </t>
    </r>
    <r>
      <rPr>
        <vertAlign val="superscript"/>
        <sz val="7"/>
        <color rgb="FF02395F"/>
        <rFont val="Arial"/>
        <family val="2"/>
      </rPr>
      <t>2</t>
    </r>
  </si>
  <si>
    <r>
      <t xml:space="preserve">24526 </t>
    </r>
    <r>
      <rPr>
        <vertAlign val="superscript"/>
        <sz val="7"/>
        <color rgb="FF02395F"/>
        <rFont val="Arial"/>
        <family val="2"/>
      </rPr>
      <t>3</t>
    </r>
  </si>
  <si>
    <r>
      <t xml:space="preserve">24660 </t>
    </r>
    <r>
      <rPr>
        <vertAlign val="superscript"/>
        <sz val="7"/>
        <color rgb="FF02395F"/>
        <rFont val="Arial"/>
        <family val="2"/>
      </rPr>
      <t>3</t>
    </r>
  </si>
  <si>
    <r>
      <t>11965</t>
    </r>
    <r>
      <rPr>
        <vertAlign val="superscript"/>
        <sz val="7"/>
        <color rgb="FF02395F"/>
        <rFont val="Arial"/>
        <family val="2"/>
      </rPr>
      <t xml:space="preserve"> 3</t>
    </r>
  </si>
  <si>
    <r>
      <t xml:space="preserve">11895 </t>
    </r>
    <r>
      <rPr>
        <vertAlign val="superscript"/>
        <sz val="7"/>
        <color rgb="FF02395F"/>
        <rFont val="Arial"/>
        <family val="2"/>
      </rPr>
      <t>3</t>
    </r>
  </si>
  <si>
    <r>
      <t xml:space="preserve">785 </t>
    </r>
    <r>
      <rPr>
        <vertAlign val="superscript"/>
        <sz val="7"/>
        <color rgb="FF02395F"/>
        <rFont val="Arial"/>
        <family val="2"/>
      </rPr>
      <t>3</t>
    </r>
  </si>
  <si>
    <r>
      <t xml:space="preserve">791 </t>
    </r>
    <r>
      <rPr>
        <vertAlign val="superscript"/>
        <sz val="7"/>
        <color rgb="FF02395F"/>
        <rFont val="Arial"/>
        <family val="2"/>
      </rPr>
      <t>3</t>
    </r>
  </si>
  <si>
    <r>
      <t xml:space="preserve">1122 </t>
    </r>
    <r>
      <rPr>
        <vertAlign val="superscript"/>
        <sz val="7"/>
        <color rgb="FF02395F"/>
        <rFont val="Arial"/>
        <family val="2"/>
      </rPr>
      <t>3</t>
    </r>
  </si>
  <si>
    <r>
      <t xml:space="preserve">1135 </t>
    </r>
    <r>
      <rPr>
        <vertAlign val="superscript"/>
        <sz val="7"/>
        <color rgb="FF02395F"/>
        <rFont val="Arial"/>
        <family val="2"/>
      </rPr>
      <t>3</t>
    </r>
  </si>
  <si>
    <r>
      <t xml:space="preserve">7265 </t>
    </r>
    <r>
      <rPr>
        <vertAlign val="superscript"/>
        <sz val="7"/>
        <color rgb="FF02395F"/>
        <rFont val="Arial"/>
        <family val="2"/>
      </rPr>
      <t>3</t>
    </r>
  </si>
  <si>
    <r>
      <t xml:space="preserve">7428 </t>
    </r>
    <r>
      <rPr>
        <vertAlign val="superscript"/>
        <sz val="7"/>
        <color rgb="FF02395F"/>
        <rFont val="Arial"/>
        <family val="2"/>
      </rPr>
      <t>3</t>
    </r>
  </si>
  <si>
    <r>
      <t xml:space="preserve">4379 </t>
    </r>
    <r>
      <rPr>
        <vertAlign val="superscript"/>
        <sz val="7"/>
        <color rgb="FF02395F"/>
        <rFont val="Arial"/>
        <family val="2"/>
      </rPr>
      <t>1</t>
    </r>
  </si>
  <si>
    <r>
      <t xml:space="preserve">24225 </t>
    </r>
    <r>
      <rPr>
        <vertAlign val="superscript"/>
        <sz val="7"/>
        <color rgb="FF02395F"/>
        <rFont val="Arial"/>
        <family val="2"/>
      </rPr>
      <t>2</t>
    </r>
  </si>
  <si>
    <r>
      <t xml:space="preserve">12471 </t>
    </r>
    <r>
      <rPr>
        <vertAlign val="superscript"/>
        <sz val="7"/>
        <color rgb="FF02395F"/>
        <rFont val="Arial"/>
        <family val="2"/>
      </rPr>
      <t>2</t>
    </r>
  </si>
  <si>
    <r>
      <t xml:space="preserve">1126 </t>
    </r>
    <r>
      <rPr>
        <vertAlign val="superscript"/>
        <sz val="7"/>
        <color rgb="FF02395F"/>
        <rFont val="Arial"/>
        <family val="2"/>
      </rPr>
      <t>2</t>
    </r>
  </si>
  <si>
    <r>
      <t xml:space="preserve">7472 </t>
    </r>
    <r>
      <rPr>
        <vertAlign val="superscript"/>
        <sz val="7"/>
        <color rgb="FF02395F"/>
        <rFont val="Arial"/>
        <family val="2"/>
      </rPr>
      <t>2</t>
    </r>
  </si>
  <si>
    <t>Beef cow exports (male)</t>
  </si>
  <si>
    <t>Beef cow exports (female)</t>
  </si>
  <si>
    <t>Dairy cow exports (male)</t>
  </si>
  <si>
    <t>Dairy cow exports (female)</t>
  </si>
  <si>
    <t>Count</t>
  </si>
  <si>
    <t>Calves born from beef bulls (male)</t>
  </si>
  <si>
    <t>Calves born from beef bulls (female)</t>
  </si>
  <si>
    <t>Calves born from dairy bulls (male)</t>
  </si>
  <si>
    <t>Calves born from dairy bulls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</si>
</sst>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2395F"/>
      <name val="Arial"/>
      <family val="2"/>
    </font>
    <font>
      <vertAlign val="superscript"/>
      <sz val="7"/>
      <color rgb="FF02395F"/>
      <name val="Arial"/>
      <family val="2"/>
    </font>
    <font>
      <sz val="10"/>
      <color rgb="FF3843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Font="1" applyFill="1" applyBorder="1" applyAlignment="1">
      <alignment horizontal="right" wrapText="1"/>
    </xf>
    <xf numFmtId="0" fontId="0" fillId="2" borderId="0" xfId="0" applyFill="1"/>
    <xf numFmtId="0" fontId="5" fillId="2" borderId="0" xfId="0" applyFont="1" applyFill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Fill="1" applyBorder="1"/>
    <xf numFmtId="0" fontId="7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wrapText="1"/>
    </xf>
    <xf numFmtId="3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3" fontId="5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1" fontId="0" fillId="0" borderId="0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165" fontId="0" fillId="0" borderId="0" xfId="3" applyNumberFormat="1" applyFont="1" applyFill="1" applyBorder="1"/>
    <xf numFmtId="3" fontId="2" fillId="0" borderId="0" xfId="0" applyNumberFormat="1" applyFont="1" applyFill="1" applyBorder="1" applyAlignment="1" applyProtection="1">
      <alignment horizontal="center" vertical="center"/>
      <protection locked="0"/>
    </xf>
  </cellXfs>
  <cellStyles count="4">
    <cellStyle name="Comma" xfId="2" builtinId="3"/>
    <cellStyle name="Comma 2" xfId="3" xr:uid="{56680890-25EC-46A2-952D-43199826AC7F}"/>
    <cellStyle name="Normal" xfId="0" builtinId="0"/>
    <cellStyle name="Normal 2" xfId="1" xr:uid="{6173DE40-9346-4DD2-AC28-B6BE93C85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13FC-40FF-4B76-83FF-C51AC958693D}">
  <dimension ref="A1:AB156"/>
  <sheetViews>
    <sheetView tabSelected="1" topLeftCell="A124" zoomScale="85" zoomScaleNormal="85" workbookViewId="0">
      <selection activeCell="B156" sqref="B156"/>
    </sheetView>
  </sheetViews>
  <sheetFormatPr defaultRowHeight="14.4" x14ac:dyDescent="0.3"/>
  <cols>
    <col min="1" max="1" width="8.88671875" style="2"/>
    <col min="2" max="2" width="75.109375" style="7" bestFit="1" customWidth="1"/>
    <col min="3" max="3" width="16.6640625" style="7" customWidth="1"/>
    <col min="4" max="15" width="8.88671875" style="23"/>
    <col min="16" max="16" width="8.88671875" style="28"/>
    <col min="17" max="16384" width="8.88671875" style="7"/>
  </cols>
  <sheetData>
    <row r="1" spans="1:28" s="8" customFormat="1" x14ac:dyDescent="0.3">
      <c r="A1" s="1" t="s">
        <v>0</v>
      </c>
      <c r="B1" s="8" t="s">
        <v>1</v>
      </c>
      <c r="C1" s="8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0" t="s">
        <v>15</v>
      </c>
      <c r="P1" s="28" t="s">
        <v>0</v>
      </c>
    </row>
    <row r="2" spans="1:28" x14ac:dyDescent="0.3">
      <c r="A2" s="2">
        <v>2011</v>
      </c>
      <c r="B2" s="7" t="s">
        <v>20</v>
      </c>
      <c r="C2" s="7" t="s">
        <v>25</v>
      </c>
      <c r="D2" s="21">
        <v>4</v>
      </c>
      <c r="E2" s="21">
        <v>5.8</v>
      </c>
      <c r="F2" s="21">
        <v>12.5</v>
      </c>
      <c r="G2" s="21">
        <v>14.9</v>
      </c>
      <c r="H2" s="21">
        <v>19</v>
      </c>
      <c r="I2" s="21">
        <v>18.5</v>
      </c>
      <c r="J2" s="21">
        <v>17</v>
      </c>
      <c r="K2" s="21">
        <v>15.6</v>
      </c>
      <c r="L2" s="21">
        <v>13.8</v>
      </c>
      <c r="M2" s="21">
        <v>11.4</v>
      </c>
      <c r="N2" s="21">
        <v>8.61</v>
      </c>
      <c r="O2" s="21">
        <v>4.9000000000000004</v>
      </c>
      <c r="P2" s="28">
        <f>SUM(D2:O2)</f>
        <v>146.01000000000002</v>
      </c>
      <c r="Q2" s="7" t="str" cm="1">
        <f t="array" ref="Q2:AB89">REPLACE(D2:O89,1,1000,"")</f>
        <v/>
      </c>
      <c r="R2" s="7" t="str">
        <v/>
      </c>
      <c r="S2" s="7" t="str">
        <v/>
      </c>
      <c r="T2" s="7" t="str">
        <v/>
      </c>
      <c r="U2" s="7" t="str">
        <v/>
      </c>
      <c r="V2" s="7" t="str">
        <v/>
      </c>
      <c r="W2" s="7" t="str">
        <v/>
      </c>
      <c r="X2" s="7" t="str">
        <v/>
      </c>
      <c r="Y2" s="7" t="str">
        <v/>
      </c>
      <c r="Z2" s="7" t="str">
        <v/>
      </c>
      <c r="AA2" s="7" t="str">
        <v/>
      </c>
      <c r="AB2" s="7" t="str">
        <v/>
      </c>
    </row>
    <row r="3" spans="1:28" x14ac:dyDescent="0.3">
      <c r="A3" s="2">
        <v>2011</v>
      </c>
      <c r="B3" s="7" t="s">
        <v>22</v>
      </c>
      <c r="C3" s="7" t="s">
        <v>25</v>
      </c>
      <c r="D3" s="22">
        <v>2.5</v>
      </c>
      <c r="E3" s="22">
        <v>5.3</v>
      </c>
      <c r="F3" s="22">
        <v>15.9</v>
      </c>
      <c r="G3" s="22">
        <v>21.6</v>
      </c>
      <c r="H3" s="22">
        <v>24.7</v>
      </c>
      <c r="I3" s="22">
        <v>27.2</v>
      </c>
      <c r="J3" s="22">
        <v>21.8</v>
      </c>
      <c r="K3" s="22">
        <v>20.3</v>
      </c>
      <c r="L3" s="22">
        <v>19.399999999999999</v>
      </c>
      <c r="M3" s="22">
        <v>12.2</v>
      </c>
      <c r="N3" s="22">
        <v>6</v>
      </c>
      <c r="O3" s="22">
        <v>2.8</v>
      </c>
      <c r="P3" s="28">
        <f>SUM(D3:O3)</f>
        <v>179.70000000000002</v>
      </c>
      <c r="Q3" s="7" t="str">
        <v/>
      </c>
      <c r="R3" s="7" t="str">
        <v/>
      </c>
      <c r="S3" s="7" t="str">
        <v/>
      </c>
      <c r="T3" s="7" t="str">
        <v/>
      </c>
      <c r="U3" s="7" t="str">
        <v/>
      </c>
      <c r="V3" s="7" t="str">
        <v/>
      </c>
      <c r="W3" s="7" t="str">
        <v/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</row>
    <row r="4" spans="1:28" x14ac:dyDescent="0.3">
      <c r="A4" s="2">
        <v>2011</v>
      </c>
      <c r="B4" s="7" t="s">
        <v>27</v>
      </c>
      <c r="C4" s="7" t="s">
        <v>25</v>
      </c>
      <c r="D4" s="23">
        <v>40.1</v>
      </c>
      <c r="E4" s="23">
        <v>42.1</v>
      </c>
      <c r="F4" s="23">
        <v>48.9</v>
      </c>
      <c r="G4" s="23">
        <v>45.2</v>
      </c>
      <c r="H4" s="23">
        <v>44.7</v>
      </c>
      <c r="I4" s="23">
        <v>45.1</v>
      </c>
      <c r="J4" s="23">
        <v>38.9</v>
      </c>
      <c r="K4" s="23">
        <v>47.7</v>
      </c>
      <c r="L4" s="23">
        <v>52</v>
      </c>
      <c r="M4" s="23">
        <v>50.9</v>
      </c>
      <c r="N4" s="23">
        <v>53.7</v>
      </c>
      <c r="O4" s="23">
        <v>38.4</v>
      </c>
      <c r="P4" s="28">
        <f>SUM(D4:O4)</f>
        <v>547.69999999999993</v>
      </c>
      <c r="Q4" s="7" t="str">
        <v/>
      </c>
      <c r="R4" s="7" t="str">
        <v/>
      </c>
      <c r="S4" s="7" t="str">
        <v/>
      </c>
      <c r="T4" s="7" t="str">
        <v/>
      </c>
      <c r="U4" s="7" t="str">
        <v/>
      </c>
      <c r="V4" s="7" t="str">
        <v/>
      </c>
      <c r="W4" s="7" t="str">
        <v/>
      </c>
      <c r="X4" s="7" t="str">
        <v/>
      </c>
      <c r="Y4" s="7" t="str">
        <v/>
      </c>
      <c r="Z4" s="7" t="str">
        <v/>
      </c>
      <c r="AA4" s="7" t="str">
        <v/>
      </c>
      <c r="AB4" s="7" t="str">
        <v/>
      </c>
    </row>
    <row r="5" spans="1:28" x14ac:dyDescent="0.3">
      <c r="A5" s="2">
        <v>2011</v>
      </c>
      <c r="B5" s="7" t="s">
        <v>2</v>
      </c>
      <c r="C5" s="7" t="s">
        <v>23</v>
      </c>
      <c r="D5" s="21">
        <v>146.69999999999999</v>
      </c>
      <c r="E5" s="21">
        <v>217.8</v>
      </c>
      <c r="F5" s="21">
        <v>448.4</v>
      </c>
      <c r="G5" s="21">
        <v>634.5</v>
      </c>
      <c r="H5" s="21">
        <v>737.9</v>
      </c>
      <c r="I5" s="21">
        <v>700.9</v>
      </c>
      <c r="J5" s="21">
        <v>669.8</v>
      </c>
      <c r="K5" s="21">
        <v>580</v>
      </c>
      <c r="L5" s="21">
        <v>483.5</v>
      </c>
      <c r="M5" s="21">
        <v>377.7</v>
      </c>
      <c r="N5" s="21">
        <v>234.41</v>
      </c>
      <c r="O5" s="21">
        <v>145.19999999999999</v>
      </c>
      <c r="P5" s="28">
        <f>SUM(D5:O5)</f>
        <v>5376.8099999999995</v>
      </c>
      <c r="Q5" s="7" t="str">
        <v/>
      </c>
      <c r="R5" s="7" t="str">
        <v/>
      </c>
      <c r="S5" s="7" t="str">
        <v/>
      </c>
      <c r="T5" s="7" t="str">
        <v/>
      </c>
      <c r="U5" s="7" t="str">
        <v/>
      </c>
      <c r="V5" s="7" t="str">
        <v/>
      </c>
      <c r="W5" s="7" t="str">
        <v/>
      </c>
      <c r="X5" s="7" t="str">
        <v/>
      </c>
      <c r="Y5" s="7" t="str">
        <v/>
      </c>
      <c r="Z5" s="7" t="str">
        <v/>
      </c>
      <c r="AA5" s="7" t="str">
        <v/>
      </c>
      <c r="AB5" s="7" t="str">
        <v/>
      </c>
    </row>
    <row r="6" spans="1:28" x14ac:dyDescent="0.3">
      <c r="A6" s="2">
        <v>2011</v>
      </c>
      <c r="B6" s="7" t="s">
        <v>16</v>
      </c>
      <c r="C6" s="7" t="s">
        <v>24</v>
      </c>
      <c r="D6" s="21">
        <v>3.99</v>
      </c>
      <c r="E6" s="21">
        <v>3.96</v>
      </c>
      <c r="F6" s="21">
        <v>3.91</v>
      </c>
      <c r="G6" s="21">
        <v>3.72</v>
      </c>
      <c r="H6" s="21">
        <v>3.69</v>
      </c>
      <c r="I6" s="21">
        <v>3.72</v>
      </c>
      <c r="J6" s="21">
        <v>3.77</v>
      </c>
      <c r="K6" s="21">
        <v>3.89</v>
      </c>
      <c r="L6" s="21">
        <v>4.12</v>
      </c>
      <c r="M6" s="21">
        <v>4.33</v>
      </c>
      <c r="N6" s="21">
        <v>4.33</v>
      </c>
      <c r="O6" s="21">
        <v>4.1500000000000004</v>
      </c>
      <c r="P6" s="28">
        <f>AVERAGE(D6:O6)</f>
        <v>3.9649999999999994</v>
      </c>
      <c r="Q6" s="7" t="str">
        <v/>
      </c>
      <c r="R6" s="7" t="str">
        <v/>
      </c>
      <c r="S6" s="7" t="str">
        <v/>
      </c>
      <c r="T6" s="7" t="str">
        <v/>
      </c>
      <c r="U6" s="7" t="str">
        <v/>
      </c>
      <c r="V6" s="7" t="str">
        <v/>
      </c>
      <c r="W6" s="7" t="str">
        <v/>
      </c>
      <c r="X6" s="7" t="str">
        <v/>
      </c>
      <c r="Y6" s="7" t="str">
        <v/>
      </c>
      <c r="Z6" s="7" t="str">
        <v/>
      </c>
      <c r="AA6" s="7" t="str">
        <v/>
      </c>
      <c r="AB6" s="7" t="str">
        <v/>
      </c>
    </row>
    <row r="7" spans="1:28" x14ac:dyDescent="0.3">
      <c r="A7" s="2">
        <v>2011</v>
      </c>
      <c r="B7" s="7" t="s">
        <v>17</v>
      </c>
      <c r="C7" s="7" t="s">
        <v>23</v>
      </c>
      <c r="D7" s="21">
        <v>28.8</v>
      </c>
      <c r="E7" s="21">
        <v>28.5</v>
      </c>
      <c r="F7" s="21">
        <v>29.2</v>
      </c>
      <c r="G7" s="21">
        <v>32.700000000000003</v>
      </c>
      <c r="H7" s="21">
        <v>35.700000000000003</v>
      </c>
      <c r="I7" s="21">
        <v>34.799999999999997</v>
      </c>
      <c r="J7" s="21">
        <v>32.4</v>
      </c>
      <c r="K7" s="21">
        <v>27.7</v>
      </c>
      <c r="L7" s="21">
        <v>24.7</v>
      </c>
      <c r="M7" s="21">
        <v>26.7</v>
      </c>
      <c r="N7" s="21">
        <v>26.8</v>
      </c>
      <c r="O7" s="21">
        <v>28.2</v>
      </c>
      <c r="P7" s="28">
        <f>SUM(D7:O7)</f>
        <v>356.2</v>
      </c>
      <c r="Q7" s="7" t="str">
        <v/>
      </c>
      <c r="R7" s="7" t="str">
        <v/>
      </c>
      <c r="S7" s="7" t="str">
        <v/>
      </c>
      <c r="T7" s="7" t="str">
        <v/>
      </c>
      <c r="U7" s="7" t="str">
        <v/>
      </c>
      <c r="V7" s="7" t="str">
        <v/>
      </c>
      <c r="W7" s="7" t="str">
        <v/>
      </c>
      <c r="X7" s="7" t="str">
        <v/>
      </c>
      <c r="Y7" s="7" t="str">
        <v/>
      </c>
      <c r="Z7" s="7" t="str">
        <v/>
      </c>
      <c r="AA7" s="7" t="str">
        <v/>
      </c>
      <c r="AB7" s="7" t="str">
        <v/>
      </c>
    </row>
    <row r="8" spans="1:28" x14ac:dyDescent="0.3">
      <c r="A8" s="2">
        <v>2011</v>
      </c>
      <c r="B8" s="7" t="s">
        <v>19</v>
      </c>
      <c r="C8" s="7" t="s">
        <v>23</v>
      </c>
      <c r="D8" s="21">
        <v>14.5</v>
      </c>
      <c r="E8" s="21">
        <v>13.8</v>
      </c>
      <c r="F8" s="21">
        <v>15.8</v>
      </c>
      <c r="G8" s="21">
        <v>13.9</v>
      </c>
      <c r="H8" s="21">
        <v>15</v>
      </c>
      <c r="I8" s="21">
        <v>14.5</v>
      </c>
      <c r="J8" s="21">
        <v>14.6</v>
      </c>
      <c r="K8" s="21">
        <v>15.4</v>
      </c>
      <c r="L8" s="21">
        <v>14.7</v>
      </c>
      <c r="M8" s="21">
        <v>15.2</v>
      </c>
      <c r="N8" s="21">
        <v>15.6</v>
      </c>
      <c r="O8" s="21">
        <v>14.4</v>
      </c>
      <c r="P8" s="28">
        <f>SUM(D8:O8)</f>
        <v>177.39999999999998</v>
      </c>
      <c r="Q8" s="7" t="str">
        <v/>
      </c>
      <c r="R8" s="7" t="str">
        <v/>
      </c>
      <c r="S8" s="7" t="str">
        <v/>
      </c>
      <c r="T8" s="7" t="str">
        <v/>
      </c>
      <c r="U8" s="7" t="str">
        <v/>
      </c>
      <c r="V8" s="7" t="str">
        <v/>
      </c>
      <c r="W8" s="7" t="str">
        <v/>
      </c>
      <c r="X8" s="7" t="str">
        <v/>
      </c>
      <c r="Y8" s="7" t="str">
        <v/>
      </c>
      <c r="Z8" s="7" t="str">
        <v/>
      </c>
      <c r="AA8" s="7" t="str">
        <v/>
      </c>
      <c r="AB8" s="7" t="str">
        <v/>
      </c>
    </row>
    <row r="9" spans="1:28" x14ac:dyDescent="0.3">
      <c r="A9" s="2">
        <v>2011</v>
      </c>
      <c r="B9" s="7" t="s">
        <v>21</v>
      </c>
      <c r="C9" s="7" t="s">
        <v>25</v>
      </c>
      <c r="D9" s="21"/>
      <c r="E9" s="21">
        <v>3.4</v>
      </c>
      <c r="F9" s="21">
        <v>6.4</v>
      </c>
      <c r="G9" s="21">
        <v>5.4</v>
      </c>
      <c r="H9" s="21">
        <v>8.5</v>
      </c>
      <c r="I9" s="21">
        <v>8.8000000000000007</v>
      </c>
      <c r="J9" s="21">
        <v>9.6</v>
      </c>
      <c r="K9" s="21">
        <v>8.4</v>
      </c>
      <c r="L9" s="21">
        <v>5.4</v>
      </c>
      <c r="M9" s="21">
        <v>3.1</v>
      </c>
      <c r="N9" s="21">
        <v>1.01</v>
      </c>
      <c r="O9" s="21"/>
      <c r="P9" s="28">
        <f>SUM(E9:N9)</f>
        <v>60.01</v>
      </c>
      <c r="Q9" s="7" t="str">
        <v/>
      </c>
      <c r="R9" s="7" t="str">
        <v/>
      </c>
      <c r="S9" s="7" t="str">
        <v/>
      </c>
      <c r="T9" s="7" t="str">
        <v/>
      </c>
      <c r="U9" s="7" t="str">
        <v/>
      </c>
      <c r="V9" s="7" t="str">
        <v/>
      </c>
      <c r="W9" s="7" t="str">
        <v/>
      </c>
      <c r="X9" s="7" t="str">
        <v/>
      </c>
      <c r="Y9" s="7" t="str">
        <v/>
      </c>
      <c r="Z9" s="7" t="str">
        <v/>
      </c>
      <c r="AA9" s="7" t="str">
        <v/>
      </c>
      <c r="AB9" s="7" t="str">
        <v/>
      </c>
    </row>
    <row r="10" spans="1:28" x14ac:dyDescent="0.3">
      <c r="A10" s="2">
        <v>2011</v>
      </c>
      <c r="B10" s="7" t="s">
        <v>18</v>
      </c>
      <c r="C10" s="7" t="s">
        <v>23</v>
      </c>
      <c r="D10" s="21">
        <v>27.6</v>
      </c>
      <c r="E10" s="21">
        <v>25.2</v>
      </c>
      <c r="F10" s="21">
        <v>29.1</v>
      </c>
      <c r="G10" s="21">
        <v>25.2</v>
      </c>
      <c r="H10" s="21">
        <v>27.3</v>
      </c>
      <c r="I10" s="21">
        <v>26.7</v>
      </c>
      <c r="J10" s="21">
        <v>26.6</v>
      </c>
      <c r="K10" s="21">
        <v>27.1</v>
      </c>
      <c r="L10" s="21">
        <v>26.5</v>
      </c>
      <c r="M10" s="21">
        <v>26.3</v>
      </c>
      <c r="N10" s="21">
        <v>27.4</v>
      </c>
      <c r="O10" s="21">
        <v>27.2</v>
      </c>
      <c r="P10" s="28">
        <f>SUM(D10:O10)</f>
        <v>322.19999999999993</v>
      </c>
      <c r="Q10" s="7" t="str">
        <v/>
      </c>
      <c r="R10" s="7" t="str">
        <v/>
      </c>
      <c r="S10" s="7" t="str">
        <v/>
      </c>
      <c r="T10" s="7" t="str">
        <v/>
      </c>
      <c r="U10" s="7" t="str">
        <v/>
      </c>
      <c r="V10" s="7" t="str">
        <v/>
      </c>
      <c r="W10" s="7" t="str">
        <v/>
      </c>
      <c r="X10" s="7" t="str">
        <v/>
      </c>
      <c r="Y10" s="7" t="str">
        <v/>
      </c>
      <c r="Z10" s="7" t="str">
        <v/>
      </c>
      <c r="AA10" s="7" t="str">
        <v/>
      </c>
      <c r="AB10" s="7" t="str">
        <v/>
      </c>
    </row>
    <row r="11" spans="1:28" x14ac:dyDescent="0.3">
      <c r="A11" s="2">
        <v>2012</v>
      </c>
      <c r="B11" s="7" t="s">
        <v>20</v>
      </c>
      <c r="C11" s="7" t="s">
        <v>25</v>
      </c>
      <c r="D11" s="22">
        <v>4</v>
      </c>
      <c r="E11" s="22">
        <v>7.4</v>
      </c>
      <c r="F11" s="22">
        <v>13.9</v>
      </c>
      <c r="G11" s="22">
        <v>16.899999999999999</v>
      </c>
      <c r="H11" s="22">
        <v>21</v>
      </c>
      <c r="I11" s="22">
        <v>19.399999999999999</v>
      </c>
      <c r="J11" s="22">
        <v>15.9</v>
      </c>
      <c r="K11" s="22">
        <v>14</v>
      </c>
      <c r="L11" s="22">
        <v>10.8</v>
      </c>
      <c r="M11" s="22">
        <v>10</v>
      </c>
      <c r="N11" s="22">
        <v>7.8</v>
      </c>
      <c r="O11" s="22">
        <v>4.0999999999999996</v>
      </c>
      <c r="P11" s="28">
        <f>SUM(D11:O11)</f>
        <v>145.20000000000002</v>
      </c>
      <c r="Q11" s="7" t="str">
        <v/>
      </c>
      <c r="R11" s="7" t="str">
        <v/>
      </c>
      <c r="S11" s="7" t="str">
        <v/>
      </c>
      <c r="T11" s="7" t="str">
        <v/>
      </c>
      <c r="U11" s="7" t="str">
        <v/>
      </c>
      <c r="V11" s="7" t="str">
        <v/>
      </c>
      <c r="W11" s="7" t="str">
        <v/>
      </c>
      <c r="X11" s="7" t="str">
        <v/>
      </c>
      <c r="Y11" s="7" t="str">
        <v/>
      </c>
      <c r="Z11" s="7" t="str">
        <v/>
      </c>
      <c r="AA11" s="7" t="str">
        <v/>
      </c>
      <c r="AB11" s="7" t="str">
        <v/>
      </c>
    </row>
    <row r="12" spans="1:28" x14ac:dyDescent="0.3">
      <c r="A12" s="2">
        <v>2012</v>
      </c>
      <c r="B12" s="7" t="s">
        <v>22</v>
      </c>
      <c r="C12" s="7" t="s">
        <v>25</v>
      </c>
      <c r="D12" s="22">
        <v>2.2999999999999998</v>
      </c>
      <c r="E12" s="22">
        <v>4.9000000000000004</v>
      </c>
      <c r="F12" s="22">
        <v>18.100000000000001</v>
      </c>
      <c r="G12" s="22">
        <v>22</v>
      </c>
      <c r="H12" s="22">
        <v>24.8</v>
      </c>
      <c r="I12" s="22">
        <v>27.1</v>
      </c>
      <c r="J12" s="22">
        <v>21</v>
      </c>
      <c r="K12" s="22">
        <v>20.399999999999999</v>
      </c>
      <c r="L12" s="22">
        <v>21.4</v>
      </c>
      <c r="M12" s="22">
        <v>15</v>
      </c>
      <c r="N12" s="22">
        <v>6.2</v>
      </c>
      <c r="O12" s="22">
        <v>2.2999999999999998</v>
      </c>
      <c r="P12" s="28">
        <f>SUM(D12:O12)</f>
        <v>185.5</v>
      </c>
      <c r="Q12" s="7" t="str">
        <v/>
      </c>
      <c r="R12" s="7" t="str">
        <v/>
      </c>
      <c r="S12" s="7" t="str">
        <v/>
      </c>
      <c r="T12" s="7" t="str">
        <v/>
      </c>
      <c r="U12" s="7" t="str">
        <v/>
      </c>
      <c r="V12" s="7" t="str">
        <v/>
      </c>
      <c r="W12" s="7" t="str">
        <v/>
      </c>
      <c r="X12" s="7" t="str">
        <v/>
      </c>
      <c r="Y12" s="7" t="str">
        <v/>
      </c>
      <c r="Z12" s="7" t="str">
        <v/>
      </c>
      <c r="AA12" s="7" t="str">
        <v/>
      </c>
      <c r="AB12" s="7" t="str">
        <v/>
      </c>
    </row>
    <row r="13" spans="1:28" x14ac:dyDescent="0.3">
      <c r="A13" s="2">
        <f>A12+1</f>
        <v>2013</v>
      </c>
      <c r="B13" s="7" t="s">
        <v>27</v>
      </c>
      <c r="C13" s="7" t="s">
        <v>25</v>
      </c>
      <c r="D13" s="22">
        <v>42.1</v>
      </c>
      <c r="E13" s="22">
        <v>39.799999999999997</v>
      </c>
      <c r="F13" s="22">
        <v>38</v>
      </c>
      <c r="G13" s="22">
        <v>37.4</v>
      </c>
      <c r="H13" s="22">
        <v>39.6</v>
      </c>
      <c r="I13" s="22">
        <v>35.299999999999997</v>
      </c>
      <c r="J13" s="22">
        <v>38.5</v>
      </c>
      <c r="K13" s="22">
        <v>42.9</v>
      </c>
      <c r="L13" s="22">
        <v>42.3</v>
      </c>
      <c r="M13" s="22">
        <v>51.6</v>
      </c>
      <c r="N13" s="22" t="s">
        <v>28</v>
      </c>
      <c r="O13" s="22">
        <v>39.4</v>
      </c>
      <c r="P13" s="28">
        <f>SUM(D13:O13)</f>
        <v>446.9</v>
      </c>
      <c r="Q13" s="7" t="str">
        <v/>
      </c>
      <c r="R13" s="7" t="str">
        <v/>
      </c>
      <c r="S13" s="7" t="str">
        <v/>
      </c>
      <c r="T13" s="7" t="str">
        <v/>
      </c>
      <c r="U13" s="7" t="str">
        <v/>
      </c>
      <c r="V13" s="7" t="str">
        <v/>
      </c>
      <c r="W13" s="7" t="str">
        <v/>
      </c>
      <c r="X13" s="7" t="str">
        <v/>
      </c>
      <c r="Y13" s="7" t="str">
        <v/>
      </c>
      <c r="Z13" s="7" t="str">
        <v/>
      </c>
      <c r="AA13" s="7" t="str">
        <v/>
      </c>
      <c r="AB13" s="7" t="str">
        <v/>
      </c>
    </row>
    <row r="14" spans="1:28" x14ac:dyDescent="0.3">
      <c r="A14" s="2">
        <v>2012</v>
      </c>
      <c r="B14" s="7" t="s">
        <v>2</v>
      </c>
      <c r="C14" s="7" t="s">
        <v>23</v>
      </c>
      <c r="D14" s="22">
        <v>133.69999999999999</v>
      </c>
      <c r="E14" s="22">
        <v>236.6</v>
      </c>
      <c r="F14" s="22">
        <v>473</v>
      </c>
      <c r="G14" s="22">
        <v>637.20000000000005</v>
      </c>
      <c r="H14" s="22">
        <v>734.9</v>
      </c>
      <c r="I14" s="22">
        <v>684.3</v>
      </c>
      <c r="J14" s="22">
        <v>609.79999999999995</v>
      </c>
      <c r="K14" s="22">
        <v>546.79999999999995</v>
      </c>
      <c r="L14" s="22">
        <v>446.6</v>
      </c>
      <c r="M14" s="22">
        <v>364.3</v>
      </c>
      <c r="N14" s="22">
        <v>227.7</v>
      </c>
      <c r="O14" s="22">
        <v>136.19999999999999</v>
      </c>
      <c r="P14" s="28">
        <f>SUM(D14:O14)</f>
        <v>5231.1000000000004</v>
      </c>
      <c r="Q14" s="7" t="str">
        <v/>
      </c>
      <c r="R14" s="7" t="str">
        <v/>
      </c>
      <c r="S14" s="7" t="str">
        <v/>
      </c>
      <c r="T14" s="7" t="str">
        <v/>
      </c>
      <c r="U14" s="7" t="str">
        <v/>
      </c>
      <c r="V14" s="7" t="str">
        <v/>
      </c>
      <c r="W14" s="7" t="str">
        <v/>
      </c>
      <c r="X14" s="7" t="str">
        <v/>
      </c>
      <c r="Y14" s="7" t="str">
        <v/>
      </c>
      <c r="Z14" s="7" t="str">
        <v/>
      </c>
      <c r="AA14" s="7" t="str">
        <v/>
      </c>
      <c r="AB14" s="7" t="str">
        <v/>
      </c>
    </row>
    <row r="15" spans="1:28" x14ac:dyDescent="0.3">
      <c r="A15" s="2">
        <v>2012</v>
      </c>
      <c r="B15" s="7" t="s">
        <v>16</v>
      </c>
      <c r="C15" s="7" t="s">
        <v>24</v>
      </c>
      <c r="D15" s="22">
        <v>3.98</v>
      </c>
      <c r="E15" s="22">
        <v>4.0599999999999996</v>
      </c>
      <c r="F15" s="22">
        <v>3.99</v>
      </c>
      <c r="G15" s="22">
        <v>3.81</v>
      </c>
      <c r="H15" s="22">
        <v>3.75</v>
      </c>
      <c r="I15" s="22">
        <v>3.76</v>
      </c>
      <c r="J15" s="22">
        <v>3.85</v>
      </c>
      <c r="K15" s="22">
        <v>3.94</v>
      </c>
      <c r="L15" s="22">
        <v>4.13</v>
      </c>
      <c r="M15" s="22">
        <v>4.34</v>
      </c>
      <c r="N15" s="22">
        <v>4.38</v>
      </c>
      <c r="O15" s="22">
        <v>4.1399999999999997</v>
      </c>
      <c r="P15" s="28">
        <f>AVERAGE(D15:O15)</f>
        <v>4.0108333333333333</v>
      </c>
      <c r="Q15" s="7" t="str">
        <v/>
      </c>
      <c r="R15" s="7" t="str">
        <v/>
      </c>
      <c r="S15" s="7" t="str">
        <v/>
      </c>
      <c r="T15" s="7" t="str">
        <v/>
      </c>
      <c r="U15" s="7" t="str">
        <v/>
      </c>
      <c r="V15" s="7" t="str">
        <v/>
      </c>
      <c r="W15" s="7" t="str">
        <v/>
      </c>
      <c r="X15" s="7" t="str">
        <v/>
      </c>
      <c r="Y15" s="7" t="str">
        <v/>
      </c>
      <c r="Z15" s="7" t="str">
        <v/>
      </c>
      <c r="AA15" s="7" t="str">
        <v/>
      </c>
      <c r="AB15" s="7" t="str">
        <v/>
      </c>
    </row>
    <row r="16" spans="1:28" x14ac:dyDescent="0.3">
      <c r="A16" s="2">
        <v>2012</v>
      </c>
      <c r="B16" s="7" t="s">
        <v>17</v>
      </c>
      <c r="C16" s="7" t="s">
        <v>23</v>
      </c>
      <c r="D16" s="22">
        <v>32.9</v>
      </c>
      <c r="E16" s="22">
        <v>29.8</v>
      </c>
      <c r="F16" s="22">
        <v>32.299999999999997</v>
      </c>
      <c r="G16" s="22">
        <v>38.9</v>
      </c>
      <c r="H16" s="22">
        <v>42.3</v>
      </c>
      <c r="I16" s="22">
        <v>40.5</v>
      </c>
      <c r="J16" s="22">
        <v>39.700000000000003</v>
      </c>
      <c r="K16" s="22">
        <v>29.5</v>
      </c>
      <c r="L16" s="22">
        <v>26.7</v>
      </c>
      <c r="M16" s="22">
        <v>28.3</v>
      </c>
      <c r="N16" s="22">
        <v>33.9</v>
      </c>
      <c r="O16" s="22">
        <v>31.1</v>
      </c>
      <c r="P16" s="28">
        <f>SUM(D16:O16)</f>
        <v>405.9</v>
      </c>
      <c r="Q16" s="7" t="str">
        <v/>
      </c>
      <c r="R16" s="7" t="str">
        <v/>
      </c>
      <c r="S16" s="7" t="str">
        <v/>
      </c>
      <c r="T16" s="7" t="str">
        <v/>
      </c>
      <c r="U16" s="7" t="str">
        <v/>
      </c>
      <c r="V16" s="7" t="str">
        <v/>
      </c>
      <c r="W16" s="7" t="str">
        <v/>
      </c>
      <c r="X16" s="7" t="str">
        <v/>
      </c>
      <c r="Y16" s="7" t="str">
        <v/>
      </c>
      <c r="Z16" s="7" t="str">
        <v/>
      </c>
      <c r="AA16" s="7" t="str">
        <v/>
      </c>
      <c r="AB16" s="7" t="str">
        <v/>
      </c>
    </row>
    <row r="17" spans="1:28" x14ac:dyDescent="0.3">
      <c r="A17" s="2">
        <v>2012</v>
      </c>
      <c r="B17" s="7" t="s">
        <v>19</v>
      </c>
      <c r="C17" s="7" t="s">
        <v>23</v>
      </c>
      <c r="D17" s="22">
        <v>15.3</v>
      </c>
      <c r="E17" s="22">
        <v>14.7</v>
      </c>
      <c r="F17" s="22">
        <v>16.399999999999999</v>
      </c>
      <c r="G17" s="22">
        <v>15.1</v>
      </c>
      <c r="H17" s="22">
        <v>15.8</v>
      </c>
      <c r="I17" s="22">
        <v>15.7</v>
      </c>
      <c r="J17" s="22">
        <v>15.6</v>
      </c>
      <c r="K17" s="22">
        <v>15.8</v>
      </c>
      <c r="L17" s="22">
        <v>15.2</v>
      </c>
      <c r="M17" s="22">
        <v>15.6</v>
      </c>
      <c r="N17" s="22">
        <v>15.4</v>
      </c>
      <c r="O17" s="22">
        <v>14.8</v>
      </c>
      <c r="P17" s="28">
        <f>SUM(D17:O17)</f>
        <v>185.4</v>
      </c>
      <c r="Q17" s="7" t="str">
        <v/>
      </c>
      <c r="R17" s="7" t="str">
        <v/>
      </c>
      <c r="S17" s="7" t="str">
        <v/>
      </c>
      <c r="T17" s="7" t="str">
        <v/>
      </c>
      <c r="U17" s="7" t="str">
        <v/>
      </c>
      <c r="V17" s="7" t="str">
        <v/>
      </c>
      <c r="W17" s="7" t="str">
        <v/>
      </c>
      <c r="X17" s="7" t="str">
        <v/>
      </c>
      <c r="Y17" s="7" t="str">
        <v/>
      </c>
      <c r="Z17" s="7" t="str">
        <v/>
      </c>
      <c r="AA17" s="7" t="str">
        <v/>
      </c>
      <c r="AB17" s="7" t="str">
        <v/>
      </c>
    </row>
    <row r="18" spans="1:28" x14ac:dyDescent="0.3">
      <c r="A18" s="2">
        <v>2012</v>
      </c>
      <c r="B18" s="7" t="s">
        <v>21</v>
      </c>
      <c r="C18" s="7" t="s">
        <v>25</v>
      </c>
      <c r="D18" s="22"/>
      <c r="E18" s="22">
        <v>1.5</v>
      </c>
      <c r="F18" s="22">
        <v>2.5</v>
      </c>
      <c r="G18" s="22">
        <v>6.3</v>
      </c>
      <c r="H18" s="22">
        <v>9.1999999999999993</v>
      </c>
      <c r="I18" s="22">
        <v>9.5</v>
      </c>
      <c r="J18" s="22">
        <v>6.2</v>
      </c>
      <c r="K18" s="22">
        <v>5.8</v>
      </c>
      <c r="L18" s="22">
        <v>3.6</v>
      </c>
      <c r="M18" s="22"/>
      <c r="N18" s="22"/>
      <c r="O18" s="22"/>
      <c r="P18" s="28">
        <f>SUM(E18:N18)</f>
        <v>44.6</v>
      </c>
      <c r="Q18" s="7" t="str">
        <v/>
      </c>
      <c r="R18" s="7" t="str">
        <v/>
      </c>
      <c r="S18" s="7" t="str">
        <v/>
      </c>
      <c r="T18" s="7" t="str">
        <v/>
      </c>
      <c r="U18" s="7" t="str">
        <v/>
      </c>
      <c r="V18" s="7" t="str">
        <v/>
      </c>
      <c r="W18" s="7" t="str">
        <v/>
      </c>
      <c r="X18" s="7" t="str">
        <v/>
      </c>
      <c r="Y18" s="7" t="str">
        <v/>
      </c>
      <c r="Z18" s="7" t="str">
        <v/>
      </c>
      <c r="AA18" s="7" t="str">
        <v/>
      </c>
      <c r="AB18" s="7" t="str">
        <v/>
      </c>
    </row>
    <row r="19" spans="1:28" x14ac:dyDescent="0.3">
      <c r="A19" s="2">
        <v>2012</v>
      </c>
      <c r="B19" s="7" t="s">
        <v>18</v>
      </c>
      <c r="C19" s="7" t="s">
        <v>23</v>
      </c>
      <c r="D19" s="22">
        <v>25.4</v>
      </c>
      <c r="E19" s="22">
        <v>24.2</v>
      </c>
      <c r="F19" s="22">
        <v>26.6</v>
      </c>
      <c r="G19" s="22">
        <v>24.1</v>
      </c>
      <c r="H19" s="22">
        <v>25.3</v>
      </c>
      <c r="I19" s="22">
        <v>25.1</v>
      </c>
      <c r="J19" s="22">
        <v>24.8</v>
      </c>
      <c r="K19" s="22">
        <v>25.8</v>
      </c>
      <c r="L19" s="22">
        <v>24.5</v>
      </c>
      <c r="M19" s="22">
        <v>25.3</v>
      </c>
      <c r="N19" s="22">
        <v>25.5</v>
      </c>
      <c r="O19" s="22">
        <v>25.5</v>
      </c>
      <c r="P19" s="28">
        <f>SUM(D19:O19)</f>
        <v>302.10000000000002</v>
      </c>
      <c r="Q19" s="7" t="str">
        <v/>
      </c>
      <c r="R19" s="7" t="str">
        <v/>
      </c>
      <c r="S19" s="7" t="str">
        <v/>
      </c>
      <c r="T19" s="7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7" t="str">
        <v/>
      </c>
      <c r="AA19" s="7" t="str">
        <v/>
      </c>
      <c r="AB19" s="7" t="str">
        <v/>
      </c>
    </row>
    <row r="20" spans="1:28" x14ac:dyDescent="0.3">
      <c r="A20" s="2">
        <v>2013</v>
      </c>
      <c r="B20" s="7" t="s">
        <v>20</v>
      </c>
      <c r="C20" s="7" t="s">
        <v>25</v>
      </c>
      <c r="D20" s="22">
        <v>4</v>
      </c>
      <c r="E20" s="22">
        <v>6.3</v>
      </c>
      <c r="F20" s="22">
        <v>12.1</v>
      </c>
      <c r="G20" s="22">
        <v>16.600000000000001</v>
      </c>
      <c r="H20" s="22">
        <v>19.8</v>
      </c>
      <c r="I20" s="22">
        <v>17.600000000000001</v>
      </c>
      <c r="J20" s="22">
        <v>16.7</v>
      </c>
      <c r="K20" s="22">
        <v>15.4</v>
      </c>
      <c r="L20" s="22">
        <v>13.6</v>
      </c>
      <c r="M20" s="22">
        <v>14.1</v>
      </c>
      <c r="N20" s="22">
        <v>10.3</v>
      </c>
      <c r="O20" s="22">
        <v>5.5</v>
      </c>
      <c r="P20" s="28">
        <f>SUM(D20:O20)</f>
        <v>152.00000000000003</v>
      </c>
      <c r="Q20" s="7" t="str">
        <v/>
      </c>
      <c r="R20" s="7" t="str">
        <v/>
      </c>
      <c r="S20" s="7" t="str">
        <v/>
      </c>
      <c r="T20" s="7" t="str">
        <v/>
      </c>
      <c r="U20" s="7" t="str">
        <v/>
      </c>
      <c r="V20" s="7" t="str">
        <v/>
      </c>
      <c r="W20" s="7" t="str">
        <v/>
      </c>
      <c r="X20" s="7" t="str">
        <v/>
      </c>
      <c r="Y20" s="7" t="str">
        <v/>
      </c>
      <c r="Z20" s="7" t="str">
        <v/>
      </c>
      <c r="AA20" s="7" t="str">
        <v/>
      </c>
      <c r="AB20" s="7" t="str">
        <v/>
      </c>
    </row>
    <row r="21" spans="1:28" x14ac:dyDescent="0.3">
      <c r="A21" s="2">
        <v>2013</v>
      </c>
      <c r="B21" s="7" t="s">
        <v>22</v>
      </c>
      <c r="C21" s="7" t="s">
        <v>25</v>
      </c>
      <c r="D21" s="22">
        <v>2</v>
      </c>
      <c r="E21" s="22">
        <v>5.7</v>
      </c>
      <c r="F21" s="22">
        <v>17.899999999999999</v>
      </c>
      <c r="G21" s="22">
        <v>19</v>
      </c>
      <c r="H21" s="22">
        <v>24</v>
      </c>
      <c r="I21" s="22">
        <v>27.4</v>
      </c>
      <c r="J21" s="22">
        <v>21.8</v>
      </c>
      <c r="K21" s="22">
        <v>21.4</v>
      </c>
      <c r="L21" s="22">
        <v>21</v>
      </c>
      <c r="M21" s="22">
        <v>13.4</v>
      </c>
      <c r="N21" s="22">
        <v>5.9</v>
      </c>
      <c r="O21" s="22">
        <v>3.3</v>
      </c>
      <c r="P21" s="28">
        <f>SUM(D21:O21)</f>
        <v>182.8</v>
      </c>
      <c r="Q21" s="7" t="str">
        <v/>
      </c>
      <c r="R21" s="7" t="str">
        <v/>
      </c>
      <c r="S21" s="7" t="str">
        <v/>
      </c>
      <c r="T21" s="7" t="str">
        <v/>
      </c>
      <c r="U21" s="7" t="str">
        <v/>
      </c>
      <c r="V21" s="7" t="str">
        <v/>
      </c>
      <c r="W21" s="7" t="str">
        <v/>
      </c>
      <c r="X21" s="7" t="str">
        <v/>
      </c>
      <c r="Y21" s="7" t="str">
        <v/>
      </c>
      <c r="Z21" s="7" t="str">
        <v/>
      </c>
      <c r="AA21" s="7" t="str">
        <v/>
      </c>
      <c r="AB21" s="7" t="str">
        <v/>
      </c>
    </row>
    <row r="22" spans="1:28" x14ac:dyDescent="0.3">
      <c r="A22" s="2">
        <f>A21+1</f>
        <v>2014</v>
      </c>
      <c r="B22" s="7" t="s">
        <v>27</v>
      </c>
      <c r="C22" s="7" t="s">
        <v>25</v>
      </c>
      <c r="D22" s="22">
        <v>46</v>
      </c>
      <c r="E22" s="22">
        <v>42.6</v>
      </c>
      <c r="F22" s="22">
        <v>38.299999999999997</v>
      </c>
      <c r="G22" s="22">
        <v>41</v>
      </c>
      <c r="H22" s="22">
        <v>41.7</v>
      </c>
      <c r="I22" s="22">
        <v>36.5</v>
      </c>
      <c r="J22" s="22">
        <v>43.8</v>
      </c>
      <c r="K22" s="22">
        <v>39.9</v>
      </c>
      <c r="L22" s="22">
        <v>47.8</v>
      </c>
      <c r="M22" s="22">
        <v>51.6</v>
      </c>
      <c r="N22" s="22">
        <v>47.3</v>
      </c>
      <c r="O22" s="22">
        <v>41.1</v>
      </c>
      <c r="P22" s="28">
        <f>SUM(D22:O22)</f>
        <v>517.6</v>
      </c>
      <c r="Q22" s="7" t="str">
        <v/>
      </c>
      <c r="R22" s="7" t="str">
        <v/>
      </c>
      <c r="S22" s="7" t="str">
        <v/>
      </c>
      <c r="T22" s="7" t="str">
        <v/>
      </c>
      <c r="U22" s="7" t="str">
        <v/>
      </c>
      <c r="V22" s="7" t="str">
        <v/>
      </c>
      <c r="W22" s="7" t="str">
        <v/>
      </c>
      <c r="X22" s="7" t="str">
        <v/>
      </c>
      <c r="Y22" s="7" t="str">
        <v/>
      </c>
      <c r="Z22" s="7" t="str">
        <v/>
      </c>
      <c r="AA22" s="7" t="str">
        <v/>
      </c>
      <c r="AB22" s="7" t="str">
        <v/>
      </c>
    </row>
    <row r="23" spans="1:28" x14ac:dyDescent="0.3">
      <c r="A23" s="2">
        <v>2013</v>
      </c>
      <c r="B23" s="7" t="s">
        <v>2</v>
      </c>
      <c r="C23" s="7" t="s">
        <v>23</v>
      </c>
      <c r="D23" s="22">
        <v>125.5</v>
      </c>
      <c r="E23" s="22">
        <v>222.9</v>
      </c>
      <c r="F23" s="22">
        <v>468.1</v>
      </c>
      <c r="G23" s="22">
        <v>568.70000000000005</v>
      </c>
      <c r="H23" s="22">
        <v>733.2</v>
      </c>
      <c r="I23" s="22">
        <v>700.9</v>
      </c>
      <c r="J23" s="22">
        <v>652.70000000000005</v>
      </c>
      <c r="K23" s="22">
        <v>592.70000000000005</v>
      </c>
      <c r="L23" s="22">
        <v>498.5</v>
      </c>
      <c r="M23" s="22">
        <v>418.3</v>
      </c>
      <c r="N23" s="22">
        <v>276.39999999999998</v>
      </c>
      <c r="O23" s="22">
        <v>164.8</v>
      </c>
      <c r="P23" s="28">
        <f>SUM(D23:O23)</f>
        <v>5422.7</v>
      </c>
      <c r="Q23" s="7" t="str">
        <v/>
      </c>
      <c r="R23" s="7" t="str">
        <v/>
      </c>
      <c r="S23" s="7" t="str">
        <v/>
      </c>
      <c r="T23" s="7" t="str">
        <v/>
      </c>
      <c r="U23" s="7" t="str">
        <v/>
      </c>
      <c r="V23" s="7" t="str">
        <v/>
      </c>
      <c r="W23" s="7" t="str">
        <v/>
      </c>
      <c r="X23" s="7" t="str">
        <v/>
      </c>
      <c r="Y23" s="7" t="str">
        <v/>
      </c>
      <c r="Z23" s="7" t="str">
        <v/>
      </c>
      <c r="AA23" s="7" t="str">
        <v/>
      </c>
      <c r="AB23" s="7" t="str">
        <v/>
      </c>
    </row>
    <row r="24" spans="1:28" x14ac:dyDescent="0.3">
      <c r="A24" s="2">
        <v>2013</v>
      </c>
      <c r="B24" s="7" t="s">
        <v>16</v>
      </c>
      <c r="C24" s="7" t="s">
        <v>24</v>
      </c>
      <c r="D24" s="22">
        <v>4</v>
      </c>
      <c r="E24" s="22">
        <v>4.03</v>
      </c>
      <c r="F24" s="22">
        <v>3.97</v>
      </c>
      <c r="G24" s="22">
        <v>3.86</v>
      </c>
      <c r="H24" s="22">
        <v>3.66</v>
      </c>
      <c r="I24" s="22">
        <v>3.71</v>
      </c>
      <c r="J24" s="22">
        <v>3.73</v>
      </c>
      <c r="K24" s="22">
        <v>3.92</v>
      </c>
      <c r="L24" s="22">
        <v>4.16</v>
      </c>
      <c r="M24" s="22">
        <v>4.4000000000000004</v>
      </c>
      <c r="N24" s="22">
        <v>4.4800000000000004</v>
      </c>
      <c r="O24" s="22">
        <v>4.26</v>
      </c>
      <c r="P24" s="28">
        <f>SUM(D24:O24)</f>
        <v>48.18</v>
      </c>
      <c r="Q24" s="7" t="str">
        <v/>
      </c>
      <c r="R24" s="7" t="str">
        <v/>
      </c>
      <c r="S24" s="7" t="str">
        <v/>
      </c>
      <c r="T24" s="7" t="str">
        <v/>
      </c>
      <c r="U24" s="7" t="str">
        <v/>
      </c>
      <c r="V24" s="7" t="str">
        <v/>
      </c>
      <c r="W24" s="7" t="str">
        <v/>
      </c>
      <c r="X24" s="7" t="str">
        <v/>
      </c>
      <c r="Y24" s="7" t="str">
        <v/>
      </c>
      <c r="Z24" s="7" t="str">
        <v/>
      </c>
      <c r="AA24" s="7" t="str">
        <v/>
      </c>
      <c r="AB24" s="7" t="str">
        <v/>
      </c>
    </row>
    <row r="25" spans="1:28" x14ac:dyDescent="0.3">
      <c r="A25" s="2">
        <v>2013</v>
      </c>
      <c r="B25" s="7" t="s">
        <v>17</v>
      </c>
      <c r="C25" s="7" t="s">
        <v>23</v>
      </c>
      <c r="D25" s="22">
        <v>34.1</v>
      </c>
      <c r="E25" s="22">
        <v>35</v>
      </c>
      <c r="F25" s="22">
        <v>37.1</v>
      </c>
      <c r="G25" s="22">
        <v>37.700000000000003</v>
      </c>
      <c r="H25" s="22">
        <v>39.1</v>
      </c>
      <c r="I25" s="22">
        <v>39.799999999999997</v>
      </c>
      <c r="J25" s="22">
        <v>36.9</v>
      </c>
      <c r="K25" s="22">
        <v>31.1</v>
      </c>
      <c r="L25" s="22">
        <v>26.8</v>
      </c>
      <c r="M25" s="22">
        <v>28.3</v>
      </c>
      <c r="N25" s="22">
        <v>32.4</v>
      </c>
      <c r="O25" s="22">
        <v>32.200000000000003</v>
      </c>
      <c r="P25" s="28">
        <f>SUM(E25:N25)</f>
        <v>344.2</v>
      </c>
      <c r="Q25" s="7" t="str">
        <v/>
      </c>
      <c r="R25" s="7" t="str">
        <v/>
      </c>
      <c r="S25" s="7" t="str">
        <v/>
      </c>
      <c r="T25" s="7" t="str">
        <v/>
      </c>
      <c r="U25" s="7" t="str">
        <v/>
      </c>
      <c r="V25" s="7" t="str">
        <v/>
      </c>
      <c r="W25" s="7" t="str">
        <v/>
      </c>
      <c r="X25" s="7" t="str">
        <v/>
      </c>
      <c r="Y25" s="7" t="str">
        <v/>
      </c>
      <c r="Z25" s="7" t="str">
        <v/>
      </c>
      <c r="AA25" s="7" t="str">
        <v/>
      </c>
      <c r="AB25" s="7" t="str">
        <v/>
      </c>
    </row>
    <row r="26" spans="1:28" x14ac:dyDescent="0.3">
      <c r="A26" s="2">
        <v>2013</v>
      </c>
      <c r="B26" s="7" t="s">
        <v>19</v>
      </c>
      <c r="C26" s="7" t="s">
        <v>23</v>
      </c>
      <c r="D26" s="22">
        <v>15.4</v>
      </c>
      <c r="E26" s="22">
        <v>14.3</v>
      </c>
      <c r="F26" s="22">
        <v>15.9</v>
      </c>
      <c r="G26" s="22">
        <v>15.4</v>
      </c>
      <c r="H26" s="22">
        <v>15.6</v>
      </c>
      <c r="I26" s="22">
        <v>14.7</v>
      </c>
      <c r="J26" s="22">
        <v>15</v>
      </c>
      <c r="K26" s="22">
        <v>16.600000000000001</v>
      </c>
      <c r="L26" s="22">
        <v>16.2</v>
      </c>
      <c r="M26" s="22">
        <v>16.899999999999999</v>
      </c>
      <c r="N26" s="22">
        <v>16.600000000000001</v>
      </c>
      <c r="O26" s="22">
        <v>16.100000000000001</v>
      </c>
      <c r="P26" s="28">
        <f>SUM(D26:O26)</f>
        <v>188.7</v>
      </c>
      <c r="Q26" s="7" t="str">
        <v/>
      </c>
      <c r="R26" s="7" t="str">
        <v/>
      </c>
      <c r="S26" s="7" t="str">
        <v/>
      </c>
      <c r="T26" s="7" t="str">
        <v/>
      </c>
      <c r="U26" s="7" t="str">
        <v/>
      </c>
      <c r="V26" s="7" t="str">
        <v/>
      </c>
      <c r="W26" s="7" t="str">
        <v/>
      </c>
      <c r="X26" s="7" t="str">
        <v/>
      </c>
      <c r="Y26" s="7" t="str">
        <v/>
      </c>
      <c r="Z26" s="7" t="str">
        <v/>
      </c>
      <c r="AA26" s="7" t="str">
        <v/>
      </c>
      <c r="AB26" s="7" t="str">
        <v/>
      </c>
    </row>
    <row r="27" spans="1:28" x14ac:dyDescent="0.3">
      <c r="A27" s="2">
        <v>2013</v>
      </c>
      <c r="B27" s="7" t="s">
        <v>21</v>
      </c>
      <c r="C27" s="7" t="s">
        <v>25</v>
      </c>
      <c r="D27" s="22"/>
      <c r="E27" s="22"/>
      <c r="F27" s="22">
        <v>3</v>
      </c>
      <c r="G27" s="22">
        <v>4.5999999999999996</v>
      </c>
      <c r="H27" s="22">
        <v>8.1</v>
      </c>
      <c r="I27" s="22">
        <v>6</v>
      </c>
      <c r="J27" s="22">
        <v>6.2</v>
      </c>
      <c r="K27" s="22">
        <v>5.0999999999999996</v>
      </c>
      <c r="L27" s="22">
        <v>3.7</v>
      </c>
      <c r="M27" s="22"/>
      <c r="N27" s="22"/>
      <c r="O27" s="23">
        <v>4.3</v>
      </c>
      <c r="P27" s="28">
        <f>SUM(D27:O27)</f>
        <v>41</v>
      </c>
      <c r="Q27" s="7" t="str">
        <v/>
      </c>
      <c r="R27" s="7" t="str">
        <v/>
      </c>
      <c r="S27" s="7" t="str">
        <v/>
      </c>
      <c r="T27" s="7" t="str">
        <v/>
      </c>
      <c r="U27" s="7" t="str">
        <v/>
      </c>
      <c r="V27" s="7" t="str">
        <v/>
      </c>
      <c r="W27" s="7" t="str">
        <v/>
      </c>
      <c r="X27" s="7" t="str">
        <v/>
      </c>
      <c r="Y27" s="7" t="str">
        <v/>
      </c>
      <c r="Z27" s="7" t="str">
        <v/>
      </c>
      <c r="AA27" s="7" t="str">
        <v/>
      </c>
      <c r="AB27" s="7" t="str">
        <v/>
      </c>
    </row>
    <row r="28" spans="1:28" x14ac:dyDescent="0.3">
      <c r="A28" s="2">
        <v>2013</v>
      </c>
      <c r="B28" s="7" t="s">
        <v>18</v>
      </c>
      <c r="C28" s="7" t="s">
        <v>23</v>
      </c>
      <c r="D28" s="22">
        <v>25.4</v>
      </c>
      <c r="E28" s="22">
        <v>22.8</v>
      </c>
      <c r="F28" s="22">
        <v>25.3</v>
      </c>
      <c r="G28" s="22">
        <v>24.7</v>
      </c>
      <c r="H28" s="22">
        <v>25.4</v>
      </c>
      <c r="I28" s="22">
        <v>24.3</v>
      </c>
      <c r="J28" s="22">
        <v>24.6</v>
      </c>
      <c r="K28" s="22">
        <v>24.1</v>
      </c>
      <c r="L28" s="22">
        <v>23</v>
      </c>
      <c r="M28" s="22">
        <v>23.6</v>
      </c>
      <c r="N28" s="22">
        <v>23.9</v>
      </c>
      <c r="O28" s="22">
        <v>23.4</v>
      </c>
      <c r="P28" s="28">
        <f>AVERAGE(D28:O28)</f>
        <v>24.208333333333329</v>
      </c>
      <c r="Q28" s="7" t="str">
        <v/>
      </c>
      <c r="R28" s="7" t="str">
        <v/>
      </c>
      <c r="S28" s="7" t="str">
        <v/>
      </c>
      <c r="T28" s="7" t="str">
        <v/>
      </c>
      <c r="U28" s="7" t="str">
        <v/>
      </c>
      <c r="V28" s="7" t="str">
        <v/>
      </c>
      <c r="W28" s="7" t="str">
        <v/>
      </c>
      <c r="X28" s="7" t="str">
        <v/>
      </c>
      <c r="Y28" s="7" t="str">
        <v/>
      </c>
      <c r="Z28" s="7" t="str">
        <v/>
      </c>
      <c r="AA28" s="7" t="str">
        <v/>
      </c>
      <c r="AB28" s="7" t="str">
        <v/>
      </c>
    </row>
    <row r="29" spans="1:28" x14ac:dyDescent="0.3">
      <c r="A29" s="2">
        <v>2014</v>
      </c>
      <c r="B29" s="7" t="s">
        <v>20</v>
      </c>
      <c r="C29" s="7" t="s">
        <v>25</v>
      </c>
      <c r="D29" s="22">
        <v>4.4000000000000004</v>
      </c>
      <c r="E29" s="22">
        <v>6.2</v>
      </c>
      <c r="F29" s="22">
        <v>14.4</v>
      </c>
      <c r="G29" s="22">
        <v>17.3</v>
      </c>
      <c r="H29" s="22">
        <v>21.7</v>
      </c>
      <c r="I29" s="22">
        <v>19.600000000000001</v>
      </c>
      <c r="J29" s="22">
        <v>20.3</v>
      </c>
      <c r="K29" s="22">
        <v>17.5</v>
      </c>
      <c r="L29" s="22">
        <v>15.7</v>
      </c>
      <c r="M29" s="22">
        <v>13.5</v>
      </c>
      <c r="N29" s="22">
        <v>9.8000000000000007</v>
      </c>
      <c r="O29" s="22">
        <v>5.9</v>
      </c>
      <c r="P29" s="28">
        <f>SUM(D29:O29)</f>
        <v>166.3</v>
      </c>
      <c r="Q29" s="7" t="str">
        <v/>
      </c>
      <c r="R29" s="7" t="str">
        <v/>
      </c>
      <c r="S29" s="7" t="str">
        <v/>
      </c>
      <c r="T29" s="7" t="str">
        <v/>
      </c>
      <c r="U29" s="7" t="str">
        <v/>
      </c>
      <c r="V29" s="7" t="str">
        <v/>
      </c>
      <c r="W29" s="7" t="str">
        <v/>
      </c>
      <c r="X29" s="7" t="str">
        <v/>
      </c>
      <c r="Y29" s="7" t="str">
        <v/>
      </c>
      <c r="Z29" s="7" t="str">
        <v/>
      </c>
      <c r="AA29" s="7" t="str">
        <v/>
      </c>
      <c r="AB29" s="7" t="str">
        <v/>
      </c>
    </row>
    <row r="30" spans="1:28" x14ac:dyDescent="0.3">
      <c r="A30" s="2">
        <v>2014</v>
      </c>
      <c r="B30" s="7" t="s">
        <v>22</v>
      </c>
      <c r="C30" s="7" t="s">
        <v>25</v>
      </c>
      <c r="D30" s="22">
        <v>2.2999999999999998</v>
      </c>
      <c r="E30" s="22">
        <v>6.5</v>
      </c>
      <c r="F30" s="22">
        <v>18.399999999999999</v>
      </c>
      <c r="G30" s="22">
        <v>22.8</v>
      </c>
      <c r="H30" s="22">
        <v>24.8</v>
      </c>
      <c r="I30" s="22">
        <v>26.5</v>
      </c>
      <c r="J30" s="22">
        <v>21.8</v>
      </c>
      <c r="K30" s="22">
        <v>20.399999999999999</v>
      </c>
      <c r="L30" s="22">
        <v>22.1</v>
      </c>
      <c r="M30" s="22">
        <v>14.8</v>
      </c>
      <c r="N30" s="22">
        <v>5.3</v>
      </c>
      <c r="O30" s="22">
        <v>2.7</v>
      </c>
      <c r="P30" s="28">
        <f>SUM(E30:N30)</f>
        <v>183.4</v>
      </c>
      <c r="Q30" s="7" t="str">
        <v/>
      </c>
      <c r="R30" s="7" t="str">
        <v/>
      </c>
      <c r="S30" s="7" t="str">
        <v/>
      </c>
      <c r="T30" s="7" t="str">
        <v/>
      </c>
      <c r="U30" s="7" t="str">
        <v/>
      </c>
      <c r="V30" s="7" t="str">
        <v/>
      </c>
      <c r="W30" s="7" t="str">
        <v/>
      </c>
      <c r="X30" s="7" t="str">
        <v/>
      </c>
      <c r="Y30" s="7" t="str">
        <v/>
      </c>
      <c r="Z30" s="7" t="str">
        <v/>
      </c>
      <c r="AA30" s="7" t="str">
        <v/>
      </c>
      <c r="AB30" s="7" t="str">
        <v/>
      </c>
    </row>
    <row r="31" spans="1:28" x14ac:dyDescent="0.3">
      <c r="A31" s="2">
        <f>A30+1</f>
        <v>2015</v>
      </c>
      <c r="B31" s="7" t="s">
        <v>27</v>
      </c>
      <c r="C31" s="7" t="s">
        <v>25</v>
      </c>
      <c r="D31" s="22">
        <v>49.4</v>
      </c>
      <c r="E31" s="22">
        <v>45.4</v>
      </c>
      <c r="F31" s="22">
        <v>48.6</v>
      </c>
      <c r="G31" s="22">
        <v>49.3</v>
      </c>
      <c r="H31" s="22">
        <v>48.8</v>
      </c>
      <c r="I31" s="22">
        <v>46.2</v>
      </c>
      <c r="J31" s="22">
        <v>45.8</v>
      </c>
      <c r="K31" s="22">
        <v>46.3</v>
      </c>
      <c r="L31" s="22">
        <v>53.6</v>
      </c>
      <c r="M31" s="22">
        <v>53.9</v>
      </c>
      <c r="N31" s="22">
        <v>48.2</v>
      </c>
      <c r="O31" s="22">
        <v>46.6</v>
      </c>
      <c r="P31" s="28">
        <f>SUM(D31:O31)</f>
        <v>582.1</v>
      </c>
      <c r="Q31" s="7" t="str">
        <v/>
      </c>
      <c r="R31" s="7" t="str">
        <v/>
      </c>
      <c r="S31" s="7" t="str">
        <v/>
      </c>
      <c r="T31" s="7" t="str">
        <v/>
      </c>
      <c r="U31" s="7" t="str">
        <v/>
      </c>
      <c r="V31" s="7" t="str">
        <v/>
      </c>
      <c r="W31" s="7" t="str">
        <v/>
      </c>
      <c r="X31" s="7" t="str">
        <v/>
      </c>
      <c r="Y31" s="7" t="str">
        <v/>
      </c>
      <c r="Z31" s="7" t="str">
        <v/>
      </c>
      <c r="AA31" s="7" t="str">
        <v/>
      </c>
      <c r="AB31" s="7" t="str">
        <v/>
      </c>
    </row>
    <row r="32" spans="1:28" x14ac:dyDescent="0.3">
      <c r="A32" s="2">
        <v>2014</v>
      </c>
      <c r="B32" s="7" t="s">
        <v>2</v>
      </c>
      <c r="C32" s="7" t="s">
        <v>23</v>
      </c>
      <c r="D32" s="22">
        <v>132</v>
      </c>
      <c r="E32" s="22">
        <v>214</v>
      </c>
      <c r="F32" s="22">
        <v>470.7</v>
      </c>
      <c r="G32" s="22">
        <v>697</v>
      </c>
      <c r="H32" s="22">
        <v>785.5</v>
      </c>
      <c r="I32" s="22">
        <v>732.4</v>
      </c>
      <c r="J32" s="22">
        <v>688</v>
      </c>
      <c r="K32" s="22">
        <v>608.20000000000005</v>
      </c>
      <c r="L32" s="22">
        <v>519.20000000000005</v>
      </c>
      <c r="M32" s="22">
        <v>426.3</v>
      </c>
      <c r="N32" s="22">
        <v>237.7</v>
      </c>
      <c r="O32" s="22">
        <v>137.6</v>
      </c>
      <c r="P32" s="28">
        <f>AVERAGE(D32:O32)</f>
        <v>470.7166666666667</v>
      </c>
      <c r="Q32" s="7" t="str">
        <v/>
      </c>
      <c r="R32" s="7" t="str">
        <v/>
      </c>
      <c r="S32" s="7" t="str">
        <v/>
      </c>
      <c r="T32" s="7" t="str">
        <v/>
      </c>
      <c r="U32" s="7" t="str">
        <v/>
      </c>
      <c r="V32" s="7" t="str">
        <v/>
      </c>
      <c r="W32" s="7" t="str">
        <v/>
      </c>
      <c r="X32" s="7" t="str">
        <v/>
      </c>
      <c r="Y32" s="7" t="str">
        <v/>
      </c>
      <c r="Z32" s="7" t="str">
        <v/>
      </c>
      <c r="AA32" s="7" t="str">
        <v/>
      </c>
      <c r="AB32" s="7" t="str">
        <v/>
      </c>
    </row>
    <row r="33" spans="1:28" x14ac:dyDescent="0.3">
      <c r="A33" s="2">
        <v>2014</v>
      </c>
      <c r="B33" s="7" t="s">
        <v>16</v>
      </c>
      <c r="C33" s="7" t="s">
        <v>24</v>
      </c>
      <c r="D33" s="22">
        <v>4.1100000000000003</v>
      </c>
      <c r="E33" s="22">
        <v>4.1100000000000003</v>
      </c>
      <c r="F33" s="22">
        <v>4.08</v>
      </c>
      <c r="G33" s="22">
        <v>3.87</v>
      </c>
      <c r="H33" s="22">
        <v>3.75</v>
      </c>
      <c r="I33" s="22">
        <v>3.73</v>
      </c>
      <c r="J33" s="22">
        <v>3.82</v>
      </c>
      <c r="K33" s="22">
        <v>3.97</v>
      </c>
      <c r="L33" s="22">
        <v>4.17</v>
      </c>
      <c r="M33" s="22">
        <v>4.49</v>
      </c>
      <c r="N33" s="22">
        <v>4.55</v>
      </c>
      <c r="O33" s="22">
        <v>4.25</v>
      </c>
      <c r="P33" s="28">
        <f>SUM(D33:O33)</f>
        <v>48.9</v>
      </c>
      <c r="Q33" s="7" t="str">
        <v/>
      </c>
      <c r="R33" s="7" t="str">
        <v/>
      </c>
      <c r="S33" s="7" t="str">
        <v/>
      </c>
      <c r="T33" s="7" t="str">
        <v/>
      </c>
      <c r="U33" s="7" t="str">
        <v/>
      </c>
      <c r="V33" s="7" t="str">
        <v/>
      </c>
      <c r="W33" s="7" t="str">
        <v/>
      </c>
      <c r="X33" s="7" t="str">
        <v/>
      </c>
      <c r="Y33" s="7" t="str">
        <v/>
      </c>
      <c r="Z33" s="7" t="str">
        <v/>
      </c>
      <c r="AA33" s="7" t="str">
        <v/>
      </c>
      <c r="AB33" s="7" t="str">
        <v/>
      </c>
    </row>
    <row r="34" spans="1:28" x14ac:dyDescent="0.3">
      <c r="A34" s="2">
        <v>2014</v>
      </c>
      <c r="B34" s="7" t="s">
        <v>17</v>
      </c>
      <c r="C34" s="7" t="s">
        <v>23</v>
      </c>
      <c r="D34" s="22">
        <v>38.799999999999997</v>
      </c>
      <c r="E34" s="22">
        <v>37.6</v>
      </c>
      <c r="F34" s="22">
        <v>40.799999999999997</v>
      </c>
      <c r="G34" s="22">
        <v>43.6</v>
      </c>
      <c r="H34" s="22">
        <v>51.1</v>
      </c>
      <c r="I34" s="22">
        <v>45.4</v>
      </c>
      <c r="J34" s="22">
        <v>44.8</v>
      </c>
      <c r="K34" s="22">
        <v>40.9</v>
      </c>
      <c r="L34" s="22">
        <v>38.6</v>
      </c>
      <c r="M34" s="22">
        <v>37.4</v>
      </c>
      <c r="N34" s="22">
        <v>43.9</v>
      </c>
      <c r="O34" s="22">
        <v>48.2</v>
      </c>
      <c r="P34" s="28">
        <f>SUM(D34:O34)</f>
        <v>511.09999999999997</v>
      </c>
      <c r="Q34" s="7" t="str">
        <v/>
      </c>
      <c r="R34" s="7" t="str">
        <v/>
      </c>
      <c r="S34" s="7" t="str">
        <v/>
      </c>
      <c r="T34" s="7" t="str">
        <v/>
      </c>
      <c r="U34" s="7" t="str">
        <v/>
      </c>
      <c r="V34" s="7" t="str">
        <v/>
      </c>
      <c r="W34" s="7" t="str">
        <v/>
      </c>
      <c r="X34" s="7" t="str">
        <v/>
      </c>
      <c r="Y34" s="7" t="str">
        <v/>
      </c>
      <c r="Z34" s="7" t="str">
        <v/>
      </c>
      <c r="AA34" s="7" t="str">
        <v/>
      </c>
      <c r="AB34" s="7" t="str">
        <v/>
      </c>
    </row>
    <row r="35" spans="1:28" x14ac:dyDescent="0.3">
      <c r="A35" s="2">
        <v>2014</v>
      </c>
      <c r="B35" s="7" t="s">
        <v>19</v>
      </c>
      <c r="C35" s="7" t="s">
        <v>23</v>
      </c>
      <c r="D35" s="22">
        <v>16.899999999999999</v>
      </c>
      <c r="E35" s="22">
        <v>15.4</v>
      </c>
      <c r="F35" s="22">
        <v>18.7</v>
      </c>
      <c r="G35" s="22">
        <v>15</v>
      </c>
      <c r="H35" s="22">
        <v>17.399999999999999</v>
      </c>
      <c r="I35" s="22">
        <v>16.2</v>
      </c>
      <c r="J35" s="22">
        <v>16.5</v>
      </c>
      <c r="K35" s="22">
        <v>16</v>
      </c>
      <c r="L35" s="22">
        <v>16</v>
      </c>
      <c r="M35" s="22">
        <v>16.5</v>
      </c>
      <c r="N35" s="22">
        <v>17.100000000000001</v>
      </c>
      <c r="O35" s="22">
        <v>16.2</v>
      </c>
      <c r="P35" s="28">
        <f>SUM(D35:O35)</f>
        <v>197.9</v>
      </c>
      <c r="Q35" s="7" t="str">
        <v/>
      </c>
      <c r="R35" s="7" t="str">
        <v/>
      </c>
      <c r="S35" s="7" t="str">
        <v/>
      </c>
      <c r="T35" s="7" t="str">
        <v/>
      </c>
      <c r="U35" s="7" t="str">
        <v/>
      </c>
      <c r="V35" s="7" t="str">
        <v/>
      </c>
      <c r="W35" s="7" t="str">
        <v/>
      </c>
      <c r="X35" s="7" t="str">
        <v/>
      </c>
      <c r="Y35" s="7" t="str">
        <v/>
      </c>
      <c r="Z35" s="7" t="str">
        <v/>
      </c>
      <c r="AA35" s="7" t="str">
        <v/>
      </c>
      <c r="AB35" s="7" t="str">
        <v/>
      </c>
    </row>
    <row r="36" spans="1:28" x14ac:dyDescent="0.3">
      <c r="A36" s="2">
        <v>2014</v>
      </c>
      <c r="B36" s="7" t="s">
        <v>21</v>
      </c>
      <c r="C36" s="7" t="s">
        <v>25</v>
      </c>
      <c r="D36" s="22"/>
      <c r="E36" s="22">
        <v>0.8</v>
      </c>
      <c r="F36" s="22">
        <v>3.9</v>
      </c>
      <c r="G36" s="22">
        <v>6.5</v>
      </c>
      <c r="H36" s="22">
        <v>11.9</v>
      </c>
      <c r="I36" s="22">
        <v>11</v>
      </c>
      <c r="J36" s="22">
        <v>10.1</v>
      </c>
      <c r="K36" s="22">
        <v>8.4</v>
      </c>
      <c r="L36" s="22">
        <v>4.9000000000000004</v>
      </c>
      <c r="M36" s="22"/>
      <c r="N36" s="22"/>
      <c r="O36" s="22">
        <v>3.9</v>
      </c>
      <c r="P36" s="28">
        <f>SUM(D36:O36)</f>
        <v>61.4</v>
      </c>
      <c r="Q36" s="7" t="str">
        <v/>
      </c>
      <c r="R36" s="7" t="str">
        <v/>
      </c>
      <c r="S36" s="7" t="str">
        <v/>
      </c>
      <c r="T36" s="7" t="str">
        <v/>
      </c>
      <c r="U36" s="7" t="str">
        <v/>
      </c>
      <c r="V36" s="7" t="str">
        <v/>
      </c>
      <c r="W36" s="7" t="str">
        <v/>
      </c>
      <c r="X36" s="7" t="str">
        <v/>
      </c>
      <c r="Y36" s="7" t="str">
        <v/>
      </c>
      <c r="Z36" s="7" t="str">
        <v/>
      </c>
      <c r="AA36" s="7" t="str">
        <v/>
      </c>
      <c r="AB36" s="7" t="str">
        <v/>
      </c>
    </row>
    <row r="37" spans="1:28" x14ac:dyDescent="0.3">
      <c r="A37" s="2">
        <v>2014</v>
      </c>
      <c r="B37" s="7" t="s">
        <v>18</v>
      </c>
      <c r="C37" s="7" t="s">
        <v>23</v>
      </c>
      <c r="D37" s="22">
        <v>23.5</v>
      </c>
      <c r="E37" s="22">
        <v>21.3</v>
      </c>
      <c r="F37" s="22">
        <v>25.4</v>
      </c>
      <c r="G37" s="22">
        <v>21.9</v>
      </c>
      <c r="H37" s="22">
        <v>24.9</v>
      </c>
      <c r="I37" s="22">
        <v>24.3</v>
      </c>
      <c r="J37" s="22">
        <v>23.3</v>
      </c>
      <c r="K37" s="22">
        <v>23.2</v>
      </c>
      <c r="L37" s="22">
        <v>23.2</v>
      </c>
      <c r="M37" s="22">
        <v>23.6</v>
      </c>
      <c r="N37" s="22">
        <v>24.1</v>
      </c>
      <c r="O37" s="22">
        <v>23.3</v>
      </c>
      <c r="P37" s="28">
        <f>SUM(D37:O37)</f>
        <v>282</v>
      </c>
      <c r="Q37" s="7" t="str">
        <v/>
      </c>
      <c r="R37" s="7" t="str">
        <v/>
      </c>
      <c r="S37" s="7" t="str">
        <v/>
      </c>
      <c r="T37" s="7" t="str">
        <v/>
      </c>
      <c r="U37" s="7" t="str">
        <v/>
      </c>
      <c r="V37" s="7" t="str">
        <v/>
      </c>
      <c r="W37" s="7" t="str">
        <v/>
      </c>
      <c r="X37" s="7" t="str">
        <v/>
      </c>
      <c r="Y37" s="7" t="str">
        <v/>
      </c>
      <c r="Z37" s="7" t="str">
        <v/>
      </c>
      <c r="AA37" s="7" t="str">
        <v/>
      </c>
      <c r="AB37" s="7" t="str">
        <v/>
      </c>
    </row>
    <row r="38" spans="1:28" x14ac:dyDescent="0.3">
      <c r="A38" s="2">
        <v>2015</v>
      </c>
      <c r="B38" s="7" t="s">
        <v>109</v>
      </c>
      <c r="C38" s="7" t="s">
        <v>112</v>
      </c>
      <c r="D38" s="24">
        <v>1780</v>
      </c>
      <c r="E38" s="24">
        <v>3919</v>
      </c>
      <c r="F38" s="24">
        <v>4538</v>
      </c>
      <c r="G38" s="24">
        <v>3111</v>
      </c>
      <c r="H38" s="24">
        <v>3281</v>
      </c>
      <c r="I38" s="24">
        <v>2217</v>
      </c>
      <c r="J38" s="24">
        <v>2109</v>
      </c>
      <c r="K38" s="24">
        <v>2330</v>
      </c>
      <c r="L38" s="24">
        <v>3140</v>
      </c>
      <c r="M38" s="24">
        <v>3696</v>
      </c>
      <c r="N38" s="24">
        <v>3043</v>
      </c>
      <c r="O38" s="24">
        <v>2289</v>
      </c>
      <c r="P38" s="28">
        <f>SUM(D38:O38)</f>
        <v>35453</v>
      </c>
      <c r="Q38" s="7" t="str">
        <v/>
      </c>
      <c r="R38" s="7" t="str">
        <v/>
      </c>
      <c r="S38" s="7" t="str">
        <v/>
      </c>
      <c r="T38" s="7" t="str">
        <v/>
      </c>
      <c r="U38" s="7" t="str">
        <v/>
      </c>
      <c r="V38" s="7" t="str">
        <v/>
      </c>
      <c r="W38" s="7" t="str">
        <v/>
      </c>
      <c r="X38" s="7" t="str">
        <v/>
      </c>
      <c r="Y38" s="7" t="str">
        <v/>
      </c>
      <c r="Z38" s="7" t="str">
        <v/>
      </c>
      <c r="AA38" s="7" t="str">
        <v/>
      </c>
      <c r="AB38" s="7" t="str">
        <v/>
      </c>
    </row>
    <row r="39" spans="1:28" x14ac:dyDescent="0.3">
      <c r="A39" s="2">
        <v>2015</v>
      </c>
      <c r="B39" s="7" t="s">
        <v>108</v>
      </c>
      <c r="C39" s="7" t="s">
        <v>112</v>
      </c>
      <c r="D39" s="24">
        <v>1582</v>
      </c>
      <c r="E39" s="24">
        <v>4221</v>
      </c>
      <c r="F39" s="24">
        <v>3550</v>
      </c>
      <c r="G39" s="24">
        <v>3981</v>
      </c>
      <c r="H39" s="24">
        <v>4641</v>
      </c>
      <c r="I39" s="24">
        <v>3523</v>
      </c>
      <c r="J39" s="24">
        <v>2328</v>
      </c>
      <c r="K39" s="24">
        <v>2410</v>
      </c>
      <c r="L39" s="24">
        <v>5167</v>
      </c>
      <c r="M39" s="24">
        <v>7710</v>
      </c>
      <c r="N39" s="24">
        <v>3365</v>
      </c>
      <c r="O39" s="24">
        <v>2387</v>
      </c>
      <c r="P39" s="28">
        <f>SUM(D39:O39)</f>
        <v>44865</v>
      </c>
      <c r="Q39" s="7" t="str">
        <v/>
      </c>
      <c r="R39" s="7" t="str">
        <v/>
      </c>
      <c r="S39" s="7" t="str">
        <v/>
      </c>
      <c r="T39" s="7" t="str">
        <v/>
      </c>
      <c r="U39" s="7" t="str">
        <v/>
      </c>
      <c r="V39" s="7" t="str">
        <v/>
      </c>
      <c r="W39" s="7" t="str">
        <v/>
      </c>
      <c r="X39" s="7" t="str">
        <v/>
      </c>
      <c r="Y39" s="7" t="str">
        <v/>
      </c>
      <c r="Z39" s="7" t="str">
        <v/>
      </c>
      <c r="AA39" s="7" t="str">
        <v/>
      </c>
      <c r="AB39" s="7" t="str">
        <v/>
      </c>
    </row>
    <row r="40" spans="1:28" x14ac:dyDescent="0.3">
      <c r="A40" s="2">
        <v>2015</v>
      </c>
      <c r="B40" s="7" t="s">
        <v>20</v>
      </c>
      <c r="C40" s="7" t="s">
        <v>25</v>
      </c>
      <c r="D40" s="22">
        <v>3.5</v>
      </c>
      <c r="E40" s="22">
        <v>6.6</v>
      </c>
      <c r="F40" s="22">
        <v>14.8</v>
      </c>
      <c r="G40" s="22">
        <v>21.9</v>
      </c>
      <c r="H40" s="22">
        <v>24.7</v>
      </c>
      <c r="I40" s="22">
        <v>25</v>
      </c>
      <c r="J40" s="22">
        <v>24.6</v>
      </c>
      <c r="K40" s="22">
        <v>21.6</v>
      </c>
      <c r="L40" s="22">
        <v>18.8</v>
      </c>
      <c r="M40" s="22">
        <v>16.8</v>
      </c>
      <c r="N40" s="22">
        <v>13.3</v>
      </c>
      <c r="O40" s="22">
        <v>8.5</v>
      </c>
      <c r="P40" s="28">
        <f>AVERAGE(D40:O40)</f>
        <v>16.675000000000001</v>
      </c>
      <c r="Q40" s="7" t="str">
        <v/>
      </c>
      <c r="R40" s="7" t="str">
        <v/>
      </c>
      <c r="S40" s="7" t="str">
        <v/>
      </c>
      <c r="T40" s="7" t="str">
        <v/>
      </c>
      <c r="U40" s="7" t="str">
        <v/>
      </c>
      <c r="V40" s="7" t="str">
        <v/>
      </c>
      <c r="W40" s="7" t="str">
        <v/>
      </c>
      <c r="X40" s="7" t="str">
        <v/>
      </c>
      <c r="Y40" s="7" t="str">
        <v/>
      </c>
      <c r="Z40" s="7" t="str">
        <v/>
      </c>
      <c r="AA40" s="7" t="str">
        <v/>
      </c>
      <c r="AB40" s="7" t="str">
        <v/>
      </c>
    </row>
    <row r="41" spans="1:28" x14ac:dyDescent="0.3">
      <c r="A41" s="2">
        <v>2015</v>
      </c>
      <c r="B41" s="7" t="s">
        <v>114</v>
      </c>
      <c r="C41" s="7" t="s">
        <v>112</v>
      </c>
      <c r="D41" s="29">
        <v>45797</v>
      </c>
      <c r="E41" s="29">
        <v>103117</v>
      </c>
      <c r="F41" s="29">
        <v>159785</v>
      </c>
      <c r="G41" s="29">
        <v>140890</v>
      </c>
      <c r="H41" s="29">
        <v>86454</v>
      </c>
      <c r="I41" s="29">
        <v>47587</v>
      </c>
      <c r="J41" s="29">
        <v>30860</v>
      </c>
      <c r="K41" s="29">
        <v>25080</v>
      </c>
      <c r="L41" s="29">
        <v>25229</v>
      </c>
      <c r="M41" s="29">
        <v>23253</v>
      </c>
      <c r="N41" s="29">
        <v>20611</v>
      </c>
      <c r="O41" s="29">
        <v>18910</v>
      </c>
      <c r="Q41" s="7" t="str">
        <v/>
      </c>
      <c r="R41" s="7" t="str">
        <v/>
      </c>
      <c r="S41" s="7" t="str">
        <v/>
      </c>
      <c r="T41" s="7" t="str">
        <v/>
      </c>
      <c r="U41" s="7" t="str">
        <v/>
      </c>
      <c r="V41" s="7" t="str">
        <v/>
      </c>
      <c r="W41" s="7" t="str">
        <v/>
      </c>
      <c r="X41" s="7" t="str">
        <v/>
      </c>
      <c r="Y41" s="7" t="str">
        <v/>
      </c>
      <c r="Z41" s="7" t="str">
        <v/>
      </c>
      <c r="AA41" s="7" t="str">
        <v/>
      </c>
      <c r="AB41" s="7" t="str">
        <v/>
      </c>
    </row>
    <row r="42" spans="1:28" x14ac:dyDescent="0.3">
      <c r="A42" s="2">
        <v>2015</v>
      </c>
      <c r="B42" s="7" t="s">
        <v>113</v>
      </c>
      <c r="C42" s="7" t="s">
        <v>112</v>
      </c>
      <c r="D42" s="29">
        <v>47039</v>
      </c>
      <c r="E42" s="29">
        <v>108548</v>
      </c>
      <c r="F42" s="29">
        <v>171057</v>
      </c>
      <c r="G42" s="29">
        <v>151498</v>
      </c>
      <c r="H42" s="29">
        <v>93068</v>
      </c>
      <c r="I42" s="29">
        <v>51012</v>
      </c>
      <c r="J42" s="29">
        <v>33020</v>
      </c>
      <c r="K42" s="29">
        <v>26201</v>
      </c>
      <c r="L42" s="29">
        <v>26614</v>
      </c>
      <c r="M42" s="29">
        <v>24923</v>
      </c>
      <c r="N42" s="29">
        <v>21446</v>
      </c>
      <c r="O42" s="29">
        <v>19507</v>
      </c>
      <c r="Q42" s="7" t="str">
        <v/>
      </c>
      <c r="R42" s="7" t="str">
        <v/>
      </c>
      <c r="S42" s="7" t="str">
        <v/>
      </c>
      <c r="T42" s="7" t="str">
        <v/>
      </c>
      <c r="U42" s="7" t="str">
        <v/>
      </c>
      <c r="V42" s="7" t="str">
        <v/>
      </c>
      <c r="W42" s="7" t="str">
        <v/>
      </c>
      <c r="X42" s="7" t="str">
        <v/>
      </c>
      <c r="Y42" s="7" t="str">
        <v/>
      </c>
      <c r="Z42" s="7" t="str">
        <v/>
      </c>
      <c r="AA42" s="7" t="str">
        <v/>
      </c>
      <c r="AB42" s="7" t="str">
        <v/>
      </c>
    </row>
    <row r="43" spans="1:28" x14ac:dyDescent="0.3">
      <c r="A43" s="2">
        <v>2015</v>
      </c>
      <c r="B43" s="7" t="s">
        <v>116</v>
      </c>
      <c r="C43" s="7" t="s">
        <v>112</v>
      </c>
      <c r="D43" s="29">
        <v>62021</v>
      </c>
      <c r="E43" s="29">
        <v>159140</v>
      </c>
      <c r="F43" s="29">
        <v>72247</v>
      </c>
      <c r="G43" s="29">
        <v>29121</v>
      </c>
      <c r="H43" s="29">
        <v>12348</v>
      </c>
      <c r="I43" s="29">
        <v>5809</v>
      </c>
      <c r="J43" s="29">
        <v>3457</v>
      </c>
      <c r="K43" s="29">
        <v>3255</v>
      </c>
      <c r="L43" s="29">
        <v>7852</v>
      </c>
      <c r="M43" s="29">
        <v>10763</v>
      </c>
      <c r="N43" s="29">
        <v>9104</v>
      </c>
      <c r="O43" s="29">
        <v>6510</v>
      </c>
      <c r="Q43" s="7" t="str">
        <v/>
      </c>
      <c r="R43" s="7" t="str">
        <v/>
      </c>
      <c r="S43" s="7" t="str">
        <v/>
      </c>
      <c r="T43" s="7" t="str">
        <v/>
      </c>
      <c r="U43" s="7" t="str">
        <v/>
      </c>
      <c r="V43" s="7" t="str">
        <v/>
      </c>
      <c r="W43" s="7" t="str">
        <v/>
      </c>
      <c r="X43" s="7" t="str">
        <v/>
      </c>
      <c r="Y43" s="7" t="str">
        <v/>
      </c>
      <c r="Z43" s="7" t="str">
        <v/>
      </c>
      <c r="AA43" s="7" t="str">
        <v/>
      </c>
      <c r="AB43" s="7" t="str">
        <v/>
      </c>
    </row>
    <row r="44" spans="1:28" x14ac:dyDescent="0.3">
      <c r="A44" s="2">
        <v>2015</v>
      </c>
      <c r="B44" s="7" t="s">
        <v>115</v>
      </c>
      <c r="C44" s="7" t="s">
        <v>112</v>
      </c>
      <c r="D44" s="29">
        <v>53833</v>
      </c>
      <c r="E44" s="29">
        <v>160713</v>
      </c>
      <c r="F44" s="29">
        <v>77789</v>
      </c>
      <c r="G44" s="29">
        <v>30634</v>
      </c>
      <c r="H44" s="29">
        <v>13193</v>
      </c>
      <c r="I44" s="29">
        <v>6077</v>
      </c>
      <c r="J44" s="29">
        <v>3403</v>
      </c>
      <c r="K44" s="29">
        <v>3119</v>
      </c>
      <c r="L44" s="29">
        <v>7119</v>
      </c>
      <c r="M44" s="29">
        <v>10268</v>
      </c>
      <c r="N44" s="29">
        <v>8935</v>
      </c>
      <c r="O44" s="29">
        <v>6096</v>
      </c>
      <c r="Q44" s="7" t="str">
        <v/>
      </c>
      <c r="R44" s="7" t="str">
        <v/>
      </c>
      <c r="S44" s="7" t="str">
        <v/>
      </c>
      <c r="T44" s="7" t="str">
        <v/>
      </c>
      <c r="U44" s="7" t="str">
        <v/>
      </c>
      <c r="V44" s="7" t="str">
        <v/>
      </c>
      <c r="W44" s="7" t="str">
        <v/>
      </c>
      <c r="X44" s="7" t="str">
        <v/>
      </c>
      <c r="Y44" s="7" t="str">
        <v/>
      </c>
      <c r="Z44" s="7" t="str">
        <v/>
      </c>
      <c r="AA44" s="7" t="str">
        <v/>
      </c>
      <c r="AB44" s="7" t="str">
        <v/>
      </c>
    </row>
    <row r="45" spans="1:28" x14ac:dyDescent="0.3">
      <c r="A45" s="2">
        <v>2015</v>
      </c>
      <c r="B45" s="7" t="s">
        <v>22</v>
      </c>
      <c r="C45" s="7" t="s">
        <v>25</v>
      </c>
      <c r="D45" s="22">
        <v>1.9</v>
      </c>
      <c r="E45" s="22">
        <v>7</v>
      </c>
      <c r="F45" s="22">
        <v>15.9</v>
      </c>
      <c r="G45" s="22">
        <v>20</v>
      </c>
      <c r="H45" s="22">
        <v>23.2</v>
      </c>
      <c r="I45" s="22">
        <v>26.5</v>
      </c>
      <c r="J45" s="22">
        <v>22.5</v>
      </c>
      <c r="K45" s="22">
        <v>23.8</v>
      </c>
      <c r="L45" s="22">
        <v>26.8</v>
      </c>
      <c r="M45" s="22">
        <v>19.7</v>
      </c>
      <c r="N45" s="22">
        <v>16.100000000000001</v>
      </c>
      <c r="O45" s="22">
        <v>3.5</v>
      </c>
      <c r="P45" s="28">
        <f>SUM(D45:O45)</f>
        <v>206.9</v>
      </c>
      <c r="Q45" s="7" t="str">
        <v/>
      </c>
      <c r="R45" s="7" t="str">
        <v/>
      </c>
      <c r="S45" s="7" t="str">
        <v/>
      </c>
      <c r="T45" s="7" t="str">
        <v/>
      </c>
      <c r="U45" s="7" t="str">
        <v/>
      </c>
      <c r="V45" s="7" t="str">
        <v/>
      </c>
      <c r="W45" s="7" t="str">
        <v/>
      </c>
      <c r="X45" s="7" t="str">
        <v/>
      </c>
      <c r="Y45" s="7" t="str">
        <v/>
      </c>
      <c r="Z45" s="7" t="str">
        <v/>
      </c>
      <c r="AA45" s="7" t="str">
        <v/>
      </c>
      <c r="AB45" s="7" t="str">
        <v/>
      </c>
    </row>
    <row r="46" spans="1:28" x14ac:dyDescent="0.3">
      <c r="A46" s="2">
        <f>A45+1</f>
        <v>2016</v>
      </c>
      <c r="B46" s="7" t="s">
        <v>27</v>
      </c>
      <c r="C46" s="7" t="s">
        <v>25</v>
      </c>
      <c r="D46" s="22">
        <v>47.2</v>
      </c>
      <c r="E46" s="22">
        <v>45.4</v>
      </c>
      <c r="F46" s="22">
        <v>48.8</v>
      </c>
      <c r="G46" s="22">
        <v>45.6</v>
      </c>
      <c r="H46" s="22">
        <v>43</v>
      </c>
      <c r="I46" s="22">
        <v>44.5</v>
      </c>
      <c r="J46" s="22">
        <v>49.1</v>
      </c>
      <c r="K46" s="22">
        <v>45.5</v>
      </c>
      <c r="L46" s="22">
        <v>50.3</v>
      </c>
      <c r="M46" s="22">
        <v>48.8</v>
      </c>
      <c r="N46" s="22">
        <v>50.1</v>
      </c>
      <c r="O46" s="22">
        <v>45.9</v>
      </c>
      <c r="P46" s="28">
        <f>SUM(D46:O46)</f>
        <v>564.20000000000005</v>
      </c>
      <c r="Q46" s="7" t="str">
        <v/>
      </c>
      <c r="R46" s="7" t="str">
        <v/>
      </c>
      <c r="S46" s="7" t="str">
        <v/>
      </c>
      <c r="T46" s="7" t="str">
        <v/>
      </c>
      <c r="U46" s="7" t="str">
        <v/>
      </c>
      <c r="V46" s="7" t="str">
        <v/>
      </c>
      <c r="W46" s="7" t="str">
        <v/>
      </c>
      <c r="X46" s="7" t="str">
        <v/>
      </c>
      <c r="Y46" s="7" t="str">
        <v/>
      </c>
      <c r="Z46" s="7" t="str">
        <v/>
      </c>
      <c r="AA46" s="7" t="str">
        <v/>
      </c>
      <c r="AB46" s="7" t="str">
        <v/>
      </c>
    </row>
    <row r="47" spans="1:28" x14ac:dyDescent="0.3">
      <c r="A47" s="2">
        <v>2015</v>
      </c>
      <c r="B47" s="7" t="s">
        <v>111</v>
      </c>
      <c r="C47" s="7" t="s">
        <v>112</v>
      </c>
      <c r="D47" s="24">
        <v>898</v>
      </c>
      <c r="E47" s="24">
        <v>822</v>
      </c>
      <c r="F47" s="24">
        <v>1330</v>
      </c>
      <c r="G47" s="24">
        <v>1609</v>
      </c>
      <c r="H47" s="24">
        <v>1044</v>
      </c>
      <c r="I47" s="24">
        <v>515</v>
      </c>
      <c r="J47" s="24">
        <v>659</v>
      </c>
      <c r="K47" s="24">
        <v>390</v>
      </c>
      <c r="L47" s="24">
        <v>483</v>
      </c>
      <c r="M47" s="24">
        <v>726</v>
      </c>
      <c r="N47" s="24">
        <v>810</v>
      </c>
      <c r="O47" s="24">
        <v>533</v>
      </c>
      <c r="P47" s="28">
        <f>SUM(D47:O47)</f>
        <v>9819</v>
      </c>
      <c r="Q47" s="7" t="str">
        <v/>
      </c>
      <c r="R47" s="7" t="str">
        <v/>
      </c>
      <c r="S47" s="7" t="str">
        <v/>
      </c>
      <c r="T47" s="7" t="str">
        <v/>
      </c>
      <c r="U47" s="7" t="str">
        <v/>
      </c>
      <c r="V47" s="7" t="str">
        <v/>
      </c>
      <c r="W47" s="7" t="str">
        <v/>
      </c>
      <c r="X47" s="7" t="str">
        <v/>
      </c>
      <c r="Y47" s="7" t="str">
        <v/>
      </c>
      <c r="Z47" s="7" t="str">
        <v/>
      </c>
      <c r="AA47" s="7" t="str">
        <v/>
      </c>
      <c r="AB47" s="7" t="str">
        <v/>
      </c>
    </row>
    <row r="48" spans="1:28" x14ac:dyDescent="0.3">
      <c r="A48" s="2">
        <v>2015</v>
      </c>
      <c r="B48" s="7" t="s">
        <v>110</v>
      </c>
      <c r="C48" s="7" t="s">
        <v>112</v>
      </c>
      <c r="D48" s="24">
        <v>942</v>
      </c>
      <c r="E48" s="24">
        <v>11122</v>
      </c>
      <c r="F48" s="24">
        <v>37267</v>
      </c>
      <c r="G48" s="24">
        <v>18917</v>
      </c>
      <c r="H48" s="24">
        <v>9782</v>
      </c>
      <c r="I48" s="24">
        <v>4465</v>
      </c>
      <c r="J48" s="24">
        <v>1938</v>
      </c>
      <c r="K48" s="24">
        <v>866</v>
      </c>
      <c r="L48" s="24">
        <v>1574</v>
      </c>
      <c r="M48" s="24">
        <v>1277</v>
      </c>
      <c r="N48" s="24">
        <v>898</v>
      </c>
      <c r="O48" s="24">
        <v>712</v>
      </c>
      <c r="P48" s="28">
        <f>SUM(D48:O48)</f>
        <v>89760</v>
      </c>
      <c r="Q48" s="7" t="str">
        <v/>
      </c>
      <c r="R48" s="7" t="str">
        <v/>
      </c>
      <c r="S48" s="7" t="str">
        <v/>
      </c>
      <c r="T48" s="7" t="str">
        <v/>
      </c>
      <c r="U48" s="7" t="str">
        <v/>
      </c>
      <c r="V48" s="7" t="str">
        <v/>
      </c>
      <c r="W48" s="7" t="str">
        <v/>
      </c>
      <c r="X48" s="7" t="str">
        <v/>
      </c>
      <c r="Y48" s="7" t="str">
        <v/>
      </c>
      <c r="Z48" s="7" t="str">
        <v/>
      </c>
      <c r="AA48" s="7" t="str">
        <v/>
      </c>
      <c r="AB48" s="7" t="str">
        <v/>
      </c>
    </row>
    <row r="49" spans="1:28" x14ac:dyDescent="0.3">
      <c r="A49" s="2">
        <v>2015</v>
      </c>
      <c r="B49" s="7" t="s">
        <v>2</v>
      </c>
      <c r="C49" s="7" t="s">
        <v>23</v>
      </c>
      <c r="D49" s="22">
        <v>114.8</v>
      </c>
      <c r="E49" s="22">
        <v>215.1</v>
      </c>
      <c r="F49" s="22">
        <v>454</v>
      </c>
      <c r="G49" s="22">
        <v>784.3</v>
      </c>
      <c r="H49" s="22">
        <v>875.1</v>
      </c>
      <c r="I49" s="22">
        <v>819.2</v>
      </c>
      <c r="J49" s="22">
        <v>770.8</v>
      </c>
      <c r="K49" s="22">
        <v>695.6</v>
      </c>
      <c r="L49" s="22">
        <v>605.70000000000005</v>
      </c>
      <c r="M49" s="22">
        <v>538.29999999999995</v>
      </c>
      <c r="N49" s="22">
        <v>346.7</v>
      </c>
      <c r="O49" s="22">
        <v>179.3</v>
      </c>
      <c r="P49" s="28">
        <f>SUM(D49:O49)</f>
        <v>6398.9000000000005</v>
      </c>
      <c r="Q49" s="7" t="str">
        <v/>
      </c>
      <c r="R49" s="7" t="str">
        <v/>
      </c>
      <c r="S49" s="7" t="str">
        <v/>
      </c>
      <c r="T49" s="7" t="str">
        <v/>
      </c>
      <c r="U49" s="7" t="str">
        <v/>
      </c>
      <c r="V49" s="7" t="str">
        <v/>
      </c>
      <c r="W49" s="7" t="str">
        <v/>
      </c>
      <c r="X49" s="7" t="str">
        <v/>
      </c>
      <c r="Y49" s="7" t="str">
        <v/>
      </c>
      <c r="Z49" s="7" t="str">
        <v/>
      </c>
      <c r="AA49" s="7" t="str">
        <v/>
      </c>
      <c r="AB49" s="7" t="str">
        <v/>
      </c>
    </row>
    <row r="50" spans="1:28" x14ac:dyDescent="0.3">
      <c r="A50" s="2">
        <v>2015</v>
      </c>
      <c r="B50" s="7" t="s">
        <v>16</v>
      </c>
      <c r="C50" s="7" t="s">
        <v>24</v>
      </c>
      <c r="D50" s="22">
        <v>4.1100000000000003</v>
      </c>
      <c r="E50" s="22">
        <v>4.1500000000000004</v>
      </c>
      <c r="F50" s="22">
        <v>4.0599999999999996</v>
      </c>
      <c r="G50" s="22">
        <v>3.82</v>
      </c>
      <c r="H50" s="22">
        <v>3.78</v>
      </c>
      <c r="I50" s="22">
        <v>3.8</v>
      </c>
      <c r="J50" s="22">
        <v>3.93</v>
      </c>
      <c r="K50" s="22">
        <v>4.04</v>
      </c>
      <c r="L50" s="22">
        <v>4.24</v>
      </c>
      <c r="M50" s="22">
        <v>4.42</v>
      </c>
      <c r="N50" s="22">
        <v>4.5999999999999996</v>
      </c>
      <c r="O50" s="22">
        <v>4.37</v>
      </c>
      <c r="P50" s="28">
        <f>SUM(D50:O50)</f>
        <v>49.32</v>
      </c>
      <c r="Q50" s="7" t="str">
        <v/>
      </c>
      <c r="R50" s="7" t="str">
        <v/>
      </c>
      <c r="S50" s="7" t="str">
        <v/>
      </c>
      <c r="T50" s="7" t="str">
        <v/>
      </c>
      <c r="U50" s="7" t="str">
        <v/>
      </c>
      <c r="V50" s="7" t="str">
        <v/>
      </c>
      <c r="W50" s="7" t="str">
        <v/>
      </c>
      <c r="X50" s="7" t="str">
        <v/>
      </c>
      <c r="Y50" s="7" t="str">
        <v/>
      </c>
      <c r="Z50" s="7" t="str">
        <v/>
      </c>
      <c r="AA50" s="7" t="str">
        <v/>
      </c>
      <c r="AB50" s="7" t="str">
        <v/>
      </c>
    </row>
    <row r="51" spans="1:28" x14ac:dyDescent="0.3">
      <c r="A51" s="2">
        <v>2015</v>
      </c>
      <c r="B51" s="7" t="s">
        <v>17</v>
      </c>
      <c r="C51" s="7" t="s">
        <v>23</v>
      </c>
      <c r="D51" s="22">
        <v>50.7</v>
      </c>
      <c r="E51" s="22">
        <v>47.5</v>
      </c>
      <c r="F51" s="22">
        <v>49.9</v>
      </c>
      <c r="G51" s="22">
        <v>53</v>
      </c>
      <c r="H51" s="22">
        <v>60.4</v>
      </c>
      <c r="I51" s="22">
        <v>58.6</v>
      </c>
      <c r="J51" s="22">
        <v>46.8</v>
      </c>
      <c r="K51" s="22">
        <v>42.7</v>
      </c>
      <c r="L51" s="22">
        <v>39.6</v>
      </c>
      <c r="M51" s="22">
        <v>40.5</v>
      </c>
      <c r="N51" s="22">
        <v>44.8</v>
      </c>
      <c r="O51" s="22">
        <v>49.3</v>
      </c>
      <c r="P51" s="28">
        <f>SUM(D51:O51)</f>
        <v>583.79999999999995</v>
      </c>
      <c r="Q51" s="7" t="str">
        <v/>
      </c>
      <c r="R51" s="7" t="str">
        <v/>
      </c>
      <c r="S51" s="7" t="str">
        <v/>
      </c>
      <c r="T51" s="7" t="str">
        <v/>
      </c>
      <c r="U51" s="7" t="str">
        <v/>
      </c>
      <c r="V51" s="7" t="str">
        <v/>
      </c>
      <c r="W51" s="7" t="str">
        <v/>
      </c>
      <c r="X51" s="7" t="str">
        <v/>
      </c>
      <c r="Y51" s="7" t="str">
        <v/>
      </c>
      <c r="Z51" s="7" t="str">
        <v/>
      </c>
      <c r="AA51" s="7" t="str">
        <v/>
      </c>
      <c r="AB51" s="7" t="str">
        <v/>
      </c>
    </row>
    <row r="52" spans="1:28" x14ac:dyDescent="0.3">
      <c r="A52" s="2">
        <v>2015</v>
      </c>
      <c r="B52" s="7" t="s">
        <v>19</v>
      </c>
      <c r="C52" s="7" t="s">
        <v>23</v>
      </c>
      <c r="D52" s="22">
        <v>18</v>
      </c>
      <c r="E52" s="22">
        <v>16.2</v>
      </c>
      <c r="F52" s="22">
        <v>18.899999999999999</v>
      </c>
      <c r="G52" s="22">
        <v>16.2</v>
      </c>
      <c r="H52" s="22">
        <v>17.899999999999999</v>
      </c>
      <c r="I52" s="22">
        <v>17</v>
      </c>
      <c r="J52" s="22">
        <v>17.8</v>
      </c>
      <c r="K52" s="22">
        <v>18</v>
      </c>
      <c r="L52" s="22">
        <v>17.600000000000001</v>
      </c>
      <c r="M52" s="22">
        <v>18.3</v>
      </c>
      <c r="N52" s="22">
        <v>17.5</v>
      </c>
      <c r="O52" s="22">
        <v>17.100000000000001</v>
      </c>
      <c r="P52" s="28">
        <f>SUM(E52:N52)</f>
        <v>175.4</v>
      </c>
      <c r="Q52" s="7" t="str">
        <v/>
      </c>
      <c r="R52" s="7" t="str">
        <v/>
      </c>
      <c r="S52" s="7" t="str">
        <v/>
      </c>
      <c r="T52" s="7" t="str">
        <v/>
      </c>
      <c r="U52" s="7" t="str">
        <v/>
      </c>
      <c r="V52" s="7" t="str">
        <v/>
      </c>
      <c r="W52" s="7" t="str">
        <v/>
      </c>
      <c r="X52" s="7" t="str">
        <v/>
      </c>
      <c r="Y52" s="7" t="str">
        <v/>
      </c>
      <c r="Z52" s="7" t="str">
        <v/>
      </c>
      <c r="AA52" s="7" t="str">
        <v/>
      </c>
      <c r="AB52" s="7" t="str">
        <v/>
      </c>
    </row>
    <row r="53" spans="1:28" x14ac:dyDescent="0.3">
      <c r="A53" s="2">
        <v>2015</v>
      </c>
      <c r="B53" s="7" t="s">
        <v>21</v>
      </c>
      <c r="C53" s="7" t="s">
        <v>25</v>
      </c>
      <c r="D53" s="22">
        <v>1.7</v>
      </c>
      <c r="E53" s="22">
        <v>1.3</v>
      </c>
      <c r="F53" s="22">
        <v>2.9</v>
      </c>
      <c r="G53" s="22">
        <v>14.8</v>
      </c>
      <c r="H53" s="22">
        <v>20.399999999999999</v>
      </c>
      <c r="I53" s="22">
        <v>20.9</v>
      </c>
      <c r="J53" s="22">
        <v>16.899999999999999</v>
      </c>
      <c r="K53" s="22">
        <v>13.7</v>
      </c>
      <c r="L53" s="22">
        <v>10.9</v>
      </c>
      <c r="M53" s="22">
        <v>8.1999999999999993</v>
      </c>
      <c r="N53" s="22"/>
      <c r="O53" s="22"/>
      <c r="P53" s="28">
        <f>SUM(D53:O53)</f>
        <v>111.70000000000002</v>
      </c>
      <c r="Q53" s="7" t="str">
        <v/>
      </c>
      <c r="R53" s="7" t="str">
        <v/>
      </c>
      <c r="S53" s="7" t="str">
        <v/>
      </c>
      <c r="T53" s="7" t="str">
        <v/>
      </c>
      <c r="U53" s="7" t="str">
        <v/>
      </c>
      <c r="V53" s="7" t="str">
        <v/>
      </c>
      <c r="W53" s="7" t="str">
        <v/>
      </c>
      <c r="X53" s="7" t="str">
        <v/>
      </c>
      <c r="Y53" s="7" t="str">
        <v/>
      </c>
      <c r="Z53" s="7" t="str">
        <v/>
      </c>
      <c r="AA53" s="7" t="str">
        <v/>
      </c>
      <c r="AB53" s="7" t="str">
        <v/>
      </c>
    </row>
    <row r="54" spans="1:28" x14ac:dyDescent="0.3">
      <c r="A54" s="2">
        <v>2015</v>
      </c>
      <c r="B54" s="7" t="s">
        <v>18</v>
      </c>
      <c r="C54" s="7" t="s">
        <v>23</v>
      </c>
      <c r="D54" s="22">
        <v>24.9</v>
      </c>
      <c r="E54" s="22">
        <v>22.5</v>
      </c>
      <c r="F54" s="22">
        <v>26.4</v>
      </c>
      <c r="G54" s="22">
        <v>23.5</v>
      </c>
      <c r="H54" s="22">
        <v>25.9</v>
      </c>
      <c r="I54" s="22">
        <v>24.8</v>
      </c>
      <c r="J54" s="22">
        <v>25.4</v>
      </c>
      <c r="K54" s="22">
        <v>25.5</v>
      </c>
      <c r="L54" s="22">
        <v>24.5</v>
      </c>
      <c r="M54" s="22">
        <v>25.1</v>
      </c>
      <c r="N54" s="22">
        <v>24.3</v>
      </c>
      <c r="O54" s="22">
        <v>23.7</v>
      </c>
      <c r="P54" s="28">
        <f>SUM(D54:O54)</f>
        <v>296.5</v>
      </c>
      <c r="Q54" s="7" t="str">
        <v/>
      </c>
      <c r="R54" s="7" t="str">
        <v/>
      </c>
      <c r="S54" s="7" t="str">
        <v/>
      </c>
      <c r="T54" s="7" t="str">
        <v/>
      </c>
      <c r="U54" s="7" t="str">
        <v/>
      </c>
      <c r="V54" s="7" t="str">
        <v/>
      </c>
      <c r="W54" s="7" t="str">
        <v/>
      </c>
      <c r="X54" s="7" t="str">
        <v/>
      </c>
      <c r="Y54" s="7" t="str">
        <v/>
      </c>
      <c r="Z54" s="7" t="str">
        <v/>
      </c>
      <c r="AA54" s="7" t="str">
        <v/>
      </c>
      <c r="AB54" s="7" t="str">
        <v/>
      </c>
    </row>
    <row r="55" spans="1:28" x14ac:dyDescent="0.3">
      <c r="A55" s="2">
        <v>2016</v>
      </c>
      <c r="B55" s="7" t="s">
        <v>109</v>
      </c>
      <c r="C55" s="7" t="s">
        <v>112</v>
      </c>
      <c r="D55" s="25">
        <v>1319</v>
      </c>
      <c r="E55" s="25">
        <v>2015</v>
      </c>
      <c r="F55" s="25">
        <v>1321</v>
      </c>
      <c r="G55" s="25">
        <v>1244</v>
      </c>
      <c r="H55" s="25">
        <v>1394</v>
      </c>
      <c r="I55" s="25">
        <v>1381</v>
      </c>
      <c r="J55" s="25">
        <v>1194</v>
      </c>
      <c r="K55" s="25">
        <v>1125</v>
      </c>
      <c r="L55" s="25">
        <v>1885</v>
      </c>
      <c r="M55" s="25">
        <v>1832</v>
      </c>
      <c r="N55" s="25">
        <v>2216</v>
      </c>
      <c r="O55" s="25">
        <v>1634</v>
      </c>
      <c r="P55" s="28">
        <f>SUM(D55:O55)</f>
        <v>18560</v>
      </c>
      <c r="Q55" s="7" t="str">
        <v/>
      </c>
      <c r="R55" s="7" t="str">
        <v/>
      </c>
      <c r="S55" s="7" t="str">
        <v/>
      </c>
      <c r="T55" s="7" t="str">
        <v/>
      </c>
      <c r="U55" s="7" t="str">
        <v/>
      </c>
      <c r="V55" s="7" t="str">
        <v/>
      </c>
      <c r="W55" s="7" t="str">
        <v/>
      </c>
      <c r="X55" s="7" t="str">
        <v/>
      </c>
      <c r="Y55" s="7" t="str">
        <v/>
      </c>
      <c r="Z55" s="7" t="str">
        <v/>
      </c>
      <c r="AA55" s="7" t="str">
        <v/>
      </c>
      <c r="AB55" s="7" t="str">
        <v/>
      </c>
    </row>
    <row r="56" spans="1:28" x14ac:dyDescent="0.3">
      <c r="A56" s="2">
        <v>2016</v>
      </c>
      <c r="B56" s="7" t="s">
        <v>108</v>
      </c>
      <c r="C56" s="7" t="s">
        <v>112</v>
      </c>
      <c r="D56" s="25">
        <v>1574</v>
      </c>
      <c r="E56" s="25">
        <v>2550</v>
      </c>
      <c r="F56" s="25">
        <v>2198</v>
      </c>
      <c r="G56" s="25">
        <v>3430</v>
      </c>
      <c r="H56" s="25">
        <v>3707</v>
      </c>
      <c r="I56" s="25">
        <v>2841</v>
      </c>
      <c r="J56" s="25">
        <v>2496</v>
      </c>
      <c r="K56" s="25">
        <v>1386</v>
      </c>
      <c r="L56" s="25">
        <v>3752</v>
      </c>
      <c r="M56" s="25">
        <v>7695</v>
      </c>
      <c r="N56" s="25">
        <v>7994</v>
      </c>
      <c r="O56" s="25">
        <v>8478</v>
      </c>
      <c r="P56" s="28">
        <f>SUM(D56:O56)</f>
        <v>48101</v>
      </c>
      <c r="Q56" s="7" t="str">
        <v/>
      </c>
      <c r="R56" s="7" t="str">
        <v/>
      </c>
      <c r="S56" s="7" t="str">
        <v/>
      </c>
      <c r="T56" s="7" t="str">
        <v/>
      </c>
      <c r="U56" s="7" t="str">
        <v/>
      </c>
      <c r="V56" s="7" t="str">
        <v/>
      </c>
      <c r="W56" s="7" t="str">
        <v/>
      </c>
      <c r="X56" s="7" t="str">
        <v/>
      </c>
      <c r="Y56" s="7" t="str">
        <v/>
      </c>
      <c r="Z56" s="7" t="str">
        <v/>
      </c>
      <c r="AA56" s="7" t="str">
        <v/>
      </c>
      <c r="AB56" s="7" t="str">
        <v/>
      </c>
    </row>
    <row r="57" spans="1:28" x14ac:dyDescent="0.3">
      <c r="A57" s="2">
        <v>2016</v>
      </c>
      <c r="B57" s="7" t="s">
        <v>20</v>
      </c>
      <c r="C57" s="7" t="s">
        <v>25</v>
      </c>
      <c r="D57" s="22">
        <v>5</v>
      </c>
      <c r="E57" s="22">
        <v>9.3000000000000007</v>
      </c>
      <c r="F57" s="22">
        <v>20.100000000000001</v>
      </c>
      <c r="G57" s="22">
        <v>21.7</v>
      </c>
      <c r="H57" s="22">
        <v>24.4</v>
      </c>
      <c r="I57" s="22">
        <v>23.2</v>
      </c>
      <c r="J57" s="22">
        <v>20.3</v>
      </c>
      <c r="K57" s="22">
        <v>20.3</v>
      </c>
      <c r="L57" s="22">
        <v>18.5</v>
      </c>
      <c r="M57" s="22">
        <v>15.2</v>
      </c>
      <c r="N57" s="22">
        <v>12.5</v>
      </c>
      <c r="O57" s="22">
        <v>8.3000000000000007</v>
      </c>
      <c r="P57" s="28">
        <f>SUM(D57:O57)</f>
        <v>198.8</v>
      </c>
      <c r="Q57" s="7" t="str">
        <v/>
      </c>
      <c r="R57" s="7" t="str">
        <v/>
      </c>
      <c r="S57" s="7" t="str">
        <v/>
      </c>
      <c r="T57" s="7" t="str">
        <v/>
      </c>
      <c r="U57" s="7" t="str">
        <v/>
      </c>
      <c r="V57" s="7" t="str">
        <v/>
      </c>
      <c r="W57" s="7" t="str">
        <v/>
      </c>
      <c r="X57" s="7" t="str">
        <v/>
      </c>
      <c r="Y57" s="7" t="str">
        <v/>
      </c>
      <c r="Z57" s="7" t="str">
        <v/>
      </c>
      <c r="AA57" s="7" t="str">
        <v/>
      </c>
      <c r="AB57" s="7" t="str">
        <v/>
      </c>
    </row>
    <row r="58" spans="1:28" x14ac:dyDescent="0.3">
      <c r="A58" s="2">
        <v>2016</v>
      </c>
      <c r="B58" s="7" t="s">
        <v>114</v>
      </c>
      <c r="C58" s="7" t="s">
        <v>112</v>
      </c>
      <c r="D58" s="30">
        <v>46547</v>
      </c>
      <c r="E58" s="30">
        <v>109268</v>
      </c>
      <c r="F58" s="30">
        <v>161286</v>
      </c>
      <c r="G58" s="30">
        <v>139692</v>
      </c>
      <c r="H58" s="30">
        <v>89507</v>
      </c>
      <c r="I58" s="30">
        <v>45419</v>
      </c>
      <c r="J58" s="30">
        <v>30312</v>
      </c>
      <c r="K58" s="30">
        <v>26275</v>
      </c>
      <c r="L58" s="30">
        <v>25034</v>
      </c>
      <c r="M58" s="30">
        <v>22910</v>
      </c>
      <c r="N58" s="30">
        <v>18960</v>
      </c>
      <c r="O58" s="30">
        <v>13153</v>
      </c>
      <c r="Q58" s="7" t="str">
        <v/>
      </c>
      <c r="R58" s="7" t="str">
        <v/>
      </c>
      <c r="S58" s="7" t="str">
        <v/>
      </c>
      <c r="T58" s="7" t="str">
        <v/>
      </c>
      <c r="U58" s="7" t="str">
        <v/>
      </c>
      <c r="V58" s="7" t="str">
        <v/>
      </c>
      <c r="W58" s="7" t="str">
        <v/>
      </c>
      <c r="X58" s="7" t="str">
        <v/>
      </c>
      <c r="Y58" s="7" t="str">
        <v/>
      </c>
      <c r="Z58" s="7" t="str">
        <v/>
      </c>
      <c r="AA58" s="7" t="str">
        <v/>
      </c>
      <c r="AB58" s="7" t="str">
        <v/>
      </c>
    </row>
    <row r="59" spans="1:28" x14ac:dyDescent="0.3">
      <c r="A59" s="2">
        <f>A55+1</f>
        <v>2017</v>
      </c>
      <c r="B59" s="7" t="s">
        <v>114</v>
      </c>
      <c r="C59" s="7" t="s">
        <v>112</v>
      </c>
      <c r="D59" s="29">
        <v>39613</v>
      </c>
      <c r="E59" s="29">
        <v>112882</v>
      </c>
      <c r="F59" s="29">
        <v>182927</v>
      </c>
      <c r="G59" s="29">
        <v>145630</v>
      </c>
      <c r="H59" s="29">
        <v>87177</v>
      </c>
      <c r="I59" s="29">
        <v>47701</v>
      </c>
      <c r="J59" s="29">
        <v>28288</v>
      </c>
      <c r="K59" s="29">
        <v>23880</v>
      </c>
      <c r="L59" s="29">
        <v>22828</v>
      </c>
      <c r="M59" s="29">
        <v>22023</v>
      </c>
      <c r="N59" s="29">
        <v>19667</v>
      </c>
      <c r="O59" s="29">
        <v>14388</v>
      </c>
      <c r="Q59" s="7" t="str">
        <v/>
      </c>
      <c r="R59" s="7" t="str">
        <v/>
      </c>
      <c r="S59" s="7" t="str">
        <v/>
      </c>
      <c r="T59" s="7" t="str">
        <v/>
      </c>
      <c r="U59" s="7" t="str">
        <v/>
      </c>
      <c r="V59" s="7" t="str">
        <v/>
      </c>
      <c r="W59" s="7" t="str">
        <v/>
      </c>
      <c r="X59" s="7" t="str">
        <v/>
      </c>
      <c r="Y59" s="7" t="str">
        <v/>
      </c>
      <c r="Z59" s="7" t="str">
        <v/>
      </c>
      <c r="AA59" s="7" t="str">
        <v/>
      </c>
      <c r="AB59" s="7" t="str">
        <v/>
      </c>
    </row>
    <row r="60" spans="1:28" x14ac:dyDescent="0.3">
      <c r="A60" s="2">
        <v>2016</v>
      </c>
      <c r="B60" s="7" t="s">
        <v>113</v>
      </c>
      <c r="C60" s="7" t="s">
        <v>112</v>
      </c>
      <c r="D60" s="30">
        <v>47676</v>
      </c>
      <c r="E60" s="30">
        <v>116164</v>
      </c>
      <c r="F60" s="30">
        <v>172767</v>
      </c>
      <c r="G60" s="30">
        <v>150724</v>
      </c>
      <c r="H60" s="30">
        <v>96089</v>
      </c>
      <c r="I60" s="30">
        <v>48860</v>
      </c>
      <c r="J60" s="30">
        <v>31910</v>
      </c>
      <c r="K60" s="30">
        <v>27677</v>
      </c>
      <c r="L60" s="30">
        <v>26505</v>
      </c>
      <c r="M60" s="30">
        <v>24281</v>
      </c>
      <c r="N60" s="30">
        <v>19764</v>
      </c>
      <c r="O60" s="30">
        <v>13453</v>
      </c>
      <c r="Q60" s="7" t="str">
        <v/>
      </c>
      <c r="R60" s="7" t="str">
        <v/>
      </c>
      <c r="S60" s="7" t="str">
        <v/>
      </c>
      <c r="T60" s="7" t="str">
        <v/>
      </c>
      <c r="U60" s="7" t="str">
        <v/>
      </c>
      <c r="V60" s="7" t="str">
        <v/>
      </c>
      <c r="W60" s="7" t="str">
        <v/>
      </c>
      <c r="X60" s="7" t="str">
        <v/>
      </c>
      <c r="Y60" s="7" t="str">
        <v/>
      </c>
      <c r="Z60" s="7" t="str">
        <v/>
      </c>
      <c r="AA60" s="7" t="str">
        <v/>
      </c>
      <c r="AB60" s="7" t="str">
        <v/>
      </c>
    </row>
    <row r="61" spans="1:28" x14ac:dyDescent="0.3">
      <c r="A61" s="2">
        <f>A57+1</f>
        <v>2017</v>
      </c>
      <c r="B61" s="7" t="s">
        <v>113</v>
      </c>
      <c r="C61" s="7" t="s">
        <v>112</v>
      </c>
      <c r="D61" s="29">
        <v>40771</v>
      </c>
      <c r="E61" s="29">
        <v>119238</v>
      </c>
      <c r="F61" s="29">
        <v>196720</v>
      </c>
      <c r="G61" s="29">
        <v>158019</v>
      </c>
      <c r="H61" s="29">
        <v>93667</v>
      </c>
      <c r="I61" s="29">
        <v>51005</v>
      </c>
      <c r="J61" s="29">
        <v>29962</v>
      </c>
      <c r="K61" s="29">
        <v>24854</v>
      </c>
      <c r="L61" s="29">
        <v>23859</v>
      </c>
      <c r="M61" s="29">
        <v>22945</v>
      </c>
      <c r="N61" s="29">
        <v>20142</v>
      </c>
      <c r="O61" s="29">
        <v>14965</v>
      </c>
      <c r="Q61" s="7" t="str">
        <v/>
      </c>
      <c r="R61" s="7" t="str">
        <v/>
      </c>
      <c r="S61" s="7" t="str">
        <v/>
      </c>
      <c r="T61" s="7" t="str">
        <v/>
      </c>
      <c r="U61" s="7" t="str">
        <v/>
      </c>
      <c r="V61" s="7" t="str">
        <v/>
      </c>
      <c r="W61" s="7" t="str">
        <v/>
      </c>
      <c r="X61" s="7" t="str">
        <v/>
      </c>
      <c r="Y61" s="7" t="str">
        <v/>
      </c>
      <c r="Z61" s="7" t="str">
        <v/>
      </c>
      <c r="AA61" s="7" t="str">
        <v/>
      </c>
      <c r="AB61" s="7" t="str">
        <v/>
      </c>
    </row>
    <row r="62" spans="1:28" x14ac:dyDescent="0.3">
      <c r="A62" s="2">
        <v>2016</v>
      </c>
      <c r="B62" s="7" t="s">
        <v>116</v>
      </c>
      <c r="C62" s="7" t="s">
        <v>112</v>
      </c>
      <c r="D62" s="30">
        <v>69191</v>
      </c>
      <c r="E62" s="30">
        <v>175664</v>
      </c>
      <c r="F62" s="30">
        <v>70697</v>
      </c>
      <c r="G62" s="30">
        <v>26560</v>
      </c>
      <c r="H62" s="30">
        <v>11844</v>
      </c>
      <c r="I62" s="30">
        <v>5087</v>
      </c>
      <c r="J62" s="30">
        <v>2980</v>
      </c>
      <c r="K62" s="30">
        <v>3200</v>
      </c>
      <c r="L62" s="30">
        <v>7435</v>
      </c>
      <c r="M62" s="30">
        <v>10489</v>
      </c>
      <c r="N62" s="30">
        <v>8140</v>
      </c>
      <c r="O62" s="30">
        <v>3979</v>
      </c>
      <c r="Q62" s="7" t="str">
        <v/>
      </c>
      <c r="R62" s="7" t="str">
        <v/>
      </c>
      <c r="S62" s="7" t="str">
        <v/>
      </c>
      <c r="T62" s="7" t="str">
        <v/>
      </c>
      <c r="U62" s="7" t="str">
        <v/>
      </c>
      <c r="V62" s="7" t="str">
        <v/>
      </c>
      <c r="W62" s="7" t="str">
        <v/>
      </c>
      <c r="X62" s="7" t="str">
        <v/>
      </c>
      <c r="Y62" s="7" t="str">
        <v/>
      </c>
      <c r="Z62" s="7" t="str">
        <v/>
      </c>
      <c r="AA62" s="7" t="str">
        <v/>
      </c>
      <c r="AB62" s="7" t="str">
        <v/>
      </c>
    </row>
    <row r="63" spans="1:28" x14ac:dyDescent="0.3">
      <c r="A63" s="2">
        <f>A59+1</f>
        <v>2018</v>
      </c>
      <c r="B63" s="7" t="s">
        <v>116</v>
      </c>
      <c r="C63" s="7" t="s">
        <v>112</v>
      </c>
      <c r="D63" s="29">
        <v>55729</v>
      </c>
      <c r="E63" s="29">
        <v>195771</v>
      </c>
      <c r="F63" s="29">
        <v>71194</v>
      </c>
      <c r="G63" s="29">
        <v>22984</v>
      </c>
      <c r="H63" s="29">
        <v>9917</v>
      </c>
      <c r="I63" s="29">
        <v>4035</v>
      </c>
      <c r="J63" s="29">
        <v>2529</v>
      </c>
      <c r="K63" s="29">
        <v>2575</v>
      </c>
      <c r="L63" s="29">
        <v>6346</v>
      </c>
      <c r="M63" s="29">
        <v>9894</v>
      </c>
      <c r="N63" s="29">
        <v>8127</v>
      </c>
      <c r="O63" s="29">
        <v>5427</v>
      </c>
      <c r="Q63" s="7" t="str">
        <v/>
      </c>
      <c r="R63" s="7" t="str">
        <v/>
      </c>
      <c r="S63" s="7" t="str">
        <v/>
      </c>
      <c r="T63" s="7" t="str">
        <v/>
      </c>
      <c r="U63" s="7" t="str">
        <v/>
      </c>
      <c r="V63" s="7" t="str">
        <v/>
      </c>
      <c r="W63" s="7" t="str">
        <v/>
      </c>
      <c r="X63" s="7" t="str">
        <v/>
      </c>
      <c r="Y63" s="7" t="str">
        <v/>
      </c>
      <c r="Z63" s="7" t="str">
        <v/>
      </c>
      <c r="AA63" s="7" t="str">
        <v/>
      </c>
      <c r="AB63" s="7" t="str">
        <v/>
      </c>
    </row>
    <row r="64" spans="1:28" x14ac:dyDescent="0.3">
      <c r="A64" s="2">
        <v>2016</v>
      </c>
      <c r="B64" s="7" t="s">
        <v>115</v>
      </c>
      <c r="C64" s="7" t="s">
        <v>112</v>
      </c>
      <c r="D64" s="30">
        <v>62541</v>
      </c>
      <c r="E64" s="30">
        <v>181903</v>
      </c>
      <c r="F64" s="30">
        <v>76934</v>
      </c>
      <c r="G64" s="30">
        <v>28034</v>
      </c>
      <c r="H64" s="30">
        <v>12502</v>
      </c>
      <c r="I64" s="30">
        <v>5287</v>
      </c>
      <c r="J64" s="30">
        <v>2922</v>
      </c>
      <c r="K64" s="30">
        <v>2995</v>
      </c>
      <c r="L64" s="30">
        <v>7056</v>
      </c>
      <c r="M64" s="30">
        <v>10000</v>
      </c>
      <c r="N64" s="30">
        <v>8115</v>
      </c>
      <c r="O64" s="30">
        <v>4185</v>
      </c>
      <c r="Q64" s="7" t="str">
        <v/>
      </c>
      <c r="R64" s="7" t="str">
        <v/>
      </c>
      <c r="S64" s="7" t="str">
        <v/>
      </c>
      <c r="T64" s="7" t="str">
        <v/>
      </c>
      <c r="U64" s="7" t="str">
        <v/>
      </c>
      <c r="V64" s="7" t="str">
        <v/>
      </c>
      <c r="W64" s="7" t="str">
        <v/>
      </c>
      <c r="X64" s="7" t="str">
        <v/>
      </c>
      <c r="Y64" s="7" t="str">
        <v/>
      </c>
      <c r="Z64" s="7" t="str">
        <v/>
      </c>
      <c r="AA64" s="7" t="str">
        <v/>
      </c>
      <c r="AB64" s="7" t="str">
        <v/>
      </c>
    </row>
    <row r="65" spans="1:28" x14ac:dyDescent="0.3">
      <c r="A65" s="2">
        <f>A61+1</f>
        <v>2018</v>
      </c>
      <c r="B65" s="7" t="s">
        <v>115</v>
      </c>
      <c r="C65" s="7" t="s">
        <v>112</v>
      </c>
      <c r="D65" s="29">
        <v>50673</v>
      </c>
      <c r="E65" s="29">
        <v>202616</v>
      </c>
      <c r="F65" s="29">
        <v>77522</v>
      </c>
      <c r="G65" s="29">
        <v>23726</v>
      </c>
      <c r="H65" s="29">
        <v>10097</v>
      </c>
      <c r="I65" s="29">
        <v>3933</v>
      </c>
      <c r="J65" s="29">
        <v>2500</v>
      </c>
      <c r="K65" s="29">
        <v>2437</v>
      </c>
      <c r="L65" s="29">
        <v>5468</v>
      </c>
      <c r="M65" s="29">
        <v>9717</v>
      </c>
      <c r="N65" s="29">
        <v>7909</v>
      </c>
      <c r="O65" s="29">
        <v>5008</v>
      </c>
      <c r="Q65" s="7" t="str">
        <v/>
      </c>
      <c r="R65" s="7" t="str">
        <v/>
      </c>
      <c r="S65" s="7" t="str">
        <v/>
      </c>
      <c r="T65" s="7" t="str">
        <v/>
      </c>
      <c r="U65" s="7" t="str">
        <v/>
      </c>
      <c r="V65" s="7" t="str">
        <v/>
      </c>
      <c r="W65" s="7" t="str">
        <v/>
      </c>
      <c r="X65" s="7" t="str">
        <v/>
      </c>
      <c r="Y65" s="7" t="str">
        <v/>
      </c>
      <c r="Z65" s="7" t="str">
        <v/>
      </c>
      <c r="AA65" s="7" t="str">
        <v/>
      </c>
      <c r="AB65" s="7" t="str">
        <v/>
      </c>
    </row>
    <row r="66" spans="1:28" x14ac:dyDescent="0.3">
      <c r="A66" s="2">
        <v>2016</v>
      </c>
      <c r="B66" s="7" t="s">
        <v>22</v>
      </c>
      <c r="C66" s="7" t="s">
        <v>25</v>
      </c>
      <c r="D66" s="22">
        <v>2</v>
      </c>
      <c r="E66" s="22">
        <v>7.4</v>
      </c>
      <c r="F66" s="22">
        <v>17.3</v>
      </c>
      <c r="G66" s="22">
        <v>20.399999999999999</v>
      </c>
      <c r="H66" s="22">
        <v>24.3</v>
      </c>
      <c r="I66" s="22">
        <v>27.1</v>
      </c>
      <c r="J66" s="22">
        <v>22.4</v>
      </c>
      <c r="K66" s="22">
        <v>23.3</v>
      </c>
      <c r="L66" s="22">
        <v>21.9</v>
      </c>
      <c r="M66" s="22">
        <v>18.600000000000001</v>
      </c>
      <c r="N66" s="22">
        <v>16</v>
      </c>
      <c r="O66" s="22">
        <v>4.2</v>
      </c>
      <c r="P66" s="28">
        <f>SUM(D66:O66)</f>
        <v>204.9</v>
      </c>
      <c r="Q66" s="7" t="str">
        <v/>
      </c>
      <c r="R66" s="7" t="str">
        <v/>
      </c>
      <c r="S66" s="7" t="str">
        <v/>
      </c>
      <c r="T66" s="7" t="str">
        <v/>
      </c>
      <c r="U66" s="7" t="str">
        <v/>
      </c>
      <c r="V66" s="7" t="str">
        <v/>
      </c>
      <c r="W66" s="7" t="str">
        <v/>
      </c>
      <c r="X66" s="7" t="str">
        <v/>
      </c>
      <c r="Y66" s="7" t="str">
        <v/>
      </c>
      <c r="Z66" s="7" t="str">
        <v/>
      </c>
      <c r="AA66" s="7" t="str">
        <v/>
      </c>
      <c r="AB66" s="7" t="str">
        <v/>
      </c>
    </row>
    <row r="67" spans="1:28" x14ac:dyDescent="0.3">
      <c r="A67" s="2">
        <f>A66+1</f>
        <v>2017</v>
      </c>
      <c r="B67" s="7" t="s">
        <v>27</v>
      </c>
      <c r="C67" s="7" t="s">
        <v>25</v>
      </c>
      <c r="D67" s="22">
        <v>47.5</v>
      </c>
      <c r="E67" s="22">
        <v>51</v>
      </c>
      <c r="F67" s="22">
        <v>49.1</v>
      </c>
      <c r="G67" s="22">
        <v>45.1</v>
      </c>
      <c r="H67" s="22">
        <v>44.9</v>
      </c>
      <c r="I67" s="22">
        <v>46.6</v>
      </c>
      <c r="J67" s="22">
        <v>45.7</v>
      </c>
      <c r="K67" s="22">
        <v>50.5</v>
      </c>
      <c r="L67" s="22">
        <v>55</v>
      </c>
      <c r="M67" s="22">
        <v>51</v>
      </c>
      <c r="N67" s="22">
        <v>55</v>
      </c>
      <c r="O67" s="22">
        <v>46.9</v>
      </c>
      <c r="P67" s="28">
        <f>SUM(D67:O67)</f>
        <v>588.29999999999995</v>
      </c>
      <c r="Q67" s="7" t="str">
        <v/>
      </c>
      <c r="R67" s="7" t="str">
        <v/>
      </c>
      <c r="S67" s="7" t="str">
        <v/>
      </c>
      <c r="T67" s="7" t="str">
        <v/>
      </c>
      <c r="U67" s="7" t="str">
        <v/>
      </c>
      <c r="V67" s="7" t="str">
        <v/>
      </c>
      <c r="W67" s="7" t="str">
        <v/>
      </c>
      <c r="X67" s="7" t="str">
        <v/>
      </c>
      <c r="Y67" s="7" t="str">
        <v/>
      </c>
      <c r="Z67" s="7" t="str">
        <v/>
      </c>
      <c r="AA67" s="7" t="str">
        <v/>
      </c>
      <c r="AB67" s="7" t="str">
        <v/>
      </c>
    </row>
    <row r="68" spans="1:28" x14ac:dyDescent="0.3">
      <c r="A68" s="2">
        <v>2016</v>
      </c>
      <c r="B68" s="7" t="s">
        <v>111</v>
      </c>
      <c r="C68" s="7" t="s">
        <v>112</v>
      </c>
      <c r="D68" s="25">
        <v>652</v>
      </c>
      <c r="E68" s="25">
        <v>400</v>
      </c>
      <c r="F68" s="25">
        <v>510</v>
      </c>
      <c r="G68" s="25">
        <v>686</v>
      </c>
      <c r="H68" s="25">
        <v>641</v>
      </c>
      <c r="I68" s="25">
        <v>562</v>
      </c>
      <c r="J68" s="25">
        <v>825</v>
      </c>
      <c r="K68" s="25">
        <v>1262</v>
      </c>
      <c r="L68" s="25">
        <v>1033</v>
      </c>
      <c r="M68" s="25">
        <v>1371</v>
      </c>
      <c r="N68" s="25">
        <v>1016</v>
      </c>
      <c r="O68" s="25">
        <v>847</v>
      </c>
      <c r="P68" s="28">
        <f>SUM(D68:O68)</f>
        <v>9805</v>
      </c>
      <c r="Q68" s="7" t="str">
        <v/>
      </c>
      <c r="R68" s="7" t="str">
        <v/>
      </c>
      <c r="S68" s="7" t="str">
        <v/>
      </c>
      <c r="T68" s="7" t="str">
        <v/>
      </c>
      <c r="U68" s="7" t="str">
        <v/>
      </c>
      <c r="V68" s="7" t="str">
        <v/>
      </c>
      <c r="W68" s="7" t="str">
        <v/>
      </c>
      <c r="X68" s="7" t="str">
        <v/>
      </c>
      <c r="Y68" s="7" t="str">
        <v/>
      </c>
      <c r="Z68" s="7" t="str">
        <v/>
      </c>
      <c r="AA68" s="7" t="str">
        <v/>
      </c>
      <c r="AB68" s="7" t="str">
        <v/>
      </c>
    </row>
    <row r="69" spans="1:28" x14ac:dyDescent="0.3">
      <c r="A69" s="2">
        <v>2016</v>
      </c>
      <c r="B69" s="7" t="s">
        <v>110</v>
      </c>
      <c r="C69" s="7" t="s">
        <v>112</v>
      </c>
      <c r="D69" s="25">
        <v>1124</v>
      </c>
      <c r="E69" s="25">
        <v>9327</v>
      </c>
      <c r="F69" s="25">
        <v>25882</v>
      </c>
      <c r="G69" s="25">
        <v>16598</v>
      </c>
      <c r="H69" s="25">
        <v>8600</v>
      </c>
      <c r="I69" s="25">
        <v>3683</v>
      </c>
      <c r="J69" s="25">
        <v>1565</v>
      </c>
      <c r="K69" s="25">
        <v>607</v>
      </c>
      <c r="L69" s="25">
        <v>442</v>
      </c>
      <c r="M69" s="25">
        <v>631</v>
      </c>
      <c r="N69" s="25">
        <v>470</v>
      </c>
      <c r="O69" s="25">
        <v>180</v>
      </c>
      <c r="P69" s="28">
        <f>SUM(D69:O69)</f>
        <v>69109</v>
      </c>
      <c r="Q69" s="7" t="str">
        <v/>
      </c>
      <c r="R69" s="7" t="str">
        <v/>
      </c>
      <c r="S69" s="7" t="str">
        <v/>
      </c>
      <c r="T69" s="7" t="str">
        <v/>
      </c>
      <c r="U69" s="7" t="str">
        <v/>
      </c>
      <c r="V69" s="7" t="str">
        <v/>
      </c>
      <c r="W69" s="7" t="str">
        <v/>
      </c>
      <c r="X69" s="7" t="str">
        <v/>
      </c>
      <c r="Y69" s="7" t="str">
        <v/>
      </c>
      <c r="Z69" s="7" t="str">
        <v/>
      </c>
      <c r="AA69" s="7" t="str">
        <v/>
      </c>
      <c r="AB69" s="7" t="str">
        <v/>
      </c>
    </row>
    <row r="70" spans="1:28" x14ac:dyDescent="0.3">
      <c r="A70" s="2">
        <v>2016</v>
      </c>
      <c r="B70" s="7" t="s">
        <v>2</v>
      </c>
      <c r="C70" s="7" t="s">
        <v>23</v>
      </c>
      <c r="D70" s="22">
        <v>147.6</v>
      </c>
      <c r="E70" s="22">
        <v>287.10000000000002</v>
      </c>
      <c r="F70" s="22">
        <v>594.6</v>
      </c>
      <c r="G70" s="22">
        <v>760.8</v>
      </c>
      <c r="H70" s="22">
        <v>929.6</v>
      </c>
      <c r="I70" s="22">
        <v>853.2</v>
      </c>
      <c r="J70" s="22">
        <v>782.5</v>
      </c>
      <c r="K70" s="22">
        <v>699.3</v>
      </c>
      <c r="L70" s="22">
        <v>583.79999999999995</v>
      </c>
      <c r="M70" s="22">
        <v>500.1</v>
      </c>
      <c r="N70" s="22">
        <v>337.1</v>
      </c>
      <c r="O70" s="22">
        <v>178.3</v>
      </c>
      <c r="P70" s="28">
        <f>SUM(D70:O70)</f>
        <v>6654.0000000000018</v>
      </c>
      <c r="Q70" s="7" t="str">
        <v/>
      </c>
      <c r="R70" s="7" t="str">
        <v/>
      </c>
      <c r="S70" s="7" t="str">
        <v/>
      </c>
      <c r="T70" s="7" t="str">
        <v/>
      </c>
      <c r="U70" s="7" t="str">
        <v/>
      </c>
      <c r="V70" s="7" t="str">
        <v/>
      </c>
      <c r="W70" s="7" t="str">
        <v/>
      </c>
      <c r="X70" s="7" t="str">
        <v/>
      </c>
      <c r="Y70" s="7" t="str">
        <v/>
      </c>
      <c r="Z70" s="7" t="str">
        <v/>
      </c>
      <c r="AA70" s="7" t="str">
        <v/>
      </c>
      <c r="AB70" s="7" t="str">
        <v/>
      </c>
    </row>
    <row r="71" spans="1:28" x14ac:dyDescent="0.3">
      <c r="A71" s="2">
        <v>2016</v>
      </c>
      <c r="B71" s="7" t="s">
        <v>16</v>
      </c>
      <c r="C71" s="7" t="s">
        <v>24</v>
      </c>
      <c r="D71" s="22">
        <v>4.17</v>
      </c>
      <c r="E71" s="22">
        <v>4.24</v>
      </c>
      <c r="F71" s="22">
        <v>4.1500000000000004</v>
      </c>
      <c r="G71" s="22">
        <v>4</v>
      </c>
      <c r="H71" s="22">
        <v>3.81</v>
      </c>
      <c r="I71" s="22">
        <v>3.85</v>
      </c>
      <c r="J71" s="22">
        <v>3.93</v>
      </c>
      <c r="K71" s="22">
        <v>4.08</v>
      </c>
      <c r="L71" s="22">
        <v>4.33</v>
      </c>
      <c r="M71" s="22">
        <v>4.54</v>
      </c>
      <c r="N71" s="22">
        <v>4.68</v>
      </c>
      <c r="O71" s="22">
        <v>4.4000000000000004</v>
      </c>
      <c r="P71" s="28">
        <f>SUM(D71:O71)</f>
        <v>50.18</v>
      </c>
      <c r="Q71" s="7" t="str">
        <v/>
      </c>
      <c r="R71" s="7" t="str">
        <v/>
      </c>
      <c r="S71" s="7" t="str">
        <v/>
      </c>
      <c r="T71" s="7" t="str">
        <v/>
      </c>
      <c r="U71" s="7" t="str">
        <v/>
      </c>
      <c r="V71" s="7" t="str">
        <v/>
      </c>
      <c r="W71" s="7" t="str">
        <v/>
      </c>
      <c r="X71" s="7" t="str">
        <v/>
      </c>
      <c r="Y71" s="7" t="str">
        <v/>
      </c>
      <c r="Z71" s="7" t="str">
        <v/>
      </c>
      <c r="AA71" s="7" t="str">
        <v/>
      </c>
      <c r="AB71" s="7" t="str">
        <v/>
      </c>
    </row>
    <row r="72" spans="1:28" x14ac:dyDescent="0.3">
      <c r="A72" s="2">
        <v>2016</v>
      </c>
      <c r="B72" s="7" t="s">
        <v>17</v>
      </c>
      <c r="C72" s="7" t="s">
        <v>23</v>
      </c>
      <c r="D72" s="22">
        <v>78.599999999999994</v>
      </c>
      <c r="E72" s="22">
        <v>76</v>
      </c>
      <c r="F72" s="22">
        <v>84.6</v>
      </c>
      <c r="G72" s="22">
        <v>85.7</v>
      </c>
      <c r="H72" s="22">
        <v>94.7</v>
      </c>
      <c r="I72" s="22">
        <v>56.4</v>
      </c>
      <c r="J72" s="22">
        <v>48.3</v>
      </c>
      <c r="K72" s="22">
        <v>50.8</v>
      </c>
      <c r="L72" s="22">
        <v>56.7</v>
      </c>
      <c r="M72" s="22">
        <v>55.9</v>
      </c>
      <c r="N72" s="22">
        <v>59.7</v>
      </c>
      <c r="O72" s="22">
        <v>65.7</v>
      </c>
      <c r="P72" s="28">
        <f>SUM(E72:N72)</f>
        <v>668.80000000000007</v>
      </c>
      <c r="Q72" s="7" t="str">
        <v/>
      </c>
      <c r="R72" s="7" t="str">
        <v/>
      </c>
      <c r="S72" s="7" t="str">
        <v/>
      </c>
      <c r="T72" s="7" t="str">
        <v/>
      </c>
      <c r="U72" s="7" t="str">
        <v/>
      </c>
      <c r="V72" s="7" t="str">
        <v/>
      </c>
      <c r="W72" s="7" t="str">
        <v/>
      </c>
      <c r="X72" s="7" t="str">
        <v/>
      </c>
      <c r="Y72" s="7" t="str">
        <v/>
      </c>
      <c r="Z72" s="7" t="str">
        <v/>
      </c>
      <c r="AA72" s="7" t="str">
        <v/>
      </c>
      <c r="AB72" s="7" t="str">
        <v/>
      </c>
    </row>
    <row r="73" spans="1:28" x14ac:dyDescent="0.3">
      <c r="A73" s="2">
        <v>2016</v>
      </c>
      <c r="B73" s="7" t="s">
        <v>19</v>
      </c>
      <c r="C73" s="7" t="s">
        <v>23</v>
      </c>
      <c r="D73" s="22">
        <v>17.8</v>
      </c>
      <c r="E73" s="22">
        <v>17.2</v>
      </c>
      <c r="F73" s="22">
        <v>18.2</v>
      </c>
      <c r="G73" s="22">
        <v>17.899999999999999</v>
      </c>
      <c r="H73" s="22">
        <v>18.2</v>
      </c>
      <c r="I73" s="22">
        <v>17.2</v>
      </c>
      <c r="J73" s="22">
        <v>18</v>
      </c>
      <c r="K73" s="22">
        <v>18.2</v>
      </c>
      <c r="L73" s="22">
        <v>17.2</v>
      </c>
      <c r="M73" s="22">
        <v>18.7</v>
      </c>
      <c r="N73" s="22">
        <v>17.8</v>
      </c>
      <c r="O73" s="22">
        <v>17.600000000000001</v>
      </c>
      <c r="P73" s="28">
        <f>SUM(D73:O73)</f>
        <v>213.99999999999997</v>
      </c>
      <c r="Q73" s="7" t="str">
        <v/>
      </c>
      <c r="R73" s="7" t="str">
        <v/>
      </c>
      <c r="S73" s="7" t="str">
        <v/>
      </c>
      <c r="T73" s="7" t="str">
        <v/>
      </c>
      <c r="U73" s="7" t="str">
        <v/>
      </c>
      <c r="V73" s="7" t="str">
        <v/>
      </c>
      <c r="W73" s="7" t="str">
        <v/>
      </c>
      <c r="X73" s="7" t="str">
        <v/>
      </c>
      <c r="Y73" s="7" t="str">
        <v/>
      </c>
      <c r="Z73" s="7" t="str">
        <v/>
      </c>
      <c r="AA73" s="7" t="str">
        <v/>
      </c>
      <c r="AB73" s="7" t="str">
        <v/>
      </c>
    </row>
    <row r="74" spans="1:28" x14ac:dyDescent="0.3">
      <c r="A74" s="2">
        <v>2016</v>
      </c>
      <c r="B74" s="7" t="s">
        <v>21</v>
      </c>
      <c r="C74" s="7" t="s">
        <v>25</v>
      </c>
      <c r="D74" s="22">
        <v>4.4000000000000004</v>
      </c>
      <c r="E74" s="22">
        <v>3.5</v>
      </c>
      <c r="F74" s="22">
        <v>8.8000000000000007</v>
      </c>
      <c r="G74" s="22">
        <v>14.3</v>
      </c>
      <c r="H74" s="22">
        <v>24.2</v>
      </c>
      <c r="I74" s="22">
        <v>15.4</v>
      </c>
      <c r="J74" s="22">
        <v>13.7</v>
      </c>
      <c r="K74" s="22">
        <v>11</v>
      </c>
      <c r="L74" s="22">
        <v>7.7</v>
      </c>
      <c r="M74" s="22">
        <v>6.8</v>
      </c>
      <c r="N74" s="22" t="s">
        <v>26</v>
      </c>
      <c r="O74" s="22" t="s">
        <v>26</v>
      </c>
      <c r="P74" s="28">
        <f>SUM(D74:O74)</f>
        <v>109.80000000000001</v>
      </c>
      <c r="Q74" s="7" t="str">
        <v/>
      </c>
      <c r="R74" s="7" t="str">
        <v/>
      </c>
      <c r="S74" s="7" t="str">
        <v/>
      </c>
      <c r="T74" s="7" t="str">
        <v/>
      </c>
      <c r="U74" s="7" t="str">
        <v/>
      </c>
      <c r="V74" s="7" t="str">
        <v/>
      </c>
      <c r="W74" s="7" t="str">
        <v/>
      </c>
      <c r="X74" s="7" t="str">
        <v/>
      </c>
      <c r="Y74" s="7" t="str">
        <v/>
      </c>
      <c r="Z74" s="7" t="str">
        <v/>
      </c>
      <c r="AA74" s="7" t="str">
        <v/>
      </c>
      <c r="AB74" s="7" t="str">
        <v/>
      </c>
    </row>
    <row r="75" spans="1:28" x14ac:dyDescent="0.3">
      <c r="A75" s="2">
        <v>2016</v>
      </c>
      <c r="B75" s="7" t="s">
        <v>18</v>
      </c>
      <c r="C75" s="7" t="s">
        <v>23</v>
      </c>
      <c r="D75" s="22">
        <v>24.7</v>
      </c>
      <c r="E75" s="22">
        <v>24.2</v>
      </c>
      <c r="F75" s="22">
        <v>25.7</v>
      </c>
      <c r="G75" s="22">
        <v>25.8</v>
      </c>
      <c r="H75" s="22">
        <v>27.2</v>
      </c>
      <c r="I75" s="22">
        <v>26</v>
      </c>
      <c r="J75" s="22">
        <v>26.7</v>
      </c>
      <c r="K75" s="22">
        <v>26.8</v>
      </c>
      <c r="L75" s="22">
        <v>27.2</v>
      </c>
      <c r="M75" s="22">
        <v>26.2</v>
      </c>
      <c r="N75" s="22">
        <v>26.2</v>
      </c>
      <c r="O75" s="22">
        <v>26.5</v>
      </c>
      <c r="P75" s="28">
        <f>AVERAGE(D75:O75)</f>
        <v>26.099999999999998</v>
      </c>
      <c r="Q75" s="7" t="str">
        <v/>
      </c>
      <c r="R75" s="7" t="str">
        <v/>
      </c>
      <c r="S75" s="7" t="str">
        <v/>
      </c>
      <c r="T75" s="7" t="str">
        <v/>
      </c>
      <c r="U75" s="7" t="str">
        <v/>
      </c>
      <c r="V75" s="7" t="str">
        <v/>
      </c>
      <c r="W75" s="7" t="str">
        <v/>
      </c>
      <c r="X75" s="7" t="str">
        <v/>
      </c>
      <c r="Y75" s="7" t="str">
        <v/>
      </c>
      <c r="Z75" s="7" t="str">
        <v/>
      </c>
      <c r="AA75" s="7" t="str">
        <v/>
      </c>
      <c r="AB75" s="7" t="str">
        <v/>
      </c>
    </row>
    <row r="76" spans="1:28" x14ac:dyDescent="0.3">
      <c r="A76" s="2">
        <v>2017</v>
      </c>
      <c r="B76" s="7" t="s">
        <v>109</v>
      </c>
      <c r="C76" s="7" t="s">
        <v>112</v>
      </c>
      <c r="D76" s="26">
        <v>1004</v>
      </c>
      <c r="E76" s="26">
        <v>1966</v>
      </c>
      <c r="F76" s="26">
        <v>3315</v>
      </c>
      <c r="G76" s="26">
        <v>2397</v>
      </c>
      <c r="H76" s="26">
        <v>3044</v>
      </c>
      <c r="I76" s="26">
        <v>2230</v>
      </c>
      <c r="J76" s="26">
        <v>1359</v>
      </c>
      <c r="K76" s="26">
        <v>3262</v>
      </c>
      <c r="L76" s="26">
        <v>1819</v>
      </c>
      <c r="M76" s="26">
        <v>1674</v>
      </c>
      <c r="N76" s="26">
        <v>3499</v>
      </c>
      <c r="O76" s="26">
        <v>1342</v>
      </c>
      <c r="P76" s="28">
        <f>SUM(D76:O76)</f>
        <v>26911</v>
      </c>
      <c r="Q76" s="7" t="str">
        <v/>
      </c>
      <c r="R76" s="7" t="str">
        <v/>
      </c>
      <c r="S76" s="7" t="str">
        <v/>
      </c>
      <c r="T76" s="7" t="str">
        <v/>
      </c>
      <c r="U76" s="7" t="str">
        <v/>
      </c>
      <c r="V76" s="7" t="str">
        <v/>
      </c>
      <c r="W76" s="7" t="str">
        <v/>
      </c>
      <c r="X76" s="7" t="str">
        <v/>
      </c>
      <c r="Y76" s="7" t="str">
        <v/>
      </c>
      <c r="Z76" s="7" t="str">
        <v/>
      </c>
      <c r="AA76" s="7" t="str">
        <v/>
      </c>
      <c r="AB76" s="7" t="str">
        <v/>
      </c>
    </row>
    <row r="77" spans="1:28" x14ac:dyDescent="0.3">
      <c r="A77" s="2">
        <v>2017</v>
      </c>
      <c r="B77" s="7" t="s">
        <v>108</v>
      </c>
      <c r="C77" s="7" t="s">
        <v>112</v>
      </c>
      <c r="D77" s="26">
        <v>997</v>
      </c>
      <c r="E77" s="26">
        <v>2327</v>
      </c>
      <c r="F77" s="26">
        <v>3337</v>
      </c>
      <c r="G77" s="26">
        <v>8616</v>
      </c>
      <c r="H77" s="26">
        <v>9997</v>
      </c>
      <c r="I77" s="26">
        <v>4550</v>
      </c>
      <c r="J77" s="26">
        <v>5606</v>
      </c>
      <c r="K77" s="26">
        <v>4425</v>
      </c>
      <c r="L77" s="26">
        <v>5084</v>
      </c>
      <c r="M77" s="26">
        <v>5149</v>
      </c>
      <c r="N77" s="26">
        <v>1626</v>
      </c>
      <c r="O77" s="26">
        <v>6776</v>
      </c>
      <c r="P77" s="28">
        <f>SUM(D77:O77)</f>
        <v>58490</v>
      </c>
      <c r="Q77" s="7" t="str">
        <v/>
      </c>
      <c r="R77" s="7" t="str">
        <v/>
      </c>
      <c r="S77" s="7" t="str">
        <v/>
      </c>
      <c r="T77" s="7" t="str">
        <v/>
      </c>
      <c r="U77" s="7" t="str">
        <v/>
      </c>
      <c r="V77" s="7" t="str">
        <v/>
      </c>
      <c r="W77" s="7" t="str">
        <v/>
      </c>
      <c r="X77" s="7" t="str">
        <v/>
      </c>
      <c r="Y77" s="7" t="str">
        <v/>
      </c>
      <c r="Z77" s="7" t="str">
        <v/>
      </c>
      <c r="AA77" s="7" t="str">
        <v/>
      </c>
      <c r="AB77" s="7" t="str">
        <v/>
      </c>
    </row>
    <row r="78" spans="1:28" x14ac:dyDescent="0.3">
      <c r="A78" s="2">
        <v>2017</v>
      </c>
      <c r="B78" s="7" t="s">
        <v>20</v>
      </c>
      <c r="C78" s="7" t="s">
        <v>25</v>
      </c>
      <c r="D78" s="22">
        <v>5.2</v>
      </c>
      <c r="E78" s="22">
        <v>8.5</v>
      </c>
      <c r="F78" s="22">
        <v>20.3</v>
      </c>
      <c r="G78" s="22">
        <v>24.2</v>
      </c>
      <c r="H78" s="22">
        <v>28.3</v>
      </c>
      <c r="I78" s="22">
        <v>27</v>
      </c>
      <c r="J78" s="22">
        <v>23.9</v>
      </c>
      <c r="K78" s="22">
        <v>23.3</v>
      </c>
      <c r="L78" s="22">
        <v>18.2</v>
      </c>
      <c r="M78" s="22">
        <v>17.3</v>
      </c>
      <c r="N78" s="22">
        <v>15.9</v>
      </c>
      <c r="O78" s="22">
        <v>11.4</v>
      </c>
      <c r="P78" s="28">
        <f>SUM(D78:O78)</f>
        <v>223.50000000000003</v>
      </c>
      <c r="Q78" s="7" t="str">
        <v/>
      </c>
      <c r="R78" s="7" t="str">
        <v/>
      </c>
      <c r="S78" s="7" t="str">
        <v/>
      </c>
      <c r="T78" s="7" t="str">
        <v/>
      </c>
      <c r="U78" s="7" t="str">
        <v/>
      </c>
      <c r="V78" s="7" t="str">
        <v/>
      </c>
      <c r="W78" s="7" t="str">
        <v/>
      </c>
      <c r="X78" s="7" t="str">
        <v/>
      </c>
      <c r="Y78" s="7" t="str">
        <v/>
      </c>
      <c r="Z78" s="7" t="str">
        <v/>
      </c>
      <c r="AA78" s="7" t="str">
        <v/>
      </c>
      <c r="AB78" s="7" t="str">
        <v/>
      </c>
    </row>
    <row r="79" spans="1:28" x14ac:dyDescent="0.3">
      <c r="A79" s="2">
        <f>A75+1</f>
        <v>2017</v>
      </c>
      <c r="B79" s="7" t="s">
        <v>114</v>
      </c>
      <c r="C79" s="7" t="s">
        <v>112</v>
      </c>
      <c r="D79" s="3">
        <v>46370</v>
      </c>
      <c r="E79" s="3">
        <v>132711</v>
      </c>
      <c r="F79" s="3">
        <v>184406</v>
      </c>
      <c r="G79" s="3">
        <v>147464</v>
      </c>
      <c r="H79" s="3">
        <v>80633</v>
      </c>
      <c r="I79" s="3">
        <v>50143</v>
      </c>
      <c r="J79" s="3">
        <v>22794</v>
      </c>
      <c r="K79" s="3">
        <v>21084</v>
      </c>
      <c r="L79" s="3">
        <v>21286</v>
      </c>
      <c r="M79" s="3">
        <v>20260</v>
      </c>
      <c r="N79" s="3">
        <v>17855</v>
      </c>
      <c r="O79" s="3">
        <v>13041</v>
      </c>
      <c r="Q79" s="7" t="str">
        <v/>
      </c>
      <c r="R79" s="7" t="str">
        <v/>
      </c>
      <c r="S79" s="7" t="str">
        <v/>
      </c>
      <c r="T79" s="7" t="str">
        <v/>
      </c>
      <c r="U79" s="7" t="str">
        <v/>
      </c>
      <c r="V79" s="7" t="str">
        <v/>
      </c>
      <c r="W79" s="7" t="str">
        <v/>
      </c>
      <c r="X79" s="7" t="str">
        <v/>
      </c>
      <c r="Y79" s="7" t="str">
        <v/>
      </c>
      <c r="Z79" s="7" t="str">
        <v/>
      </c>
      <c r="AA79" s="7" t="str">
        <v/>
      </c>
      <c r="AB79" s="7" t="str">
        <v/>
      </c>
    </row>
    <row r="80" spans="1:28" x14ac:dyDescent="0.3">
      <c r="A80" s="2">
        <v>2017</v>
      </c>
      <c r="B80" s="7" t="s">
        <v>113</v>
      </c>
      <c r="C80" s="7" t="s">
        <v>112</v>
      </c>
      <c r="D80" s="30">
        <v>46216</v>
      </c>
      <c r="E80" s="30">
        <v>124841</v>
      </c>
      <c r="F80" s="30">
        <v>194043</v>
      </c>
      <c r="G80" s="30">
        <v>159619</v>
      </c>
      <c r="H80" s="30">
        <v>95083</v>
      </c>
      <c r="I80" s="30">
        <v>48234</v>
      </c>
      <c r="J80" s="30">
        <v>31829</v>
      </c>
      <c r="K80" s="30">
        <v>26533</v>
      </c>
      <c r="L80" s="30">
        <v>25504</v>
      </c>
      <c r="M80" s="30">
        <v>24307</v>
      </c>
      <c r="N80" s="30">
        <v>21684</v>
      </c>
      <c r="O80" s="30">
        <v>16202</v>
      </c>
      <c r="Q80" s="7" t="str">
        <v/>
      </c>
      <c r="R80" s="7" t="str">
        <v/>
      </c>
      <c r="S80" s="7" t="str">
        <v/>
      </c>
      <c r="T80" s="7" t="str">
        <v/>
      </c>
      <c r="U80" s="7" t="str">
        <v/>
      </c>
      <c r="V80" s="7" t="str">
        <v/>
      </c>
      <c r="W80" s="7" t="str">
        <v/>
      </c>
      <c r="X80" s="7" t="str">
        <v/>
      </c>
      <c r="Y80" s="7" t="str">
        <v/>
      </c>
      <c r="Z80" s="7" t="str">
        <v/>
      </c>
      <c r="AA80" s="7" t="str">
        <v/>
      </c>
      <c r="AB80" s="7" t="str">
        <v/>
      </c>
    </row>
    <row r="81" spans="1:28" x14ac:dyDescent="0.3">
      <c r="A81" s="2">
        <f>A77+1</f>
        <v>2018</v>
      </c>
      <c r="B81" s="7" t="s">
        <v>113</v>
      </c>
      <c r="C81" s="7" t="s">
        <v>112</v>
      </c>
      <c r="D81" s="3">
        <v>47215</v>
      </c>
      <c r="E81" s="3">
        <v>141787</v>
      </c>
      <c r="F81" s="3">
        <v>200736</v>
      </c>
      <c r="G81" s="3">
        <v>160776</v>
      </c>
      <c r="H81" s="3">
        <v>87366</v>
      </c>
      <c r="I81" s="3">
        <v>53987</v>
      </c>
      <c r="J81" s="3">
        <v>24195</v>
      </c>
      <c r="K81" s="3">
        <v>21864</v>
      </c>
      <c r="L81" s="3">
        <v>22460</v>
      </c>
      <c r="M81" s="3">
        <v>21144</v>
      </c>
      <c r="N81" s="3">
        <v>19031</v>
      </c>
      <c r="O81" s="3">
        <v>13560</v>
      </c>
      <c r="Q81" s="7" t="str">
        <v/>
      </c>
      <c r="R81" s="7" t="str">
        <v/>
      </c>
      <c r="S81" s="7" t="str">
        <v/>
      </c>
      <c r="T81" s="7" t="str">
        <v/>
      </c>
      <c r="U81" s="7" t="str">
        <v/>
      </c>
      <c r="V81" s="7" t="str">
        <v/>
      </c>
      <c r="W81" s="7" t="str">
        <v/>
      </c>
      <c r="X81" s="7" t="str">
        <v/>
      </c>
      <c r="Y81" s="7" t="str">
        <v/>
      </c>
      <c r="Z81" s="7" t="str">
        <v/>
      </c>
      <c r="AA81" s="7" t="str">
        <v/>
      </c>
      <c r="AB81" s="7" t="str">
        <v/>
      </c>
    </row>
    <row r="82" spans="1:28" x14ac:dyDescent="0.3">
      <c r="A82" s="2">
        <f>A78+1</f>
        <v>2018</v>
      </c>
      <c r="B82" s="7" t="s">
        <v>116</v>
      </c>
      <c r="C82" s="7" t="s">
        <v>112</v>
      </c>
      <c r="D82" s="3">
        <v>69074</v>
      </c>
      <c r="E82" s="3">
        <v>200105</v>
      </c>
      <c r="F82" s="3">
        <v>61422</v>
      </c>
      <c r="G82" s="3">
        <v>21525</v>
      </c>
      <c r="H82" s="3">
        <v>8698</v>
      </c>
      <c r="I82" s="3">
        <v>4331</v>
      </c>
      <c r="J82" s="3">
        <v>2477</v>
      </c>
      <c r="K82" s="3">
        <v>2674</v>
      </c>
      <c r="L82" s="3">
        <v>7070</v>
      </c>
      <c r="M82" s="3">
        <v>10077</v>
      </c>
      <c r="N82" s="3">
        <v>8273</v>
      </c>
      <c r="O82" s="3">
        <v>5146</v>
      </c>
      <c r="Q82" s="7" t="str">
        <v/>
      </c>
      <c r="R82" s="7" t="str">
        <v/>
      </c>
      <c r="S82" s="7" t="str">
        <v/>
      </c>
      <c r="T82" s="7" t="str">
        <v/>
      </c>
      <c r="U82" s="7" t="str">
        <v/>
      </c>
      <c r="V82" s="7" t="str">
        <v/>
      </c>
      <c r="W82" s="7" t="str">
        <v/>
      </c>
      <c r="X82" s="7" t="str">
        <v/>
      </c>
      <c r="Y82" s="7" t="str">
        <v/>
      </c>
      <c r="Z82" s="7" t="str">
        <v/>
      </c>
      <c r="AA82" s="7" t="str">
        <v/>
      </c>
      <c r="AB82" s="7" t="str">
        <v/>
      </c>
    </row>
    <row r="83" spans="1:28" x14ac:dyDescent="0.3">
      <c r="A83" s="2">
        <f>A79+1</f>
        <v>2018</v>
      </c>
      <c r="B83" s="7" t="s">
        <v>115</v>
      </c>
      <c r="C83" s="7" t="s">
        <v>112</v>
      </c>
      <c r="D83" s="3">
        <v>61542</v>
      </c>
      <c r="E83" s="3">
        <v>207364</v>
      </c>
      <c r="F83" s="3">
        <v>66036</v>
      </c>
      <c r="G83" s="3">
        <v>22223</v>
      </c>
      <c r="H83" s="3">
        <v>8873</v>
      </c>
      <c r="I83" s="3">
        <v>4117</v>
      </c>
      <c r="J83" s="3">
        <v>2361</v>
      </c>
      <c r="K83" s="3">
        <v>2356</v>
      </c>
      <c r="L83" s="3">
        <v>5719</v>
      </c>
      <c r="M83" s="3">
        <v>9239</v>
      </c>
      <c r="N83" s="3">
        <v>7630</v>
      </c>
      <c r="O83" s="3">
        <v>4855</v>
      </c>
      <c r="Q83" s="7" t="str">
        <v/>
      </c>
      <c r="R83" s="7" t="str">
        <v/>
      </c>
      <c r="S83" s="7" t="str">
        <v/>
      </c>
      <c r="T83" s="7" t="str">
        <v/>
      </c>
      <c r="U83" s="7" t="str">
        <v/>
      </c>
      <c r="V83" s="7" t="str">
        <v/>
      </c>
      <c r="W83" s="7" t="str">
        <v/>
      </c>
      <c r="X83" s="7" t="str">
        <v/>
      </c>
      <c r="Y83" s="7" t="str">
        <v/>
      </c>
      <c r="Z83" s="7" t="str">
        <v/>
      </c>
      <c r="AA83" s="7" t="str">
        <v/>
      </c>
      <c r="AB83" s="7" t="str">
        <v/>
      </c>
    </row>
    <row r="84" spans="1:28" x14ac:dyDescent="0.3">
      <c r="A84" s="2">
        <v>2017</v>
      </c>
      <c r="B84" s="7" t="s">
        <v>22</v>
      </c>
      <c r="C84" s="7" t="s">
        <v>25</v>
      </c>
      <c r="D84" s="22">
        <v>2.8</v>
      </c>
      <c r="E84" s="22">
        <v>8.1</v>
      </c>
      <c r="F84" s="22">
        <v>20.3</v>
      </c>
      <c r="G84" s="22">
        <v>20.399999999999999</v>
      </c>
      <c r="H84" s="22">
        <v>21.9</v>
      </c>
      <c r="I84" s="22">
        <v>24.4</v>
      </c>
      <c r="J84" s="22">
        <v>20.399999999999999</v>
      </c>
      <c r="K84" s="22">
        <v>21</v>
      </c>
      <c r="L84" s="22">
        <v>23.3</v>
      </c>
      <c r="M84" s="22">
        <v>16.3</v>
      </c>
      <c r="N84" s="22">
        <v>12.3</v>
      </c>
      <c r="O84" s="22">
        <v>5</v>
      </c>
      <c r="P84" s="28">
        <f>SUM(E84:N84)</f>
        <v>188.40000000000003</v>
      </c>
      <c r="Q84" s="7" t="str">
        <v/>
      </c>
      <c r="R84" s="7" t="str">
        <v/>
      </c>
      <c r="S84" s="7" t="str">
        <v/>
      </c>
      <c r="T84" s="7" t="str">
        <v/>
      </c>
      <c r="U84" s="7" t="str">
        <v/>
      </c>
      <c r="V84" s="7" t="str">
        <v/>
      </c>
      <c r="W84" s="7" t="str">
        <v/>
      </c>
      <c r="X84" s="7" t="str">
        <v/>
      </c>
      <c r="Y84" s="7" t="str">
        <v/>
      </c>
      <c r="Z84" s="7" t="str">
        <v/>
      </c>
      <c r="AA84" s="7" t="str">
        <v/>
      </c>
      <c r="AB84" s="7" t="str">
        <v/>
      </c>
    </row>
    <row r="85" spans="1:28" x14ac:dyDescent="0.3">
      <c r="A85" s="2">
        <f>A84+1</f>
        <v>2018</v>
      </c>
      <c r="B85" s="7" t="s">
        <v>27</v>
      </c>
      <c r="C85" s="7" t="s">
        <v>25</v>
      </c>
      <c r="D85" s="22">
        <v>50</v>
      </c>
      <c r="E85" s="22">
        <v>49.3</v>
      </c>
      <c r="F85" s="22">
        <v>51.2</v>
      </c>
      <c r="G85" s="22">
        <v>43.2</v>
      </c>
      <c r="H85" s="22">
        <v>51.1</v>
      </c>
      <c r="I85" s="22">
        <v>52</v>
      </c>
      <c r="J85" s="22">
        <v>48.2</v>
      </c>
      <c r="K85" s="22">
        <v>55.2</v>
      </c>
      <c r="L85" s="22">
        <v>54.5</v>
      </c>
      <c r="M85" s="22">
        <v>55.6</v>
      </c>
      <c r="N85" s="22">
        <v>59.9</v>
      </c>
      <c r="O85" s="22">
        <v>46.9</v>
      </c>
      <c r="P85" s="28">
        <f>SUM(D85:O85)</f>
        <v>617.09999999999991</v>
      </c>
      <c r="Q85" s="7" t="str">
        <v/>
      </c>
      <c r="R85" s="7" t="str">
        <v/>
      </c>
      <c r="S85" s="7" t="str">
        <v/>
      </c>
      <c r="T85" s="7" t="str">
        <v/>
      </c>
      <c r="U85" s="7" t="str">
        <v/>
      </c>
      <c r="V85" s="7" t="str">
        <v/>
      </c>
      <c r="W85" s="7" t="str">
        <v/>
      </c>
      <c r="X85" s="7" t="str">
        <v/>
      </c>
      <c r="Y85" s="7" t="str">
        <v/>
      </c>
      <c r="Z85" s="7" t="str">
        <v/>
      </c>
      <c r="AA85" s="7" t="str">
        <v/>
      </c>
      <c r="AB85" s="7" t="str">
        <v/>
      </c>
    </row>
    <row r="86" spans="1:28" x14ac:dyDescent="0.3">
      <c r="A86" s="2">
        <v>2017</v>
      </c>
      <c r="B86" s="7" t="s">
        <v>111</v>
      </c>
      <c r="C86" s="7" t="s">
        <v>112</v>
      </c>
      <c r="D86" s="26">
        <v>802</v>
      </c>
      <c r="E86" s="26">
        <v>949</v>
      </c>
      <c r="F86" s="26">
        <v>1074</v>
      </c>
      <c r="G86" s="26">
        <v>1311</v>
      </c>
      <c r="H86" s="26">
        <v>1305</v>
      </c>
      <c r="I86" s="26">
        <v>573</v>
      </c>
      <c r="J86" s="26">
        <v>886</v>
      </c>
      <c r="K86" s="26">
        <v>1020</v>
      </c>
      <c r="L86" s="26">
        <v>935</v>
      </c>
      <c r="M86" s="26">
        <v>1283</v>
      </c>
      <c r="N86" s="26">
        <v>1207</v>
      </c>
      <c r="O86" s="26">
        <v>473</v>
      </c>
      <c r="P86" s="28">
        <f>SUM(D86:O86)</f>
        <v>11818</v>
      </c>
      <c r="Q86" s="7" t="str">
        <v/>
      </c>
      <c r="R86" s="7" t="str">
        <v/>
      </c>
      <c r="S86" s="7" t="str">
        <v/>
      </c>
      <c r="T86" s="7" t="str">
        <v/>
      </c>
      <c r="U86" s="7" t="str">
        <v/>
      </c>
      <c r="V86" s="7" t="str">
        <v/>
      </c>
      <c r="W86" s="7" t="str">
        <v/>
      </c>
      <c r="X86" s="7" t="str">
        <v/>
      </c>
      <c r="Y86" s="7" t="str">
        <v/>
      </c>
      <c r="Z86" s="7" t="str">
        <v/>
      </c>
      <c r="AA86" s="7" t="str">
        <v/>
      </c>
      <c r="AB86" s="7" t="str">
        <v/>
      </c>
    </row>
    <row r="87" spans="1:28" x14ac:dyDescent="0.3">
      <c r="A87" s="2">
        <v>2017</v>
      </c>
      <c r="B87" s="7" t="s">
        <v>110</v>
      </c>
      <c r="C87" s="7" t="s">
        <v>112</v>
      </c>
      <c r="D87" s="26">
        <v>553</v>
      </c>
      <c r="E87" s="26">
        <v>15611</v>
      </c>
      <c r="F87" s="26">
        <v>38295</v>
      </c>
      <c r="G87" s="26">
        <v>18643</v>
      </c>
      <c r="H87" s="26">
        <v>9398</v>
      </c>
      <c r="I87" s="26">
        <v>3429</v>
      </c>
      <c r="J87" s="26">
        <v>2052</v>
      </c>
      <c r="K87" s="26">
        <v>933</v>
      </c>
      <c r="L87" s="26">
        <v>488</v>
      </c>
      <c r="M87" s="26">
        <v>686</v>
      </c>
      <c r="N87" s="26">
        <v>1010</v>
      </c>
      <c r="O87" s="26">
        <v>558</v>
      </c>
      <c r="P87" s="28">
        <f>SUM(D87:O87)</f>
        <v>91656</v>
      </c>
      <c r="Q87" s="7" t="str">
        <v/>
      </c>
      <c r="R87" s="7" t="str">
        <v/>
      </c>
      <c r="S87" s="7" t="str">
        <v/>
      </c>
      <c r="T87" s="7" t="str">
        <v/>
      </c>
      <c r="U87" s="7" t="str">
        <v/>
      </c>
      <c r="V87" s="7" t="str">
        <v/>
      </c>
      <c r="W87" s="7" t="str">
        <v/>
      </c>
      <c r="X87" s="7" t="str">
        <v/>
      </c>
      <c r="Y87" s="7" t="str">
        <v/>
      </c>
      <c r="Z87" s="7" t="str">
        <v/>
      </c>
      <c r="AA87" s="7" t="str">
        <v/>
      </c>
      <c r="AB87" s="7" t="str">
        <v/>
      </c>
    </row>
    <row r="88" spans="1:28" x14ac:dyDescent="0.3">
      <c r="A88" s="2">
        <v>2017</v>
      </c>
      <c r="B88" s="7" t="s">
        <v>2</v>
      </c>
      <c r="C88" s="7" t="s">
        <v>23</v>
      </c>
      <c r="D88" s="22">
        <v>148.69999999999999</v>
      </c>
      <c r="E88" s="22">
        <v>272.89999999999998</v>
      </c>
      <c r="F88" s="22">
        <v>620.9</v>
      </c>
      <c r="G88" s="22">
        <v>866.3</v>
      </c>
      <c r="H88" s="22">
        <v>999.6</v>
      </c>
      <c r="I88" s="22">
        <v>917.9</v>
      </c>
      <c r="J88" s="22">
        <v>875.3</v>
      </c>
      <c r="K88" s="22">
        <v>786.6</v>
      </c>
      <c r="L88" s="22">
        <v>654</v>
      </c>
      <c r="M88" s="22">
        <v>534.29999999999995</v>
      </c>
      <c r="N88" s="22">
        <v>380.8</v>
      </c>
      <c r="O88" s="22">
        <v>205.5</v>
      </c>
      <c r="P88" s="28">
        <f>AVERAGE(D88:O88)</f>
        <v>605.23333333333346</v>
      </c>
      <c r="Q88" s="7" t="str">
        <v/>
      </c>
      <c r="R88" s="7" t="str">
        <v/>
      </c>
      <c r="S88" s="7" t="str">
        <v/>
      </c>
      <c r="T88" s="7" t="str">
        <v/>
      </c>
      <c r="U88" s="7" t="str">
        <v/>
      </c>
      <c r="V88" s="7" t="str">
        <v/>
      </c>
      <c r="W88" s="7" t="str">
        <v/>
      </c>
      <c r="X88" s="7" t="str">
        <v/>
      </c>
      <c r="Y88" s="7" t="str">
        <v/>
      </c>
      <c r="Z88" s="7" t="str">
        <v/>
      </c>
      <c r="AA88" s="7" t="str">
        <v/>
      </c>
      <c r="AB88" s="7" t="str">
        <v/>
      </c>
    </row>
    <row r="89" spans="1:28" x14ac:dyDescent="0.3">
      <c r="A89" s="2">
        <v>2017</v>
      </c>
      <c r="B89" s="7" t="s">
        <v>16</v>
      </c>
      <c r="C89" s="7" t="s">
        <v>24</v>
      </c>
      <c r="D89" s="22">
        <v>4.1500000000000004</v>
      </c>
      <c r="E89" s="22">
        <v>4.22</v>
      </c>
      <c r="F89" s="22">
        <v>4.1399999999999997</v>
      </c>
      <c r="G89" s="22">
        <v>3.9</v>
      </c>
      <c r="H89" s="22">
        <v>3.8</v>
      </c>
      <c r="I89" s="22">
        <v>3.86</v>
      </c>
      <c r="J89" s="22">
        <v>3.9</v>
      </c>
      <c r="K89" s="22">
        <v>4.08</v>
      </c>
      <c r="L89" s="22">
        <v>4.34</v>
      </c>
      <c r="M89" s="22">
        <v>4.58</v>
      </c>
      <c r="N89" s="22">
        <v>4.6500000000000004</v>
      </c>
      <c r="O89" s="22">
        <v>4.57</v>
      </c>
      <c r="P89" s="28">
        <f>SUM(D89:O89)</f>
        <v>50.19</v>
      </c>
      <c r="Q89" s="7" t="str">
        <v/>
      </c>
      <c r="R89" s="7" t="str">
        <v/>
      </c>
      <c r="S89" s="7" t="str">
        <v/>
      </c>
      <c r="T89" s="7" t="str">
        <v/>
      </c>
      <c r="U89" s="7" t="str">
        <v/>
      </c>
      <c r="V89" s="7" t="str">
        <v/>
      </c>
      <c r="W89" s="7" t="str">
        <v/>
      </c>
      <c r="X89" s="7" t="str">
        <v/>
      </c>
      <c r="Y89" s="7" t="str">
        <v/>
      </c>
      <c r="Z89" s="7" t="str">
        <v/>
      </c>
      <c r="AA89" s="7" t="str">
        <v/>
      </c>
      <c r="AB89" s="7" t="str">
        <v/>
      </c>
    </row>
    <row r="90" spans="1:28" x14ac:dyDescent="0.3">
      <c r="A90" s="2">
        <v>2017</v>
      </c>
      <c r="B90" s="7" t="s">
        <v>17</v>
      </c>
      <c r="C90" s="7" t="s">
        <v>23</v>
      </c>
      <c r="D90" s="22">
        <v>66.099999999999994</v>
      </c>
      <c r="E90" s="22">
        <v>61.6</v>
      </c>
      <c r="F90" s="22">
        <v>74.599999999999994</v>
      </c>
      <c r="G90" s="22">
        <v>72.900000000000006</v>
      </c>
      <c r="H90" s="22">
        <v>82.3</v>
      </c>
      <c r="I90" s="22">
        <v>78</v>
      </c>
      <c r="J90" s="22" t="s">
        <v>26</v>
      </c>
      <c r="K90" s="22">
        <v>61.4</v>
      </c>
      <c r="L90" s="22">
        <v>58.8</v>
      </c>
      <c r="M90" s="22">
        <v>55.4</v>
      </c>
      <c r="N90" s="22">
        <v>58.8</v>
      </c>
      <c r="O90" s="22" t="s">
        <v>26</v>
      </c>
      <c r="P90" s="28">
        <f>SUM(D90:O90)</f>
        <v>669.89999999999986</v>
      </c>
    </row>
    <row r="91" spans="1:28" x14ac:dyDescent="0.3">
      <c r="A91" s="2">
        <v>2017</v>
      </c>
      <c r="B91" s="7" t="s">
        <v>19</v>
      </c>
      <c r="C91" s="7" t="s">
        <v>23</v>
      </c>
      <c r="D91" s="22">
        <v>18.100000000000001</v>
      </c>
      <c r="E91" s="22">
        <v>16.600000000000001</v>
      </c>
      <c r="F91" s="22">
        <v>18.8</v>
      </c>
      <c r="G91" s="22">
        <v>17.399999999999999</v>
      </c>
      <c r="H91" s="22">
        <v>17.899999999999999</v>
      </c>
      <c r="I91" s="22">
        <v>17.399999999999999</v>
      </c>
      <c r="J91" s="22">
        <v>17.8</v>
      </c>
      <c r="K91" s="22">
        <v>17.8</v>
      </c>
      <c r="L91" s="22">
        <v>17.600000000000001</v>
      </c>
      <c r="M91" s="22">
        <v>17.7</v>
      </c>
      <c r="N91" s="22">
        <v>17.2</v>
      </c>
      <c r="O91" s="22">
        <v>17.3</v>
      </c>
      <c r="P91" s="28">
        <f>SUM(D91:O91)</f>
        <v>211.6</v>
      </c>
    </row>
    <row r="92" spans="1:28" x14ac:dyDescent="0.3">
      <c r="A92" s="2">
        <v>2017</v>
      </c>
      <c r="B92" s="7" t="s">
        <v>21</v>
      </c>
      <c r="C92" s="7" t="s">
        <v>25</v>
      </c>
      <c r="D92" s="22"/>
      <c r="E92" s="22">
        <v>3.3</v>
      </c>
      <c r="F92" s="22">
        <v>5.5</v>
      </c>
      <c r="G92" s="22">
        <v>12.1</v>
      </c>
      <c r="H92" s="22">
        <v>24.4</v>
      </c>
      <c r="I92" s="22">
        <v>19.600000000000001</v>
      </c>
      <c r="J92" s="22">
        <v>14.5</v>
      </c>
      <c r="K92" s="22">
        <v>11.5</v>
      </c>
      <c r="L92" s="22">
        <v>8.9</v>
      </c>
      <c r="M92" s="22">
        <v>5.7</v>
      </c>
      <c r="N92" s="22"/>
      <c r="O92" s="22"/>
      <c r="P92" s="28">
        <f>SUM(D92:O92)</f>
        <v>105.50000000000001</v>
      </c>
    </row>
    <row r="93" spans="1:28" x14ac:dyDescent="0.3">
      <c r="A93" s="2">
        <v>2017</v>
      </c>
      <c r="B93" s="7" t="s">
        <v>18</v>
      </c>
      <c r="C93" s="7" t="s">
        <v>23</v>
      </c>
      <c r="D93" s="22">
        <v>26.2</v>
      </c>
      <c r="E93" s="22">
        <v>24.2</v>
      </c>
      <c r="F93" s="22">
        <v>27.7</v>
      </c>
      <c r="G93" s="22">
        <v>26.4</v>
      </c>
      <c r="H93" s="22">
        <v>28.7</v>
      </c>
      <c r="I93" s="22">
        <v>30</v>
      </c>
      <c r="J93" s="22">
        <v>27.1</v>
      </c>
      <c r="K93" s="22">
        <v>27.6</v>
      </c>
      <c r="L93" s="22">
        <v>27.1</v>
      </c>
      <c r="M93" s="22">
        <v>27.3</v>
      </c>
      <c r="N93" s="22">
        <v>27</v>
      </c>
      <c r="O93" s="22">
        <v>27.1</v>
      </c>
      <c r="P93" s="28">
        <f>SUM(D93:O93)</f>
        <v>326.39999999999998</v>
      </c>
    </row>
    <row r="94" spans="1:28" x14ac:dyDescent="0.3">
      <c r="A94" s="2">
        <v>2018</v>
      </c>
      <c r="B94" s="7" t="s">
        <v>109</v>
      </c>
      <c r="C94" s="7" t="s">
        <v>112</v>
      </c>
      <c r="D94" s="24">
        <v>2567</v>
      </c>
      <c r="E94" s="24">
        <v>1906</v>
      </c>
      <c r="F94" s="24">
        <v>2084</v>
      </c>
      <c r="G94" s="24">
        <v>5077</v>
      </c>
      <c r="H94" s="24">
        <v>8932</v>
      </c>
      <c r="I94" s="24">
        <v>4837</v>
      </c>
      <c r="J94" s="24">
        <v>3069</v>
      </c>
      <c r="K94" s="24">
        <v>1516</v>
      </c>
      <c r="L94" s="24">
        <v>2765</v>
      </c>
      <c r="M94" s="24">
        <v>3144</v>
      </c>
      <c r="N94" s="24">
        <v>3155</v>
      </c>
      <c r="O94" s="24">
        <v>1624</v>
      </c>
      <c r="P94" s="28">
        <f>SUM(D94:O94)</f>
        <v>40676</v>
      </c>
    </row>
    <row r="95" spans="1:28" x14ac:dyDescent="0.3">
      <c r="A95" s="2">
        <v>2018</v>
      </c>
      <c r="B95" s="7" t="s">
        <v>108</v>
      </c>
      <c r="C95" s="7" t="s">
        <v>112</v>
      </c>
      <c r="D95" s="24">
        <v>721</v>
      </c>
      <c r="E95" s="24">
        <v>1515</v>
      </c>
      <c r="F95" s="24">
        <v>5523</v>
      </c>
      <c r="G95" s="24">
        <v>12443</v>
      </c>
      <c r="H95" s="24">
        <v>17329</v>
      </c>
      <c r="I95" s="24">
        <v>7688</v>
      </c>
      <c r="J95" s="24">
        <v>5643</v>
      </c>
      <c r="K95" s="24">
        <v>6308</v>
      </c>
      <c r="L95" s="24">
        <v>5278</v>
      </c>
      <c r="M95" s="24">
        <v>5101</v>
      </c>
      <c r="N95" s="24">
        <v>4274</v>
      </c>
      <c r="O95" s="24">
        <v>3427</v>
      </c>
      <c r="P95" s="28">
        <f>SUM(D95:O95)</f>
        <v>75250</v>
      </c>
    </row>
    <row r="96" spans="1:28" x14ac:dyDescent="0.3">
      <c r="A96" s="2">
        <v>2018</v>
      </c>
      <c r="B96" s="7" t="s">
        <v>20</v>
      </c>
      <c r="C96" s="7" t="s">
        <v>25</v>
      </c>
      <c r="D96" s="22">
        <v>8.9</v>
      </c>
      <c r="E96" s="22">
        <v>9.5</v>
      </c>
      <c r="F96" s="22">
        <v>20.2</v>
      </c>
      <c r="G96" s="22">
        <v>23.7</v>
      </c>
      <c r="H96" s="22">
        <v>27.5</v>
      </c>
      <c r="I96" s="22">
        <v>25.6</v>
      </c>
      <c r="J96" s="22">
        <v>23.4</v>
      </c>
      <c r="K96" s="22">
        <v>24.4</v>
      </c>
      <c r="L96" s="22">
        <v>22.5</v>
      </c>
      <c r="M96" s="22">
        <v>20.3</v>
      </c>
      <c r="N96" s="22">
        <v>17.600000000000001</v>
      </c>
      <c r="O96" s="22">
        <v>13.3</v>
      </c>
      <c r="P96" s="28">
        <f>AVERAGE(D96:O96)</f>
        <v>19.741666666666671</v>
      </c>
    </row>
    <row r="97" spans="1:16" x14ac:dyDescent="0.3">
      <c r="A97" s="2">
        <f>A93+1</f>
        <v>2018</v>
      </c>
      <c r="B97" s="7" t="s">
        <v>113</v>
      </c>
      <c r="C97" s="7" t="s">
        <v>112</v>
      </c>
      <c r="D97" s="3">
        <v>49140</v>
      </c>
      <c r="E97" s="3">
        <v>148214</v>
      </c>
      <c r="F97" s="3">
        <v>202224</v>
      </c>
      <c r="G97" s="3">
        <v>153522</v>
      </c>
      <c r="H97" s="3">
        <v>85341</v>
      </c>
      <c r="I97" s="3">
        <v>52321</v>
      </c>
      <c r="J97" s="3">
        <v>25550</v>
      </c>
      <c r="K97" s="3">
        <v>23072</v>
      </c>
      <c r="L97" s="3">
        <v>23069</v>
      </c>
      <c r="M97" s="3">
        <v>21420</v>
      </c>
      <c r="N97" s="3">
        <v>18802</v>
      </c>
      <c r="O97" s="3">
        <v>15184</v>
      </c>
    </row>
    <row r="98" spans="1:16" x14ac:dyDescent="0.3">
      <c r="A98" s="2">
        <f>A94+1</f>
        <v>2019</v>
      </c>
      <c r="B98" s="7" t="s">
        <v>116</v>
      </c>
      <c r="C98" s="7" t="s">
        <v>112</v>
      </c>
      <c r="D98" s="30">
        <v>58102</v>
      </c>
      <c r="E98" s="30">
        <v>178900</v>
      </c>
      <c r="F98" s="30">
        <v>66421</v>
      </c>
      <c r="G98" s="30">
        <v>23644</v>
      </c>
      <c r="H98" s="30">
        <v>10610</v>
      </c>
      <c r="I98" s="30">
        <v>4366</v>
      </c>
      <c r="J98" s="30">
        <v>2663</v>
      </c>
      <c r="K98" s="30">
        <v>2641</v>
      </c>
      <c r="L98" s="30">
        <v>6436</v>
      </c>
      <c r="M98" s="30">
        <v>9909</v>
      </c>
      <c r="N98" s="30">
        <v>8349</v>
      </c>
      <c r="O98" s="30">
        <v>5142</v>
      </c>
    </row>
    <row r="99" spans="1:16" x14ac:dyDescent="0.3">
      <c r="A99" s="2">
        <f>A95+1</f>
        <v>2019</v>
      </c>
      <c r="B99" s="7" t="s">
        <v>115</v>
      </c>
      <c r="C99" s="7" t="s">
        <v>112</v>
      </c>
      <c r="D99" s="30">
        <v>52389</v>
      </c>
      <c r="E99" s="30">
        <v>186217</v>
      </c>
      <c r="F99" s="30">
        <v>72504</v>
      </c>
      <c r="G99" s="30">
        <v>25304</v>
      </c>
      <c r="H99" s="30">
        <v>10512</v>
      </c>
      <c r="I99" s="30">
        <v>4309</v>
      </c>
      <c r="J99" s="30">
        <v>2531</v>
      </c>
      <c r="K99" s="30">
        <v>2437</v>
      </c>
      <c r="L99" s="30">
        <v>5944</v>
      </c>
      <c r="M99" s="30">
        <v>9766</v>
      </c>
      <c r="N99" s="30">
        <v>8427</v>
      </c>
      <c r="O99" s="30">
        <v>5104</v>
      </c>
    </row>
    <row r="100" spans="1:16" x14ac:dyDescent="0.3">
      <c r="A100" s="2">
        <v>2018</v>
      </c>
      <c r="B100" s="7" t="s">
        <v>22</v>
      </c>
      <c r="C100" s="7" t="s">
        <v>25</v>
      </c>
      <c r="D100" s="22">
        <v>3.1</v>
      </c>
      <c r="E100" s="22">
        <v>8.6</v>
      </c>
      <c r="F100" s="22">
        <v>21.5</v>
      </c>
      <c r="G100" s="22">
        <v>21.8</v>
      </c>
      <c r="H100" s="22">
        <v>25.2</v>
      </c>
      <c r="I100" s="22">
        <v>27.5</v>
      </c>
      <c r="J100" s="22">
        <v>22.4</v>
      </c>
      <c r="K100" s="22">
        <v>24.8</v>
      </c>
      <c r="L100" s="22">
        <v>26.9</v>
      </c>
      <c r="M100" s="22">
        <v>22.4</v>
      </c>
      <c r="N100" s="22">
        <v>15.3</v>
      </c>
      <c r="O100" s="22">
        <v>4.5999999999999996</v>
      </c>
      <c r="P100" s="28">
        <f>SUM(D100:O100)</f>
        <v>224.10000000000002</v>
      </c>
    </row>
    <row r="101" spans="1:16" x14ac:dyDescent="0.3">
      <c r="A101" s="2">
        <f>A100+1</f>
        <v>2019</v>
      </c>
      <c r="B101" s="7" t="s">
        <v>27</v>
      </c>
      <c r="C101" s="7" t="s">
        <v>25</v>
      </c>
      <c r="D101" s="22">
        <v>52.9</v>
      </c>
      <c r="E101" s="22">
        <v>49</v>
      </c>
      <c r="F101" s="22">
        <v>48.7</v>
      </c>
      <c r="G101" s="22">
        <v>48.2</v>
      </c>
      <c r="H101" s="22">
        <v>49.6</v>
      </c>
      <c r="I101" s="22">
        <v>49.1</v>
      </c>
      <c r="J101" s="22">
        <v>53.5</v>
      </c>
      <c r="K101" s="22">
        <v>53.8</v>
      </c>
      <c r="L101" s="22">
        <v>53.3</v>
      </c>
      <c r="M101" s="22">
        <v>59.3</v>
      </c>
      <c r="N101" s="22">
        <v>60.9</v>
      </c>
      <c r="O101" s="22">
        <v>44.2</v>
      </c>
      <c r="P101" s="28">
        <f>SUM(D101:O101)</f>
        <v>622.5</v>
      </c>
    </row>
    <row r="102" spans="1:16" x14ac:dyDescent="0.3">
      <c r="A102" s="2">
        <v>2018</v>
      </c>
      <c r="B102" s="7" t="s">
        <v>111</v>
      </c>
      <c r="C102" s="7" t="s">
        <v>112</v>
      </c>
      <c r="D102" s="24">
        <v>576</v>
      </c>
      <c r="E102" s="24">
        <v>757</v>
      </c>
      <c r="F102" s="24">
        <v>1070</v>
      </c>
      <c r="G102" s="24">
        <v>1679</v>
      </c>
      <c r="H102" s="24">
        <v>1810</v>
      </c>
      <c r="I102" s="24">
        <v>1036</v>
      </c>
      <c r="J102" s="24">
        <v>1015</v>
      </c>
      <c r="K102" s="24">
        <v>585</v>
      </c>
      <c r="L102" s="24">
        <v>1306</v>
      </c>
      <c r="M102" s="24">
        <v>1575</v>
      </c>
      <c r="N102" s="24">
        <v>1140</v>
      </c>
      <c r="O102" s="24">
        <v>927</v>
      </c>
      <c r="P102" s="28">
        <f>SUM(D102:O102)</f>
        <v>13476</v>
      </c>
    </row>
    <row r="103" spans="1:16" x14ac:dyDescent="0.3">
      <c r="A103" s="2">
        <v>2018</v>
      </c>
      <c r="B103" s="7" t="s">
        <v>110</v>
      </c>
      <c r="C103" s="7" t="s">
        <v>112</v>
      </c>
      <c r="D103" s="24">
        <v>676</v>
      </c>
      <c r="E103" s="24">
        <v>19408</v>
      </c>
      <c r="F103" s="24">
        <v>42979</v>
      </c>
      <c r="G103" s="24">
        <v>20833</v>
      </c>
      <c r="H103" s="24">
        <v>10947</v>
      </c>
      <c r="I103" s="24">
        <v>4371</v>
      </c>
      <c r="J103" s="24">
        <v>4367</v>
      </c>
      <c r="K103" s="24">
        <v>977</v>
      </c>
      <c r="L103" s="24">
        <v>3400</v>
      </c>
      <c r="M103" s="24">
        <v>3230</v>
      </c>
      <c r="N103" s="24">
        <v>3087</v>
      </c>
      <c r="O103" s="24">
        <v>2924</v>
      </c>
      <c r="P103" s="28">
        <f>SUM(D103:O103)</f>
        <v>117199</v>
      </c>
    </row>
    <row r="104" spans="1:16" x14ac:dyDescent="0.3">
      <c r="A104" s="2">
        <v>2018</v>
      </c>
      <c r="B104" s="7" t="s">
        <v>2</v>
      </c>
      <c r="C104" s="7" t="s">
        <v>23</v>
      </c>
      <c r="D104" s="22">
        <v>161.80000000000001</v>
      </c>
      <c r="E104" s="22">
        <v>294.2</v>
      </c>
      <c r="F104" s="22">
        <v>627.5</v>
      </c>
      <c r="G104" s="22">
        <v>823.1</v>
      </c>
      <c r="H104" s="22">
        <v>993.1</v>
      </c>
      <c r="I104" s="22">
        <v>924.7</v>
      </c>
      <c r="J104" s="22">
        <v>853.4</v>
      </c>
      <c r="K104" s="22">
        <v>823.7</v>
      </c>
      <c r="L104" s="22">
        <v>721.8</v>
      </c>
      <c r="M104" s="22">
        <v>642</v>
      </c>
      <c r="N104" s="22">
        <v>457.9</v>
      </c>
      <c r="O104" s="22">
        <v>253.1</v>
      </c>
      <c r="P104" s="28">
        <f>SUM(D104:O104)</f>
        <v>7576.2999999999993</v>
      </c>
    </row>
    <row r="105" spans="1:16" x14ac:dyDescent="0.3">
      <c r="A105" s="2">
        <v>2018</v>
      </c>
      <c r="B105" s="7" t="s">
        <v>16</v>
      </c>
      <c r="C105" s="7" t="s">
        <v>24</v>
      </c>
      <c r="D105" s="22">
        <v>4.2300000000000004</v>
      </c>
      <c r="E105" s="22">
        <v>4.25</v>
      </c>
      <c r="F105" s="22">
        <v>4.2300000000000004</v>
      </c>
      <c r="G105" s="22">
        <v>4.05</v>
      </c>
      <c r="H105" s="22">
        <v>3.81</v>
      </c>
      <c r="I105" s="22">
        <v>3.82</v>
      </c>
      <c r="J105" s="22">
        <v>3.91</v>
      </c>
      <c r="K105" s="22">
        <v>4.12</v>
      </c>
      <c r="L105" s="22">
        <v>4.3499999999999996</v>
      </c>
      <c r="M105" s="22">
        <v>4.53</v>
      </c>
      <c r="N105" s="22">
        <v>4.74</v>
      </c>
      <c r="O105" s="22">
        <v>4.58</v>
      </c>
      <c r="P105" s="28">
        <f>SUM(D105:O105)</f>
        <v>50.620000000000005</v>
      </c>
    </row>
    <row r="106" spans="1:16" x14ac:dyDescent="0.3">
      <c r="A106" s="2">
        <v>2018</v>
      </c>
      <c r="B106" s="7" t="s">
        <v>17</v>
      </c>
      <c r="C106" s="7" t="s">
        <v>23</v>
      </c>
      <c r="D106" s="22">
        <v>70.7</v>
      </c>
      <c r="E106" s="22">
        <v>67.5</v>
      </c>
      <c r="F106" s="22"/>
      <c r="G106" s="22"/>
      <c r="H106" s="22"/>
      <c r="I106" s="22"/>
      <c r="J106" s="22">
        <v>70.099999999999994</v>
      </c>
      <c r="K106" s="22">
        <v>61.2</v>
      </c>
      <c r="L106" s="22">
        <v>58.6</v>
      </c>
      <c r="M106" s="22">
        <v>62.9</v>
      </c>
      <c r="N106" s="22">
        <v>64.400000000000006</v>
      </c>
      <c r="O106" s="22">
        <v>66.8</v>
      </c>
      <c r="P106" s="28">
        <f>SUM(D106:O106)</f>
        <v>522.19999999999993</v>
      </c>
    </row>
    <row r="107" spans="1:16" x14ac:dyDescent="0.3">
      <c r="A107" s="2">
        <v>2018</v>
      </c>
      <c r="B107" s="7" t="s">
        <v>19</v>
      </c>
      <c r="C107" s="7" t="s">
        <v>23</v>
      </c>
      <c r="D107" s="22">
        <v>17.7</v>
      </c>
      <c r="E107" s="22">
        <v>16.8</v>
      </c>
      <c r="F107" s="22">
        <v>18.2</v>
      </c>
      <c r="G107" s="22">
        <v>17.2</v>
      </c>
      <c r="H107" s="22">
        <v>17.899999999999999</v>
      </c>
      <c r="I107" s="22">
        <v>17</v>
      </c>
      <c r="J107" s="22">
        <v>16.899999999999999</v>
      </c>
      <c r="K107" s="22">
        <v>17.5</v>
      </c>
      <c r="L107" s="22">
        <v>17.399999999999999</v>
      </c>
      <c r="M107" s="22">
        <v>17.899999999999999</v>
      </c>
      <c r="N107" s="22">
        <v>17.399999999999999</v>
      </c>
      <c r="O107" s="22">
        <v>16.899999999999999</v>
      </c>
      <c r="P107" s="28">
        <f>SUM(E107:N107)</f>
        <v>174.20000000000002</v>
      </c>
    </row>
    <row r="108" spans="1:16" x14ac:dyDescent="0.3">
      <c r="A108" s="2">
        <v>2018</v>
      </c>
      <c r="B108" s="7" t="s">
        <v>21</v>
      </c>
      <c r="C108" s="7" t="s">
        <v>25</v>
      </c>
      <c r="D108" s="22"/>
      <c r="E108" s="22"/>
      <c r="F108" s="22">
        <v>7.1</v>
      </c>
      <c r="G108" s="22">
        <v>10.1</v>
      </c>
      <c r="H108" s="22">
        <v>20.399999999999999</v>
      </c>
      <c r="I108" s="22">
        <v>18.600000000000001</v>
      </c>
      <c r="J108" s="22">
        <v>13.1</v>
      </c>
      <c r="K108" s="22">
        <v>13.6</v>
      </c>
      <c r="L108" s="22">
        <v>11.5</v>
      </c>
      <c r="M108" s="22">
        <v>10.1</v>
      </c>
      <c r="N108" s="22">
        <v>11.7</v>
      </c>
      <c r="O108" s="22">
        <v>11.3</v>
      </c>
      <c r="P108" s="28">
        <f>SUM(D108:O108)</f>
        <v>127.49999999999999</v>
      </c>
    </row>
    <row r="109" spans="1:16" x14ac:dyDescent="0.3">
      <c r="A109" s="2">
        <v>2018</v>
      </c>
      <c r="B109" s="7" t="s">
        <v>18</v>
      </c>
      <c r="C109" s="7" t="s">
        <v>23</v>
      </c>
      <c r="D109" s="22">
        <v>27.7</v>
      </c>
      <c r="E109" s="22">
        <v>26.6</v>
      </c>
      <c r="F109" s="22">
        <v>28.5</v>
      </c>
      <c r="G109" s="22">
        <v>27.2</v>
      </c>
      <c r="H109" s="22">
        <v>29.1</v>
      </c>
      <c r="I109" s="22">
        <v>26.8</v>
      </c>
      <c r="J109" s="22">
        <v>26.6</v>
      </c>
      <c r="K109" s="22">
        <v>27.2</v>
      </c>
      <c r="L109" s="22">
        <v>26.4</v>
      </c>
      <c r="M109" s="22">
        <v>27.3</v>
      </c>
      <c r="N109" s="22">
        <v>26.3</v>
      </c>
      <c r="O109" s="22">
        <v>25.8</v>
      </c>
      <c r="P109" s="28">
        <f>SUM(D109:O109)</f>
        <v>325.5</v>
      </c>
    </row>
    <row r="110" spans="1:16" x14ac:dyDescent="0.3">
      <c r="A110" s="2">
        <v>2019</v>
      </c>
      <c r="B110" s="7" t="s">
        <v>109</v>
      </c>
      <c r="C110" s="7" t="s">
        <v>112</v>
      </c>
      <c r="D110" s="24">
        <v>1679</v>
      </c>
      <c r="E110" s="24">
        <v>3335</v>
      </c>
      <c r="F110" s="24">
        <v>4146</v>
      </c>
      <c r="G110" s="24">
        <v>9468</v>
      </c>
      <c r="H110" s="24">
        <v>10059</v>
      </c>
      <c r="I110" s="24">
        <v>4180</v>
      </c>
      <c r="J110" s="24">
        <v>2677</v>
      </c>
      <c r="K110" s="24">
        <v>1427</v>
      </c>
      <c r="L110" s="24">
        <v>2022</v>
      </c>
      <c r="M110" s="24">
        <v>2513</v>
      </c>
      <c r="N110" s="24">
        <v>3409</v>
      </c>
      <c r="O110" s="24">
        <v>1596</v>
      </c>
      <c r="P110" s="28">
        <f>SUM(D110:O110)</f>
        <v>46511</v>
      </c>
    </row>
    <row r="111" spans="1:16" x14ac:dyDescent="0.3">
      <c r="A111" s="2">
        <v>2019</v>
      </c>
      <c r="B111" s="7" t="s">
        <v>108</v>
      </c>
      <c r="C111" s="7" t="s">
        <v>112</v>
      </c>
      <c r="D111" s="24">
        <v>2590</v>
      </c>
      <c r="E111" s="24">
        <v>3510</v>
      </c>
      <c r="F111" s="24">
        <v>9659</v>
      </c>
      <c r="G111" s="24">
        <v>22278</v>
      </c>
      <c r="H111" s="24">
        <v>16646</v>
      </c>
      <c r="I111" s="24">
        <v>7478</v>
      </c>
      <c r="J111" s="24">
        <v>4807</v>
      </c>
      <c r="K111" s="24">
        <v>3275</v>
      </c>
      <c r="L111" s="24">
        <v>9012</v>
      </c>
      <c r="M111" s="24">
        <v>9626</v>
      </c>
      <c r="N111" s="24">
        <v>5013</v>
      </c>
      <c r="O111" s="24">
        <v>6546</v>
      </c>
      <c r="P111" s="28">
        <f>SUM(D111:O111)</f>
        <v>100440</v>
      </c>
    </row>
    <row r="112" spans="1:16" x14ac:dyDescent="0.3">
      <c r="A112" s="4">
        <v>2019</v>
      </c>
      <c r="B112" s="7" t="s">
        <v>20</v>
      </c>
      <c r="C112" s="7" t="s">
        <v>25</v>
      </c>
      <c r="D112" s="22">
        <v>8.1999999999999993</v>
      </c>
      <c r="E112" s="22">
        <v>10.6</v>
      </c>
      <c r="F112" s="22">
        <v>22.2</v>
      </c>
      <c r="G112" s="22">
        <v>28.4</v>
      </c>
      <c r="H112" s="22">
        <v>31</v>
      </c>
      <c r="I112" s="22">
        <v>28.1</v>
      </c>
      <c r="J112" s="22">
        <v>28.2</v>
      </c>
      <c r="K112" s="22">
        <v>25.5</v>
      </c>
      <c r="L112" s="22">
        <v>22.3</v>
      </c>
      <c r="M112" s="22">
        <v>20.2</v>
      </c>
      <c r="N112" s="22">
        <v>15.1</v>
      </c>
      <c r="O112" s="22">
        <v>10.9</v>
      </c>
      <c r="P112" s="28">
        <f>SUM(D112:O112)</f>
        <v>250.7</v>
      </c>
    </row>
    <row r="113" spans="1:16" x14ac:dyDescent="0.3">
      <c r="A113" s="2">
        <f>A109+1</f>
        <v>2019</v>
      </c>
      <c r="B113" s="7" t="s">
        <v>116</v>
      </c>
      <c r="C113" s="7" t="s">
        <v>112</v>
      </c>
      <c r="D113" s="29">
        <v>66051</v>
      </c>
      <c r="E113" s="29">
        <v>183228</v>
      </c>
      <c r="F113" s="29">
        <v>64827</v>
      </c>
      <c r="G113" s="29">
        <v>23378</v>
      </c>
      <c r="H113" s="29">
        <v>10078</v>
      </c>
      <c r="I113" s="29">
        <v>4383</v>
      </c>
      <c r="J113" s="29">
        <v>2397</v>
      </c>
      <c r="K113" s="29">
        <v>2645</v>
      </c>
      <c r="L113" s="29">
        <v>6209</v>
      </c>
      <c r="M113" s="29">
        <v>9942</v>
      </c>
      <c r="N113" s="29">
        <v>8217</v>
      </c>
      <c r="O113" s="29">
        <v>4987</v>
      </c>
    </row>
    <row r="114" spans="1:16" x14ac:dyDescent="0.3">
      <c r="A114" s="2">
        <f>A110+1</f>
        <v>2020</v>
      </c>
      <c r="B114" s="7" t="s">
        <v>116</v>
      </c>
      <c r="C114" s="7" t="s">
        <v>112</v>
      </c>
      <c r="D114" s="3">
        <v>83326</v>
      </c>
      <c r="E114" s="3">
        <v>214326</v>
      </c>
      <c r="F114" s="3">
        <v>63293</v>
      </c>
      <c r="G114" s="3">
        <v>20201</v>
      </c>
      <c r="H114" s="3">
        <v>7807</v>
      </c>
      <c r="I114" s="3">
        <v>3827</v>
      </c>
      <c r="J114" s="3">
        <v>2389</v>
      </c>
      <c r="K114" s="3">
        <v>3275</v>
      </c>
      <c r="L114" s="3">
        <v>7785</v>
      </c>
      <c r="M114" s="3">
        <v>11304</v>
      </c>
      <c r="N114" s="3">
        <v>8169</v>
      </c>
      <c r="O114" s="3">
        <v>6100</v>
      </c>
    </row>
    <row r="115" spans="1:16" x14ac:dyDescent="0.3">
      <c r="A115" s="2">
        <f>A111+1</f>
        <v>2020</v>
      </c>
      <c r="B115" s="7" t="s">
        <v>115</v>
      </c>
      <c r="C115" s="7" t="s">
        <v>112</v>
      </c>
      <c r="D115" s="3">
        <v>69888</v>
      </c>
      <c r="E115" s="3">
        <v>214679</v>
      </c>
      <c r="F115" s="3">
        <v>66902</v>
      </c>
      <c r="G115" s="3">
        <v>20740</v>
      </c>
      <c r="H115" s="3">
        <v>7959</v>
      </c>
      <c r="I115" s="3">
        <v>3496</v>
      </c>
      <c r="J115" s="3">
        <v>2287</v>
      </c>
      <c r="K115" s="3">
        <v>2644</v>
      </c>
      <c r="L115" s="3">
        <v>6372</v>
      </c>
      <c r="M115" s="3">
        <v>9766</v>
      </c>
      <c r="N115" s="3">
        <v>7422</v>
      </c>
      <c r="O115" s="3">
        <v>5280</v>
      </c>
    </row>
    <row r="116" spans="1:16" x14ac:dyDescent="0.3">
      <c r="A116" s="4">
        <v>2019</v>
      </c>
      <c r="B116" s="7" t="s">
        <v>22</v>
      </c>
      <c r="C116" s="7" t="s">
        <v>25</v>
      </c>
      <c r="D116" s="22">
        <v>3.6</v>
      </c>
      <c r="E116" s="22">
        <v>9.1999999999999993</v>
      </c>
      <c r="F116" s="22">
        <v>25</v>
      </c>
      <c r="G116" s="22">
        <v>27.7</v>
      </c>
      <c r="H116" s="22">
        <v>31.7</v>
      </c>
      <c r="I116" s="22">
        <v>33.299999999999997</v>
      </c>
      <c r="J116" s="22">
        <v>28.6</v>
      </c>
      <c r="K116" s="22">
        <v>31.4</v>
      </c>
      <c r="L116" s="22">
        <v>32.200000000000003</v>
      </c>
      <c r="M116" s="22">
        <v>26.8</v>
      </c>
      <c r="N116" s="22">
        <v>23.5</v>
      </c>
      <c r="O116" s="22">
        <v>5.4</v>
      </c>
      <c r="P116" s="28">
        <f>SUM(D116:O116)</f>
        <v>278.39999999999998</v>
      </c>
    </row>
    <row r="117" spans="1:16" x14ac:dyDescent="0.3">
      <c r="A117" s="2">
        <f>A116+1</f>
        <v>2020</v>
      </c>
      <c r="B117" s="7" t="s">
        <v>27</v>
      </c>
      <c r="C117" s="7" t="s">
        <v>25</v>
      </c>
      <c r="D117" s="22">
        <v>57.1</v>
      </c>
      <c r="E117" s="22">
        <v>52.4</v>
      </c>
      <c r="F117" s="22">
        <v>52.2</v>
      </c>
      <c r="G117" s="22">
        <v>51.7</v>
      </c>
      <c r="H117" s="22">
        <v>53</v>
      </c>
      <c r="I117" s="22">
        <v>48.5</v>
      </c>
      <c r="J117" s="22">
        <v>55.9</v>
      </c>
      <c r="K117" s="22">
        <v>46</v>
      </c>
      <c r="L117" s="22">
        <v>33</v>
      </c>
      <c r="M117" s="22">
        <v>61.8</v>
      </c>
      <c r="N117" s="22">
        <v>59.9</v>
      </c>
      <c r="O117" s="22">
        <v>48.3</v>
      </c>
      <c r="P117" s="28">
        <f>SUM(D117:O117)</f>
        <v>619.79999999999995</v>
      </c>
    </row>
    <row r="118" spans="1:16" x14ac:dyDescent="0.3">
      <c r="A118" s="2">
        <v>2019</v>
      </c>
      <c r="B118" s="7" t="s">
        <v>111</v>
      </c>
      <c r="C118" s="7" t="s">
        <v>112</v>
      </c>
      <c r="D118" s="24">
        <v>866</v>
      </c>
      <c r="E118" s="24">
        <v>969</v>
      </c>
      <c r="F118" s="24">
        <v>1828</v>
      </c>
      <c r="G118" s="24">
        <v>1608</v>
      </c>
      <c r="H118" s="24">
        <v>1865</v>
      </c>
      <c r="I118" s="24">
        <v>1668</v>
      </c>
      <c r="J118" s="24">
        <v>888</v>
      </c>
      <c r="K118" s="24">
        <v>653</v>
      </c>
      <c r="L118" s="24">
        <v>734</v>
      </c>
      <c r="M118" s="24">
        <v>1161</v>
      </c>
      <c r="N118" s="24">
        <v>1224</v>
      </c>
      <c r="O118" s="24">
        <v>792</v>
      </c>
      <c r="P118" s="28">
        <f>SUM(D118:O118)</f>
        <v>14256</v>
      </c>
    </row>
    <row r="119" spans="1:16" x14ac:dyDescent="0.3">
      <c r="A119" s="2">
        <v>2019</v>
      </c>
      <c r="B119" s="7" t="s">
        <v>110</v>
      </c>
      <c r="C119" s="7" t="s">
        <v>112</v>
      </c>
      <c r="D119" s="24">
        <v>2264</v>
      </c>
      <c r="E119" s="24">
        <v>27030</v>
      </c>
      <c r="F119" s="24">
        <v>49005</v>
      </c>
      <c r="G119" s="24">
        <v>27165</v>
      </c>
      <c r="H119" s="24">
        <v>12112</v>
      </c>
      <c r="I119" s="24">
        <v>4050</v>
      </c>
      <c r="J119" s="24">
        <v>2412</v>
      </c>
      <c r="K119" s="24">
        <v>1069</v>
      </c>
      <c r="L119" s="24">
        <v>2839</v>
      </c>
      <c r="M119" s="24">
        <v>2518</v>
      </c>
      <c r="N119" s="24">
        <v>4447</v>
      </c>
      <c r="O119" s="24">
        <v>5447</v>
      </c>
      <c r="P119" s="28">
        <f>SUM(D119:O119)</f>
        <v>140358</v>
      </c>
    </row>
    <row r="120" spans="1:16" x14ac:dyDescent="0.3">
      <c r="A120" s="4">
        <v>2019</v>
      </c>
      <c r="B120" s="7" t="s">
        <v>2</v>
      </c>
      <c r="C120" s="7" t="s">
        <v>23</v>
      </c>
      <c r="D120" s="22">
        <v>175.3</v>
      </c>
      <c r="E120" s="22">
        <v>303.60000000000002</v>
      </c>
      <c r="F120" s="22">
        <v>708.7</v>
      </c>
      <c r="G120" s="22">
        <v>953.3</v>
      </c>
      <c r="H120" s="22">
        <v>1072.2</v>
      </c>
      <c r="I120" s="22">
        <v>1001</v>
      </c>
      <c r="J120" s="22">
        <v>943.2</v>
      </c>
      <c r="K120" s="22">
        <v>842.8</v>
      </c>
      <c r="L120" s="22">
        <v>721.9</v>
      </c>
      <c r="M120" s="22">
        <v>604.70000000000005</v>
      </c>
      <c r="N120" s="22">
        <v>418.1</v>
      </c>
      <c r="O120" s="22">
        <v>241.4</v>
      </c>
      <c r="P120" s="28">
        <f>SUM(D120:O120)</f>
        <v>7986.2</v>
      </c>
    </row>
    <row r="121" spans="1:16" x14ac:dyDescent="0.3">
      <c r="A121" s="4">
        <v>2019</v>
      </c>
      <c r="B121" s="7" t="s">
        <v>16</v>
      </c>
      <c r="C121" s="7" t="s">
        <v>24</v>
      </c>
      <c r="D121" s="22">
        <v>4.21</v>
      </c>
      <c r="E121" s="22">
        <v>4.32</v>
      </c>
      <c r="F121" s="22">
        <v>4.2300000000000004</v>
      </c>
      <c r="G121" s="22">
        <v>3.94</v>
      </c>
      <c r="H121" s="22">
        <v>3.85</v>
      </c>
      <c r="I121" s="22">
        <v>3.92</v>
      </c>
      <c r="J121" s="22">
        <v>3.96</v>
      </c>
      <c r="K121" s="22">
        <v>4.16</v>
      </c>
      <c r="L121" s="22">
        <v>4.42</v>
      </c>
      <c r="M121" s="22">
        <v>4.74</v>
      </c>
      <c r="N121" s="22">
        <v>4.84</v>
      </c>
      <c r="O121" s="22">
        <v>4.58</v>
      </c>
      <c r="P121" s="28">
        <f>SUM(D121:O121)</f>
        <v>51.17</v>
      </c>
    </row>
    <row r="122" spans="1:16" x14ac:dyDescent="0.3">
      <c r="A122" s="4">
        <v>2019</v>
      </c>
      <c r="B122" s="7" t="s">
        <v>17</v>
      </c>
      <c r="C122" s="7" t="s">
        <v>23</v>
      </c>
      <c r="D122" s="22">
        <v>71.3</v>
      </c>
      <c r="E122" s="22">
        <v>71.099999999999994</v>
      </c>
      <c r="F122" s="22">
        <v>72</v>
      </c>
      <c r="G122" s="22">
        <v>56.9</v>
      </c>
      <c r="H122" s="22">
        <v>55.5</v>
      </c>
      <c r="I122" s="22">
        <v>60.1</v>
      </c>
      <c r="J122" s="22">
        <v>53.3</v>
      </c>
      <c r="K122" s="22"/>
      <c r="L122" s="22">
        <v>58.9</v>
      </c>
      <c r="M122" s="22"/>
      <c r="N122" s="22"/>
      <c r="O122" s="22"/>
      <c r="P122" s="28">
        <f>SUM(E122:N122)</f>
        <v>427.8</v>
      </c>
    </row>
    <row r="123" spans="1:16" x14ac:dyDescent="0.3">
      <c r="A123" s="4">
        <v>2019</v>
      </c>
      <c r="B123" s="7" t="s">
        <v>19</v>
      </c>
      <c r="C123" s="7" t="s">
        <v>23</v>
      </c>
      <c r="D123" s="22">
        <v>17.899999999999999</v>
      </c>
      <c r="E123" s="22">
        <v>16.600000000000001</v>
      </c>
      <c r="F123" s="22">
        <v>17.7</v>
      </c>
      <c r="G123" s="22">
        <v>16.8</v>
      </c>
      <c r="H123" s="22">
        <v>17.2</v>
      </c>
      <c r="I123" s="22">
        <v>15.6</v>
      </c>
      <c r="J123" s="22">
        <v>15.7</v>
      </c>
      <c r="K123" s="22">
        <v>16.600000000000001</v>
      </c>
      <c r="L123" s="22">
        <v>16.7</v>
      </c>
      <c r="M123" s="22">
        <v>16.5</v>
      </c>
      <c r="N123" s="22">
        <v>16.899999999999999</v>
      </c>
      <c r="O123" s="22">
        <v>16.100000000000001</v>
      </c>
      <c r="P123" s="28">
        <f>SUM(D123:O123)</f>
        <v>200.29999999999998</v>
      </c>
    </row>
    <row r="124" spans="1:16" x14ac:dyDescent="0.3">
      <c r="A124" s="4">
        <v>2019</v>
      </c>
      <c r="B124" s="7" t="s">
        <v>21</v>
      </c>
      <c r="C124" s="7" t="s">
        <v>25</v>
      </c>
      <c r="D124" s="22">
        <v>5.2</v>
      </c>
      <c r="E124" s="22"/>
      <c r="F124" s="22">
        <v>5.8</v>
      </c>
      <c r="G124" s="22">
        <v>21.4</v>
      </c>
      <c r="H124" s="22">
        <v>24.2</v>
      </c>
      <c r="I124" s="22">
        <v>18.399999999999999</v>
      </c>
      <c r="J124" s="22">
        <v>19.100000000000001</v>
      </c>
      <c r="K124" s="22">
        <v>12.3</v>
      </c>
      <c r="L124" s="22">
        <v>9.1</v>
      </c>
      <c r="M124" s="22">
        <v>8.6</v>
      </c>
      <c r="N124" s="22"/>
      <c r="O124" s="22">
        <v>10.199999999999999</v>
      </c>
      <c r="P124" s="28">
        <f>SUM(D124:O124)</f>
        <v>134.29999999999998</v>
      </c>
    </row>
    <row r="125" spans="1:16" x14ac:dyDescent="0.3">
      <c r="A125" s="4">
        <v>2019</v>
      </c>
      <c r="B125" s="7" t="s">
        <v>18</v>
      </c>
      <c r="C125" s="7" t="s">
        <v>23</v>
      </c>
      <c r="D125" s="22">
        <v>26.9</v>
      </c>
      <c r="E125" s="22">
        <v>25.3</v>
      </c>
      <c r="F125" s="22">
        <v>29</v>
      </c>
      <c r="G125" s="22">
        <v>28.5</v>
      </c>
      <c r="H125" s="22">
        <v>28.2</v>
      </c>
      <c r="I125" s="22">
        <v>29.4</v>
      </c>
      <c r="J125" s="22">
        <v>29.1</v>
      </c>
      <c r="K125" s="22">
        <v>28.6</v>
      </c>
      <c r="L125" s="22">
        <v>26.8</v>
      </c>
      <c r="M125" s="22">
        <v>28.9</v>
      </c>
      <c r="N125" s="22">
        <v>26.8</v>
      </c>
      <c r="O125" s="22">
        <v>25.8</v>
      </c>
      <c r="P125" s="28">
        <f>AVERAGE(D125:O125)</f>
        <v>27.775000000000002</v>
      </c>
    </row>
    <row r="126" spans="1:16" x14ac:dyDescent="0.3">
      <c r="A126" s="2">
        <v>2020</v>
      </c>
      <c r="B126" s="7" t="s">
        <v>109</v>
      </c>
      <c r="C126" s="7" t="s">
        <v>112</v>
      </c>
      <c r="D126" s="27">
        <v>1404</v>
      </c>
      <c r="E126" s="27">
        <v>3205</v>
      </c>
      <c r="F126" s="27">
        <v>4824</v>
      </c>
      <c r="G126" s="27">
        <v>3957</v>
      </c>
      <c r="H126" s="27">
        <v>5253</v>
      </c>
      <c r="I126" s="27">
        <v>7411</v>
      </c>
      <c r="J126" s="27">
        <v>6887</v>
      </c>
      <c r="K126" s="27">
        <v>4602</v>
      </c>
      <c r="L126" s="27">
        <v>5306</v>
      </c>
      <c r="M126" s="27">
        <v>4530</v>
      </c>
      <c r="N126" s="27">
        <v>4176</v>
      </c>
      <c r="O126" s="27">
        <v>3363</v>
      </c>
      <c r="P126" s="28">
        <f>SUM(D126:O126)</f>
        <v>54918</v>
      </c>
    </row>
    <row r="127" spans="1:16" x14ac:dyDescent="0.3">
      <c r="A127" s="2">
        <v>2020</v>
      </c>
      <c r="B127" s="7" t="s">
        <v>108</v>
      </c>
      <c r="C127" s="7" t="s">
        <v>112</v>
      </c>
      <c r="D127" s="27">
        <v>2065</v>
      </c>
      <c r="E127" s="27">
        <v>3210</v>
      </c>
      <c r="F127" s="27">
        <v>12012</v>
      </c>
      <c r="G127" s="27">
        <v>9709</v>
      </c>
      <c r="H127" s="27">
        <v>8931</v>
      </c>
      <c r="I127" s="27">
        <v>8639</v>
      </c>
      <c r="J127" s="27">
        <v>6339</v>
      </c>
      <c r="K127" s="27">
        <v>5246</v>
      </c>
      <c r="L127" s="27">
        <v>4753</v>
      </c>
      <c r="M127" s="27">
        <v>9696</v>
      </c>
      <c r="N127" s="27">
        <v>4708</v>
      </c>
      <c r="O127" s="27">
        <v>5986</v>
      </c>
      <c r="P127" s="28">
        <f>SUM(D127:O127)</f>
        <v>81294</v>
      </c>
    </row>
    <row r="128" spans="1:16" x14ac:dyDescent="0.3">
      <c r="A128" s="4">
        <v>2020</v>
      </c>
      <c r="B128" s="7" t="s">
        <v>20</v>
      </c>
      <c r="C128" s="7" t="s">
        <v>25</v>
      </c>
      <c r="D128" s="22">
        <v>7.2</v>
      </c>
      <c r="E128" s="22">
        <v>11.2</v>
      </c>
      <c r="F128" s="22">
        <v>22.6</v>
      </c>
      <c r="G128" s="22">
        <v>29</v>
      </c>
      <c r="H128" s="22">
        <v>29.8</v>
      </c>
      <c r="I128" s="22">
        <v>30.3</v>
      </c>
      <c r="J128" s="22">
        <v>30.9</v>
      </c>
      <c r="K128" s="22">
        <v>26.2</v>
      </c>
      <c r="L128" s="22">
        <v>24</v>
      </c>
      <c r="M128" s="22">
        <v>22.9</v>
      </c>
      <c r="N128" s="22">
        <v>17.600000000000001</v>
      </c>
      <c r="O128" s="22">
        <v>13</v>
      </c>
      <c r="P128" s="28">
        <f>SUM(D128:O128)</f>
        <v>264.7</v>
      </c>
    </row>
    <row r="129" spans="1:16" x14ac:dyDescent="0.3">
      <c r="A129" s="2">
        <f>A125+1</f>
        <v>2020</v>
      </c>
      <c r="B129" s="7" t="s">
        <v>115</v>
      </c>
      <c r="C129" s="7" t="s">
        <v>112</v>
      </c>
      <c r="D129" s="29">
        <v>61571</v>
      </c>
      <c r="E129" s="29">
        <v>193744</v>
      </c>
      <c r="F129" s="29">
        <v>71718</v>
      </c>
      <c r="G129" s="29">
        <v>24072</v>
      </c>
      <c r="H129" s="29">
        <v>10112</v>
      </c>
      <c r="I129" s="29">
        <v>4458</v>
      </c>
      <c r="J129" s="29">
        <v>2366</v>
      </c>
      <c r="K129" s="29">
        <v>2389</v>
      </c>
      <c r="L129" s="29">
        <v>5656</v>
      </c>
      <c r="M129" s="29">
        <v>9702</v>
      </c>
      <c r="N129" s="29">
        <v>8073</v>
      </c>
      <c r="O129" s="29">
        <v>4902</v>
      </c>
    </row>
    <row r="130" spans="1:16" x14ac:dyDescent="0.3">
      <c r="A130" s="4">
        <v>2020</v>
      </c>
      <c r="B130" s="7" t="s">
        <v>22</v>
      </c>
      <c r="C130" s="7" t="s">
        <v>25</v>
      </c>
      <c r="D130" s="22">
        <v>3.3</v>
      </c>
      <c r="E130" s="22">
        <v>9.3000000000000007</v>
      </c>
      <c r="F130" s="22">
        <v>30.6</v>
      </c>
      <c r="G130" s="22">
        <v>28.2</v>
      </c>
      <c r="H130" s="22">
        <v>31.6</v>
      </c>
      <c r="I130" s="22">
        <v>34.299999999999997</v>
      </c>
      <c r="J130" s="22">
        <v>28.7</v>
      </c>
      <c r="K130" s="22">
        <v>29.7</v>
      </c>
      <c r="L130" s="22">
        <v>33.9</v>
      </c>
      <c r="M130" s="22">
        <v>27.8</v>
      </c>
      <c r="N130" s="22">
        <v>21.4</v>
      </c>
      <c r="O130" s="22">
        <v>6.8</v>
      </c>
      <c r="P130" s="28">
        <f>SUM(E130:N130)</f>
        <v>275.5</v>
      </c>
    </row>
    <row r="131" spans="1:16" x14ac:dyDescent="0.3">
      <c r="A131" s="2">
        <f>A130+1</f>
        <v>2021</v>
      </c>
      <c r="B131" s="7" t="s">
        <v>27</v>
      </c>
      <c r="C131" s="7" t="s">
        <v>25</v>
      </c>
      <c r="D131" s="22">
        <v>56.1</v>
      </c>
      <c r="E131" s="22">
        <v>53.3</v>
      </c>
      <c r="F131" s="22">
        <v>55.4</v>
      </c>
      <c r="G131" s="22">
        <v>40.9</v>
      </c>
      <c r="H131" s="22">
        <v>43</v>
      </c>
      <c r="I131" s="22">
        <v>56.6</v>
      </c>
      <c r="J131" s="22">
        <v>58.4</v>
      </c>
      <c r="K131" s="22">
        <v>52.3</v>
      </c>
      <c r="L131" s="22">
        <v>55.6</v>
      </c>
      <c r="M131" s="22">
        <v>57.6</v>
      </c>
      <c r="N131" s="22">
        <v>55.9</v>
      </c>
      <c r="O131" s="22">
        <v>48.4</v>
      </c>
      <c r="P131" s="28">
        <f>SUM(D131:O131)</f>
        <v>633.5</v>
      </c>
    </row>
    <row r="132" spans="1:16" x14ac:dyDescent="0.3">
      <c r="A132" s="2">
        <v>2020</v>
      </c>
      <c r="B132" s="7" t="s">
        <v>111</v>
      </c>
      <c r="C132" s="7" t="s">
        <v>112</v>
      </c>
      <c r="D132" s="27">
        <v>1236</v>
      </c>
      <c r="E132" s="27">
        <v>1772</v>
      </c>
      <c r="F132" s="27">
        <v>1414</v>
      </c>
      <c r="G132" s="27">
        <v>1021</v>
      </c>
      <c r="H132" s="27">
        <v>1198</v>
      </c>
      <c r="I132" s="27">
        <v>2053</v>
      </c>
      <c r="J132" s="27">
        <v>2249</v>
      </c>
      <c r="K132" s="27">
        <v>1449</v>
      </c>
      <c r="L132" s="27">
        <v>1230</v>
      </c>
      <c r="M132" s="27">
        <v>1274</v>
      </c>
      <c r="N132" s="27">
        <v>1219</v>
      </c>
      <c r="O132" s="27">
        <v>1258</v>
      </c>
      <c r="P132" s="28">
        <f>SUM(D132:O132)</f>
        <v>17373</v>
      </c>
    </row>
    <row r="133" spans="1:16" x14ac:dyDescent="0.3">
      <c r="A133" s="2">
        <v>2020</v>
      </c>
      <c r="B133" s="7" t="s">
        <v>110</v>
      </c>
      <c r="C133" s="7" t="s">
        <v>112</v>
      </c>
      <c r="D133" s="27">
        <v>3474</v>
      </c>
      <c r="E133" s="27">
        <v>17473</v>
      </c>
      <c r="F133" s="27">
        <v>51811</v>
      </c>
      <c r="G133" s="27">
        <v>15764</v>
      </c>
      <c r="H133" s="27">
        <v>7240</v>
      </c>
      <c r="I133" s="27">
        <v>3668</v>
      </c>
      <c r="J133" s="27">
        <v>2749</v>
      </c>
      <c r="K133" s="27">
        <v>766</v>
      </c>
      <c r="L133" s="27">
        <v>1120</v>
      </c>
      <c r="M133" s="27">
        <v>3089</v>
      </c>
      <c r="N133" s="27">
        <v>2886</v>
      </c>
      <c r="O133" s="27">
        <v>2031</v>
      </c>
      <c r="P133" s="28">
        <f>SUM(D133:O133)</f>
        <v>112071</v>
      </c>
    </row>
    <row r="134" spans="1:16" x14ac:dyDescent="0.3">
      <c r="A134" s="4">
        <v>2020</v>
      </c>
      <c r="B134" s="7" t="s">
        <v>2</v>
      </c>
      <c r="C134" s="7" t="s">
        <v>23</v>
      </c>
      <c r="D134" s="22">
        <v>176.2</v>
      </c>
      <c r="E134" s="22">
        <v>331.7</v>
      </c>
      <c r="F134" s="22">
        <v>725.7</v>
      </c>
      <c r="G134" s="22">
        <v>982.7</v>
      </c>
      <c r="H134" s="22">
        <v>1115.3</v>
      </c>
      <c r="I134" s="22">
        <v>1031</v>
      </c>
      <c r="J134" s="22">
        <v>985</v>
      </c>
      <c r="K134" s="22">
        <v>867.6</v>
      </c>
      <c r="L134" s="22">
        <v>725.4</v>
      </c>
      <c r="M134" s="22">
        <v>646.79999999999995</v>
      </c>
      <c r="N134" s="22">
        <v>449.8</v>
      </c>
      <c r="O134" s="22">
        <v>258.8</v>
      </c>
      <c r="P134" s="28">
        <f>AVERAGE(D134:O134)</f>
        <v>691.33333333333337</v>
      </c>
    </row>
    <row r="135" spans="1:16" x14ac:dyDescent="0.3">
      <c r="A135" s="4">
        <v>2020</v>
      </c>
      <c r="B135" s="7" t="s">
        <v>16</v>
      </c>
      <c r="C135" s="7" t="s">
        <v>24</v>
      </c>
      <c r="D135" s="22">
        <v>4.3099999999999996</v>
      </c>
      <c r="E135" s="22">
        <v>4.29</v>
      </c>
      <c r="F135" s="22">
        <v>4.2699999999999996</v>
      </c>
      <c r="G135" s="22">
        <v>3.97</v>
      </c>
      <c r="H135" s="22">
        <v>3.87</v>
      </c>
      <c r="I135" s="22">
        <v>3.97</v>
      </c>
      <c r="J135" s="22">
        <v>4.04</v>
      </c>
      <c r="K135" s="22">
        <v>4.17</v>
      </c>
      <c r="L135" s="22">
        <v>4.43</v>
      </c>
      <c r="M135" s="22">
        <v>4.71</v>
      </c>
      <c r="N135" s="22">
        <v>4.8600000000000003</v>
      </c>
      <c r="O135" s="22">
        <v>4.67</v>
      </c>
      <c r="P135" s="28">
        <f>SUM(D135:O135)</f>
        <v>51.56</v>
      </c>
    </row>
    <row r="136" spans="1:16" x14ac:dyDescent="0.3">
      <c r="A136" s="4">
        <v>2020</v>
      </c>
      <c r="B136" s="7" t="s">
        <v>17</v>
      </c>
      <c r="C136" s="7" t="s">
        <v>23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8">
        <f>SUM(D136:O136)</f>
        <v>0</v>
      </c>
    </row>
    <row r="137" spans="1:16" x14ac:dyDescent="0.3">
      <c r="A137" s="4">
        <v>2020</v>
      </c>
      <c r="B137" s="7" t="s">
        <v>19</v>
      </c>
      <c r="C137" s="7" t="s">
        <v>23</v>
      </c>
      <c r="D137" s="22">
        <v>17</v>
      </c>
      <c r="E137" s="22">
        <v>16.7</v>
      </c>
      <c r="F137" s="22">
        <v>16.7</v>
      </c>
      <c r="G137" s="22">
        <v>15.2</v>
      </c>
      <c r="H137" s="22">
        <v>15.7</v>
      </c>
      <c r="I137" s="22">
        <v>15.1</v>
      </c>
      <c r="J137" s="22">
        <v>15.9</v>
      </c>
      <c r="K137" s="22">
        <v>15.4</v>
      </c>
      <c r="L137" s="22">
        <v>15</v>
      </c>
      <c r="M137" s="22">
        <v>14.8</v>
      </c>
      <c r="N137" s="22">
        <v>14.5</v>
      </c>
      <c r="O137" s="22">
        <v>14.8</v>
      </c>
      <c r="P137" s="28">
        <f>SUM(D137:O137)</f>
        <v>186.80000000000004</v>
      </c>
    </row>
    <row r="138" spans="1:16" x14ac:dyDescent="0.3">
      <c r="A138" s="4">
        <v>2020</v>
      </c>
      <c r="B138" s="7" t="s">
        <v>21</v>
      </c>
      <c r="C138" s="7" t="s">
        <v>25</v>
      </c>
      <c r="D138" s="22"/>
      <c r="E138" s="22">
        <v>2.8</v>
      </c>
      <c r="F138" s="22">
        <v>7.3</v>
      </c>
      <c r="G138" s="22">
        <v>18.899999999999999</v>
      </c>
      <c r="H138" s="22">
        <v>24.6</v>
      </c>
      <c r="I138" s="22">
        <v>20.100000000000001</v>
      </c>
      <c r="J138" s="22">
        <v>20.3</v>
      </c>
      <c r="K138" s="22">
        <v>17.8</v>
      </c>
      <c r="L138" s="22">
        <v>12.5</v>
      </c>
      <c r="M138" s="22">
        <v>8.3000000000000007</v>
      </c>
      <c r="N138" s="22"/>
      <c r="O138" s="22"/>
      <c r="P138" s="28">
        <f>SUM(D138:O138)</f>
        <v>132.6</v>
      </c>
    </row>
    <row r="139" spans="1:16" x14ac:dyDescent="0.3">
      <c r="A139" s="4">
        <v>2020</v>
      </c>
      <c r="B139" s="7" t="s">
        <v>18</v>
      </c>
      <c r="C139" s="7" t="s">
        <v>23</v>
      </c>
      <c r="D139" s="22">
        <v>26.1</v>
      </c>
      <c r="E139" s="22">
        <v>25.8</v>
      </c>
      <c r="F139" s="22">
        <v>29.1</v>
      </c>
      <c r="G139" s="22">
        <v>32</v>
      </c>
      <c r="H139" s="22">
        <v>31.6</v>
      </c>
      <c r="I139" s="22">
        <v>30.6</v>
      </c>
      <c r="J139" s="22">
        <v>31.5</v>
      </c>
      <c r="K139" s="22">
        <v>28.9</v>
      </c>
      <c r="L139" s="22">
        <v>26.7</v>
      </c>
      <c r="M139" s="22">
        <v>26.3</v>
      </c>
      <c r="N139" s="22">
        <v>25</v>
      </c>
      <c r="O139" s="22">
        <v>25.1</v>
      </c>
      <c r="P139" s="28">
        <f>SUM(D139:O139)</f>
        <v>338.70000000000005</v>
      </c>
    </row>
    <row r="140" spans="1:16" x14ac:dyDescent="0.3">
      <c r="A140" s="2">
        <v>2021</v>
      </c>
      <c r="B140" s="7" t="s">
        <v>109</v>
      </c>
      <c r="C140" s="7" t="s">
        <v>112</v>
      </c>
      <c r="D140" s="27">
        <v>2377</v>
      </c>
      <c r="E140" s="27">
        <v>4923</v>
      </c>
      <c r="F140" s="27">
        <v>7849</v>
      </c>
      <c r="G140" s="27">
        <v>9338</v>
      </c>
      <c r="H140" s="27">
        <v>8793</v>
      </c>
      <c r="I140" s="27">
        <v>6610</v>
      </c>
      <c r="J140" s="27">
        <v>4835</v>
      </c>
      <c r="K140" s="27">
        <v>3452</v>
      </c>
      <c r="L140" s="27">
        <v>4291</v>
      </c>
      <c r="M140" s="27">
        <v>5368</v>
      </c>
      <c r="N140" s="27">
        <v>3819</v>
      </c>
      <c r="O140" s="27">
        <v>2355</v>
      </c>
      <c r="P140" s="28">
        <f>SUM(D140:O140)</f>
        <v>64010</v>
      </c>
    </row>
    <row r="141" spans="1:16" x14ac:dyDescent="0.3">
      <c r="A141" s="2">
        <v>2021</v>
      </c>
      <c r="B141" s="7" t="s">
        <v>108</v>
      </c>
      <c r="C141" s="7" t="s">
        <v>112</v>
      </c>
      <c r="D141" s="27">
        <v>2120</v>
      </c>
      <c r="E141" s="27">
        <v>4229</v>
      </c>
      <c r="F141" s="27">
        <v>10381</v>
      </c>
      <c r="G141" s="27">
        <v>14592</v>
      </c>
      <c r="H141" s="27">
        <v>12865</v>
      </c>
      <c r="I141" s="27">
        <v>7978</v>
      </c>
      <c r="J141" s="27">
        <v>4781</v>
      </c>
      <c r="K141" s="27">
        <v>4418</v>
      </c>
      <c r="L141" s="27">
        <v>3798</v>
      </c>
      <c r="M141" s="27">
        <v>4019</v>
      </c>
      <c r="N141" s="27">
        <v>3606</v>
      </c>
      <c r="O141" s="27">
        <v>1942</v>
      </c>
      <c r="P141" s="28">
        <f>SUM(D141:O141)</f>
        <v>74729</v>
      </c>
    </row>
    <row r="142" spans="1:16" x14ac:dyDescent="0.3">
      <c r="A142" s="4">
        <v>2021</v>
      </c>
      <c r="B142" s="7" t="s">
        <v>20</v>
      </c>
      <c r="C142" s="7" t="s">
        <v>25</v>
      </c>
      <c r="D142" s="22">
        <v>6.5</v>
      </c>
      <c r="E142" s="22">
        <v>10.7</v>
      </c>
      <c r="F142" s="22">
        <v>26.9</v>
      </c>
      <c r="G142" s="22">
        <v>30.5</v>
      </c>
      <c r="H142" s="22">
        <v>31.4</v>
      </c>
      <c r="I142" s="22">
        <v>31.5</v>
      </c>
      <c r="J142" s="22">
        <v>30.8</v>
      </c>
      <c r="K142" s="22">
        <v>28.8</v>
      </c>
      <c r="L142" s="22">
        <v>26.5</v>
      </c>
      <c r="M142" s="22">
        <v>21.6</v>
      </c>
      <c r="N142" s="22">
        <v>17.8</v>
      </c>
      <c r="O142" s="22">
        <v>12.2</v>
      </c>
      <c r="P142" s="28">
        <f>AVERAGE(D142:O142)</f>
        <v>22.933333333333334</v>
      </c>
    </row>
    <row r="143" spans="1:16" x14ac:dyDescent="0.3">
      <c r="A143" s="2">
        <f>A139+1</f>
        <v>2021</v>
      </c>
      <c r="B143" s="7" t="s">
        <v>114</v>
      </c>
      <c r="C143" s="7" t="s">
        <v>112</v>
      </c>
      <c r="D143" s="30">
        <v>44844</v>
      </c>
      <c r="E143" s="30">
        <v>117400</v>
      </c>
      <c r="F143" s="30">
        <v>180900</v>
      </c>
      <c r="G143" s="30">
        <v>148011</v>
      </c>
      <c r="H143" s="30">
        <v>87736</v>
      </c>
      <c r="I143" s="30">
        <v>44988</v>
      </c>
      <c r="J143" s="30">
        <v>30014</v>
      </c>
      <c r="K143" s="30">
        <v>25454</v>
      </c>
      <c r="L143" s="30">
        <v>24657</v>
      </c>
      <c r="M143" s="30">
        <v>22975</v>
      </c>
      <c r="N143" s="30">
        <v>21025</v>
      </c>
      <c r="O143" s="30">
        <v>15546</v>
      </c>
    </row>
    <row r="144" spans="1:16" x14ac:dyDescent="0.3">
      <c r="A144" s="4">
        <v>2021</v>
      </c>
      <c r="B144" s="7" t="s">
        <v>22</v>
      </c>
      <c r="C144" s="7" t="s">
        <v>25</v>
      </c>
      <c r="D144" s="22">
        <v>2.5</v>
      </c>
      <c r="E144" s="22">
        <v>11</v>
      </c>
      <c r="F144" s="22">
        <v>30.6</v>
      </c>
      <c r="G144" s="22">
        <v>30.2</v>
      </c>
      <c r="H144" s="22">
        <v>32.1</v>
      </c>
      <c r="I144" s="22">
        <v>35.700000000000003</v>
      </c>
      <c r="J144" s="22">
        <v>29.5</v>
      </c>
      <c r="K144" s="22">
        <v>29.3</v>
      </c>
      <c r="L144" s="22">
        <v>33.200000000000003</v>
      </c>
      <c r="M144" s="22">
        <v>27.5</v>
      </c>
      <c r="N144" s="22">
        <v>20.9</v>
      </c>
      <c r="O144" s="22">
        <v>7.5</v>
      </c>
      <c r="P144" s="28">
        <f>SUM(D144:O144)</f>
        <v>290</v>
      </c>
    </row>
    <row r="145" spans="1:16" x14ac:dyDescent="0.3">
      <c r="A145" s="2">
        <f>A144+1</f>
        <v>2022</v>
      </c>
      <c r="B145" s="7" t="s">
        <v>27</v>
      </c>
      <c r="C145" s="7" t="s">
        <v>25</v>
      </c>
      <c r="D145" s="22">
        <v>44.7</v>
      </c>
      <c r="E145" s="22">
        <v>43.4</v>
      </c>
      <c r="F145" s="22">
        <v>51.6</v>
      </c>
      <c r="G145" s="22">
        <v>45.5</v>
      </c>
      <c r="H145" s="22">
        <v>46.3</v>
      </c>
      <c r="I145" s="22">
        <v>46.8</v>
      </c>
      <c r="J145" s="22">
        <v>52.1</v>
      </c>
      <c r="K145" s="22">
        <v>53.3</v>
      </c>
      <c r="L145" s="22">
        <v>55.7</v>
      </c>
      <c r="M145" s="22">
        <v>53.5</v>
      </c>
      <c r="N145" s="22">
        <v>55.9</v>
      </c>
      <c r="O145" s="22">
        <v>46</v>
      </c>
      <c r="P145" s="28">
        <f>SUM(D145:O145)</f>
        <v>594.80000000000007</v>
      </c>
    </row>
    <row r="146" spans="1:16" x14ac:dyDescent="0.3">
      <c r="A146" s="2">
        <v>2021</v>
      </c>
      <c r="B146" s="7" t="s">
        <v>111</v>
      </c>
      <c r="C146" s="7" t="s">
        <v>112</v>
      </c>
      <c r="D146" s="27">
        <v>764</v>
      </c>
      <c r="E146" s="27">
        <v>1012</v>
      </c>
      <c r="F146" s="27">
        <v>1659</v>
      </c>
      <c r="G146" s="27">
        <v>1588</v>
      </c>
      <c r="H146" s="27">
        <v>1317</v>
      </c>
      <c r="I146" s="27">
        <v>1068</v>
      </c>
      <c r="J146" s="27">
        <v>769</v>
      </c>
      <c r="K146" s="27">
        <v>1050</v>
      </c>
      <c r="L146" s="27">
        <v>1160</v>
      </c>
      <c r="M146" s="27">
        <v>1120</v>
      </c>
      <c r="N146" s="27">
        <v>885</v>
      </c>
      <c r="O146" s="27">
        <v>942</v>
      </c>
      <c r="P146" s="28">
        <f>SUM(D146:O146)</f>
        <v>13334</v>
      </c>
    </row>
    <row r="147" spans="1:16" x14ac:dyDescent="0.3">
      <c r="A147" s="2">
        <v>2021</v>
      </c>
      <c r="B147" s="7" t="s">
        <v>110</v>
      </c>
      <c r="C147" s="7" t="s">
        <v>112</v>
      </c>
      <c r="D147" s="27">
        <v>738</v>
      </c>
      <c r="E147" s="27">
        <v>9306</v>
      </c>
      <c r="F147" s="27">
        <v>45899</v>
      </c>
      <c r="G147" s="27">
        <v>20250</v>
      </c>
      <c r="H147" s="27">
        <v>8077</v>
      </c>
      <c r="I147" s="27">
        <v>2788</v>
      </c>
      <c r="J147" s="27">
        <v>1109</v>
      </c>
      <c r="K147" s="27">
        <v>972</v>
      </c>
      <c r="L147" s="27">
        <v>728</v>
      </c>
      <c r="M147" s="27">
        <v>1030</v>
      </c>
      <c r="N147" s="27">
        <v>3483</v>
      </c>
      <c r="O147" s="27">
        <v>1146</v>
      </c>
      <c r="P147" s="28">
        <f>SUM(D147:O147)</f>
        <v>95526</v>
      </c>
    </row>
    <row r="148" spans="1:16" x14ac:dyDescent="0.3">
      <c r="A148" s="4">
        <v>2021</v>
      </c>
      <c r="B148" s="7" t="s">
        <v>2</v>
      </c>
      <c r="C148" s="7" t="s">
        <v>23</v>
      </c>
      <c r="D148" s="22">
        <v>182.2</v>
      </c>
      <c r="E148" s="22">
        <v>352.4</v>
      </c>
      <c r="F148" s="22">
        <v>829.7</v>
      </c>
      <c r="G148" s="22">
        <v>1060.5</v>
      </c>
      <c r="H148" s="22">
        <v>1181</v>
      </c>
      <c r="I148" s="22">
        <v>1067.3</v>
      </c>
      <c r="J148" s="22">
        <v>1017.3</v>
      </c>
      <c r="K148" s="22">
        <v>917.4</v>
      </c>
      <c r="L148" s="22">
        <v>776.7</v>
      </c>
      <c r="M148" s="22">
        <v>652.79999999999995</v>
      </c>
      <c r="N148" s="22">
        <v>460.6</v>
      </c>
      <c r="O148" s="22">
        <v>256.3</v>
      </c>
      <c r="P148" s="28">
        <f>SUM(D148:O148)</f>
        <v>8754.1999999999989</v>
      </c>
    </row>
    <row r="149" spans="1:16" x14ac:dyDescent="0.3">
      <c r="A149" s="4">
        <v>2021</v>
      </c>
      <c r="B149" s="7" t="s">
        <v>16</v>
      </c>
      <c r="C149" s="7" t="s">
        <v>24</v>
      </c>
      <c r="D149" s="22">
        <v>4.42</v>
      </c>
      <c r="E149" s="22">
        <v>4.45</v>
      </c>
      <c r="F149" s="22">
        <v>4.32</v>
      </c>
      <c r="G149" s="22">
        <v>3.98</v>
      </c>
      <c r="H149" s="22">
        <v>3.94</v>
      </c>
      <c r="I149" s="22">
        <v>3.97</v>
      </c>
      <c r="J149" s="22">
        <v>3.99</v>
      </c>
      <c r="K149" s="22">
        <v>4.1900000000000004</v>
      </c>
      <c r="L149" s="22">
        <v>4.43</v>
      </c>
      <c r="M149" s="22">
        <v>4.7699999999999996</v>
      </c>
      <c r="N149" s="22">
        <v>4.9000000000000004</v>
      </c>
      <c r="O149" s="22">
        <v>4.74</v>
      </c>
      <c r="P149" s="28">
        <f>SUM(D149:O149)</f>
        <v>52.099999999999994</v>
      </c>
    </row>
    <row r="150" spans="1:16" x14ac:dyDescent="0.3">
      <c r="A150" s="4">
        <v>2021</v>
      </c>
      <c r="B150" s="7" t="s">
        <v>17</v>
      </c>
      <c r="C150" s="7" t="s">
        <v>23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8">
        <f>SUM(D150:O150)</f>
        <v>0</v>
      </c>
    </row>
    <row r="151" spans="1:16" x14ac:dyDescent="0.3">
      <c r="A151" s="4">
        <v>2021</v>
      </c>
      <c r="B151" s="7" t="s">
        <v>19</v>
      </c>
      <c r="C151" s="7" t="s">
        <v>23</v>
      </c>
      <c r="D151" s="22">
        <v>15.3</v>
      </c>
      <c r="E151" s="22">
        <v>13.9</v>
      </c>
      <c r="F151" s="22">
        <v>15.6</v>
      </c>
      <c r="G151" s="22">
        <v>15.2</v>
      </c>
      <c r="H151" s="22">
        <v>15.8</v>
      </c>
      <c r="I151" s="22">
        <v>15</v>
      </c>
      <c r="J151" s="22">
        <v>15.1</v>
      </c>
      <c r="K151" s="22">
        <v>15.8</v>
      </c>
      <c r="L151" s="22">
        <v>15.1</v>
      </c>
      <c r="M151" s="22">
        <v>15.8</v>
      </c>
      <c r="N151" s="22">
        <v>15.4</v>
      </c>
      <c r="O151" s="22">
        <v>15</v>
      </c>
      <c r="P151" s="28">
        <f>SUM(E151:N151)</f>
        <v>152.69999999999999</v>
      </c>
    </row>
    <row r="152" spans="1:16" x14ac:dyDescent="0.3">
      <c r="A152" s="4">
        <v>2021</v>
      </c>
      <c r="B152" s="7" t="s">
        <v>21</v>
      </c>
      <c r="C152" s="7" t="s">
        <v>25</v>
      </c>
      <c r="D152" s="22"/>
      <c r="E152" s="22"/>
      <c r="F152" s="22">
        <v>11.4</v>
      </c>
      <c r="G152" s="22">
        <v>17.7</v>
      </c>
      <c r="H152" s="22">
        <v>27.7</v>
      </c>
      <c r="I152" s="22">
        <v>19.3</v>
      </c>
      <c r="J152" s="22">
        <v>17.100000000000001</v>
      </c>
      <c r="K152" s="22">
        <v>16.399999999999999</v>
      </c>
      <c r="L152" s="22">
        <v>11.1</v>
      </c>
      <c r="M152" s="22">
        <v>5.5</v>
      </c>
      <c r="N152" s="22"/>
      <c r="O152" s="22">
        <v>7.4</v>
      </c>
      <c r="P152" s="28">
        <f>SUM(D152:O152)</f>
        <v>133.6</v>
      </c>
    </row>
    <row r="153" spans="1:16" x14ac:dyDescent="0.3">
      <c r="A153" s="4">
        <v>2021</v>
      </c>
      <c r="B153" s="7" t="s">
        <v>18</v>
      </c>
      <c r="C153" s="7" t="s">
        <v>23</v>
      </c>
      <c r="D153" s="22">
        <v>25.1</v>
      </c>
      <c r="E153" s="22">
        <v>22.4</v>
      </c>
      <c r="F153" s="22">
        <v>26.5</v>
      </c>
      <c r="G153" s="22">
        <v>27.7</v>
      </c>
      <c r="H153" s="22">
        <v>30.8</v>
      </c>
      <c r="I153" s="22">
        <v>29.7</v>
      </c>
      <c r="J153" s="22">
        <v>30.2</v>
      </c>
      <c r="K153" s="22">
        <v>29</v>
      </c>
      <c r="L153" s="22">
        <v>26.6</v>
      </c>
      <c r="M153" s="22">
        <v>26.1</v>
      </c>
      <c r="N153" s="22">
        <v>25.5</v>
      </c>
      <c r="O153" s="22">
        <v>25.2</v>
      </c>
      <c r="P153" s="28">
        <f>SUM(D153:O153)</f>
        <v>324.79999999999995</v>
      </c>
    </row>
    <row r="154" spans="1:16" x14ac:dyDescent="0.3">
      <c r="A154" s="2">
        <f>A150+1</f>
        <v>2022</v>
      </c>
      <c r="B154" s="7" t="s">
        <v>114</v>
      </c>
      <c r="C154" s="7" t="s">
        <v>112</v>
      </c>
      <c r="D154" s="29">
        <v>48196</v>
      </c>
      <c r="E154" s="29">
        <v>121705</v>
      </c>
      <c r="F154" s="29">
        <v>175560</v>
      </c>
      <c r="G154" s="29">
        <v>145004</v>
      </c>
      <c r="H154" s="29">
        <v>86421</v>
      </c>
      <c r="I154" s="29">
        <v>44232</v>
      </c>
      <c r="J154" s="29">
        <v>28347</v>
      </c>
      <c r="K154" s="29">
        <v>23754</v>
      </c>
      <c r="L154" s="29">
        <v>22747</v>
      </c>
      <c r="M154" s="29">
        <v>22068</v>
      </c>
      <c r="N154" s="29">
        <v>19420</v>
      </c>
      <c r="O154" s="29">
        <v>14335</v>
      </c>
    </row>
    <row r="155" spans="1:16" x14ac:dyDescent="0.3">
      <c r="A155" s="2">
        <f>A151+1</f>
        <v>2022</v>
      </c>
      <c r="B155" s="7" t="s">
        <v>114</v>
      </c>
      <c r="C155" s="7" t="s">
        <v>112</v>
      </c>
      <c r="D155" s="3">
        <v>47979</v>
      </c>
      <c r="E155" s="3">
        <v>138132</v>
      </c>
      <c r="F155" s="3">
        <v>184763</v>
      </c>
      <c r="G155" s="3">
        <v>139121</v>
      </c>
      <c r="H155" s="3">
        <v>78648</v>
      </c>
      <c r="I155" s="3">
        <v>48256</v>
      </c>
      <c r="J155" s="3">
        <v>23641</v>
      </c>
      <c r="K155" s="3">
        <v>22066</v>
      </c>
      <c r="L155" s="3">
        <v>22241</v>
      </c>
      <c r="M155" s="3">
        <v>20426</v>
      </c>
      <c r="N155" s="3">
        <v>17647</v>
      </c>
      <c r="O155" s="3">
        <v>14318</v>
      </c>
    </row>
    <row r="156" spans="1:16" x14ac:dyDescent="0.3">
      <c r="A156" s="2">
        <f>A152+1</f>
        <v>2022</v>
      </c>
      <c r="B156" s="7" t="s">
        <v>113</v>
      </c>
      <c r="C156" s="7" t="s">
        <v>112</v>
      </c>
      <c r="D156" s="29">
        <v>48901</v>
      </c>
      <c r="E156" s="29">
        <v>128466</v>
      </c>
      <c r="F156" s="29">
        <v>190313</v>
      </c>
      <c r="G156" s="29">
        <v>157284</v>
      </c>
      <c r="H156" s="29">
        <v>93273</v>
      </c>
      <c r="I156" s="29">
        <v>47638</v>
      </c>
      <c r="J156" s="29">
        <v>29806</v>
      </c>
      <c r="K156" s="29">
        <v>24898</v>
      </c>
      <c r="L156" s="29">
        <v>23955</v>
      </c>
      <c r="M156" s="29">
        <v>22894</v>
      </c>
      <c r="N156" s="29">
        <v>20094</v>
      </c>
      <c r="O156" s="29">
        <v>15045</v>
      </c>
    </row>
  </sheetData>
  <autoFilter ref="A1:P89" xr:uid="{70F313FC-40FF-4B76-83FF-C51AC958693D}">
    <sortState xmlns:xlrd2="http://schemas.microsoft.com/office/spreadsheetml/2017/richdata2" ref="A2:P156">
      <sortCondition ref="A1:A8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AB4C-89D6-435B-9E53-3D8D72B744A1}">
  <dimension ref="A1:J307"/>
  <sheetViews>
    <sheetView topLeftCell="A250" zoomScale="115" zoomScaleNormal="115" workbookViewId="0">
      <selection activeCell="C5" sqref="C5"/>
    </sheetView>
  </sheetViews>
  <sheetFormatPr defaultRowHeight="14.4" x14ac:dyDescent="0.3"/>
  <cols>
    <col min="1" max="1" width="8.88671875" style="11"/>
    <col min="2" max="2" width="28.44140625" style="12" customWidth="1"/>
    <col min="3" max="3" width="28.44140625" style="7" customWidth="1"/>
    <col min="4" max="5" width="8.88671875" style="3"/>
  </cols>
  <sheetData>
    <row r="1" spans="1:5" x14ac:dyDescent="0.3">
      <c r="A1" s="11" t="s">
        <v>0</v>
      </c>
      <c r="B1" s="12" t="s">
        <v>29</v>
      </c>
    </row>
    <row r="2" spans="1:5" x14ac:dyDescent="0.3">
      <c r="A2" s="11">
        <v>2011</v>
      </c>
      <c r="B2" s="13" t="s">
        <v>30</v>
      </c>
      <c r="C2" s="15">
        <v>2904</v>
      </c>
      <c r="E2" s="16"/>
    </row>
    <row r="3" spans="1:5" x14ac:dyDescent="0.3">
      <c r="A3" s="11">
        <f>IF(B3="Austria",A2+1,A2)</f>
        <v>2011</v>
      </c>
      <c r="B3" s="13" t="s">
        <v>31</v>
      </c>
      <c r="C3" s="15">
        <v>3101</v>
      </c>
      <c r="E3" s="16"/>
    </row>
    <row r="4" spans="1:5" x14ac:dyDescent="0.3">
      <c r="A4" s="11">
        <f t="shared" ref="A4:A67" si="0">IF(B4="Austria",A3+1,A3)</f>
        <v>2011</v>
      </c>
      <c r="B4" s="13" t="s">
        <v>91</v>
      </c>
      <c r="C4" s="16">
        <v>499</v>
      </c>
      <c r="E4" s="16"/>
    </row>
    <row r="5" spans="1:5" x14ac:dyDescent="0.3">
      <c r="A5" s="11">
        <f t="shared" si="0"/>
        <v>2011</v>
      </c>
      <c r="B5" s="13" t="s">
        <v>32</v>
      </c>
      <c r="C5" s="16"/>
      <c r="E5" s="16"/>
    </row>
    <row r="6" spans="1:5" x14ac:dyDescent="0.3">
      <c r="A6" s="11">
        <f t="shared" si="0"/>
        <v>2011</v>
      </c>
      <c r="B6" s="13" t="s">
        <v>90</v>
      </c>
      <c r="C6" s="16">
        <v>153</v>
      </c>
      <c r="E6" s="16"/>
    </row>
    <row r="7" spans="1:5" x14ac:dyDescent="0.3">
      <c r="A7" s="11">
        <f t="shared" si="0"/>
        <v>2011</v>
      </c>
      <c r="B7" s="13" t="s">
        <v>88</v>
      </c>
      <c r="C7" s="15">
        <v>2366</v>
      </c>
      <c r="E7" s="16"/>
    </row>
    <row r="8" spans="1:5" x14ac:dyDescent="0.3">
      <c r="A8" s="11">
        <f t="shared" si="0"/>
        <v>2011</v>
      </c>
      <c r="B8" s="13" t="s">
        <v>89</v>
      </c>
      <c r="C8" s="15">
        <v>4787</v>
      </c>
      <c r="E8" s="16"/>
    </row>
    <row r="9" spans="1:5" x14ac:dyDescent="0.3">
      <c r="A9" s="11">
        <f t="shared" si="0"/>
        <v>2011</v>
      </c>
      <c r="B9" s="13" t="s">
        <v>37</v>
      </c>
      <c r="C9" s="16">
        <v>624</v>
      </c>
      <c r="E9" s="16"/>
    </row>
    <row r="10" spans="1:5" x14ac:dyDescent="0.3">
      <c r="A10" s="11">
        <f t="shared" si="0"/>
        <v>2011</v>
      </c>
      <c r="B10" s="13" t="s">
        <v>38</v>
      </c>
      <c r="C10" s="15">
        <v>2255</v>
      </c>
      <c r="E10" s="16"/>
    </row>
    <row r="11" spans="1:5" x14ac:dyDescent="0.3">
      <c r="A11" s="11">
        <f t="shared" si="0"/>
        <v>2011</v>
      </c>
      <c r="B11" s="13" t="s">
        <v>39</v>
      </c>
      <c r="C11" s="15">
        <v>24631</v>
      </c>
      <c r="E11" s="16"/>
    </row>
    <row r="12" spans="1:5" x14ac:dyDescent="0.3">
      <c r="A12" s="11">
        <f t="shared" si="0"/>
        <v>2011</v>
      </c>
      <c r="B12" s="13" t="s">
        <v>40</v>
      </c>
      <c r="C12" s="15">
        <v>29339</v>
      </c>
      <c r="E12" s="16"/>
    </row>
    <row r="13" spans="1:5" x14ac:dyDescent="0.3">
      <c r="A13" s="11">
        <f t="shared" si="0"/>
        <v>2011</v>
      </c>
      <c r="B13" s="13" t="s">
        <v>41</v>
      </c>
      <c r="C13" s="16">
        <v>638</v>
      </c>
      <c r="E13" s="16"/>
    </row>
    <row r="14" spans="1:5" x14ac:dyDescent="0.3">
      <c r="A14" s="11">
        <f t="shared" si="0"/>
        <v>2011</v>
      </c>
      <c r="B14" s="13" t="s">
        <v>42</v>
      </c>
      <c r="C14" s="15">
        <v>1308</v>
      </c>
      <c r="E14" s="16"/>
    </row>
    <row r="15" spans="1:5" x14ac:dyDescent="0.3">
      <c r="A15" s="11">
        <f t="shared" si="0"/>
        <v>2011</v>
      </c>
      <c r="B15" s="13" t="s">
        <v>43</v>
      </c>
      <c r="C15" s="15">
        <v>5537</v>
      </c>
      <c r="E15" s="16"/>
    </row>
    <row r="16" spans="1:5" x14ac:dyDescent="0.3">
      <c r="A16" s="11">
        <f t="shared" si="0"/>
        <v>2011</v>
      </c>
      <c r="B16" s="13" t="s">
        <v>44</v>
      </c>
      <c r="C16" s="15">
        <v>10260</v>
      </c>
      <c r="E16" s="16"/>
    </row>
    <row r="17" spans="1:5" x14ac:dyDescent="0.3">
      <c r="A17" s="11">
        <f t="shared" si="0"/>
        <v>2011</v>
      </c>
      <c r="B17" s="13" t="s">
        <v>45</v>
      </c>
      <c r="C17" s="16">
        <v>662</v>
      </c>
      <c r="E17" s="16"/>
    </row>
    <row r="18" spans="1:5" x14ac:dyDescent="0.3">
      <c r="A18" s="11">
        <f t="shared" si="0"/>
        <v>2011</v>
      </c>
      <c r="B18" s="13" t="s">
        <v>46</v>
      </c>
      <c r="C18" s="15">
        <v>1317</v>
      </c>
      <c r="E18" s="16"/>
    </row>
    <row r="19" spans="1:5" x14ac:dyDescent="0.3">
      <c r="A19" s="11">
        <f t="shared" si="0"/>
        <v>2011</v>
      </c>
      <c r="B19" s="13" t="s">
        <v>47</v>
      </c>
      <c r="C19" s="16">
        <v>281</v>
      </c>
      <c r="E19" s="16"/>
    </row>
    <row r="20" spans="1:5" x14ac:dyDescent="0.3">
      <c r="A20" s="11">
        <f t="shared" si="0"/>
        <v>2011</v>
      </c>
      <c r="B20" s="13" t="s">
        <v>48</v>
      </c>
      <c r="C20" s="16" t="s">
        <v>26</v>
      </c>
      <c r="E20" s="16"/>
    </row>
    <row r="21" spans="1:5" x14ac:dyDescent="0.3">
      <c r="A21" s="11">
        <f t="shared" si="0"/>
        <v>2011</v>
      </c>
      <c r="B21" s="13" t="s">
        <v>49</v>
      </c>
      <c r="C21" s="15">
        <v>11642</v>
      </c>
      <c r="E21" s="16"/>
    </row>
    <row r="22" spans="1:5" x14ac:dyDescent="0.3">
      <c r="A22" s="11">
        <f t="shared" si="0"/>
        <v>2011</v>
      </c>
      <c r="B22" s="13" t="s">
        <v>50</v>
      </c>
      <c r="C22" s="15">
        <v>9296</v>
      </c>
      <c r="E22" s="16"/>
    </row>
    <row r="23" spans="1:5" x14ac:dyDescent="0.3">
      <c r="A23" s="11">
        <f t="shared" si="0"/>
        <v>2011</v>
      </c>
      <c r="B23" s="13" t="s">
        <v>51</v>
      </c>
      <c r="C23" s="15">
        <v>1837</v>
      </c>
      <c r="E23" s="16"/>
    </row>
    <row r="24" spans="1:5" x14ac:dyDescent="0.3">
      <c r="A24" s="11">
        <f t="shared" si="0"/>
        <v>2011</v>
      </c>
      <c r="B24" s="13" t="s">
        <v>52</v>
      </c>
      <c r="C24" s="16">
        <v>892</v>
      </c>
      <c r="E24" s="16"/>
    </row>
    <row r="25" spans="1:5" x14ac:dyDescent="0.3">
      <c r="A25" s="11">
        <f t="shared" si="0"/>
        <v>2011</v>
      </c>
      <c r="B25" s="13" t="s">
        <v>53</v>
      </c>
      <c r="C25" s="16">
        <v>811</v>
      </c>
      <c r="E25" s="16"/>
    </row>
    <row r="26" spans="1:5" x14ac:dyDescent="0.3">
      <c r="A26" s="11">
        <f t="shared" si="0"/>
        <v>2011</v>
      </c>
      <c r="B26" s="13" t="s">
        <v>36</v>
      </c>
      <c r="C26" s="16">
        <v>526</v>
      </c>
      <c r="E26" s="16"/>
    </row>
    <row r="27" spans="1:5" x14ac:dyDescent="0.3">
      <c r="A27" s="11">
        <f t="shared" si="0"/>
        <v>2011</v>
      </c>
      <c r="B27" s="13" t="s">
        <v>35</v>
      </c>
      <c r="C27" s="16" t="s">
        <v>65</v>
      </c>
      <c r="E27" s="16"/>
    </row>
    <row r="28" spans="1:5" x14ac:dyDescent="0.3">
      <c r="A28" s="11">
        <f t="shared" si="0"/>
        <v>2011</v>
      </c>
      <c r="B28" s="13" t="s">
        <v>33</v>
      </c>
      <c r="C28" s="15">
        <v>2850</v>
      </c>
      <c r="E28" s="16"/>
    </row>
    <row r="29" spans="1:5" x14ac:dyDescent="0.3">
      <c r="A29" s="11">
        <f t="shared" si="0"/>
        <v>2011</v>
      </c>
      <c r="B29" s="13" t="s">
        <v>34</v>
      </c>
      <c r="C29" s="16" t="s">
        <v>67</v>
      </c>
      <c r="E29" s="16"/>
    </row>
    <row r="30" spans="1:5" x14ac:dyDescent="0.3">
      <c r="A30" s="11">
        <f t="shared" si="0"/>
        <v>2012</v>
      </c>
      <c r="B30" s="13" t="s">
        <v>30</v>
      </c>
      <c r="C30" s="15">
        <v>2964</v>
      </c>
    </row>
    <row r="31" spans="1:5" x14ac:dyDescent="0.3">
      <c r="A31" s="11">
        <f t="shared" si="0"/>
        <v>2012</v>
      </c>
      <c r="B31" s="13" t="s">
        <v>31</v>
      </c>
      <c r="C31" s="17" t="s">
        <v>63</v>
      </c>
    </row>
    <row r="32" spans="1:5" x14ac:dyDescent="0.3">
      <c r="A32" s="11">
        <f t="shared" si="0"/>
        <v>2012</v>
      </c>
      <c r="B32" s="13" t="s">
        <v>91</v>
      </c>
      <c r="C32" s="16">
        <v>497</v>
      </c>
    </row>
    <row r="33" spans="1:3" x14ac:dyDescent="0.3">
      <c r="A33" s="11">
        <f t="shared" si="0"/>
        <v>2012</v>
      </c>
      <c r="B33" s="13" t="s">
        <v>32</v>
      </c>
      <c r="C33" s="16"/>
    </row>
    <row r="34" spans="1:3" x14ac:dyDescent="0.3">
      <c r="A34" s="11">
        <f t="shared" si="0"/>
        <v>2012</v>
      </c>
      <c r="B34" s="13" t="s">
        <v>90</v>
      </c>
      <c r="C34" s="16">
        <v>153</v>
      </c>
    </row>
    <row r="35" spans="1:3" x14ac:dyDescent="0.3">
      <c r="A35" s="11">
        <f t="shared" si="0"/>
        <v>2012</v>
      </c>
      <c r="B35" s="13" t="s">
        <v>88</v>
      </c>
      <c r="C35" s="15">
        <v>2446</v>
      </c>
    </row>
    <row r="36" spans="1:3" x14ac:dyDescent="0.3">
      <c r="A36" s="11">
        <f t="shared" si="0"/>
        <v>2012</v>
      </c>
      <c r="B36" s="13" t="s">
        <v>89</v>
      </c>
      <c r="C36" s="15">
        <v>4942</v>
      </c>
    </row>
    <row r="37" spans="1:3" x14ac:dyDescent="0.3">
      <c r="A37" s="11">
        <f t="shared" si="0"/>
        <v>2012</v>
      </c>
      <c r="B37" s="13" t="s">
        <v>37</v>
      </c>
      <c r="C37" s="16">
        <v>663</v>
      </c>
    </row>
    <row r="38" spans="1:3" x14ac:dyDescent="0.3">
      <c r="A38" s="11">
        <f t="shared" si="0"/>
        <v>2012</v>
      </c>
      <c r="B38" s="13" t="s">
        <v>38</v>
      </c>
      <c r="C38" s="15">
        <v>2254</v>
      </c>
    </row>
    <row r="39" spans="1:3" x14ac:dyDescent="0.3">
      <c r="A39" s="11">
        <f t="shared" si="0"/>
        <v>2012</v>
      </c>
      <c r="B39" s="13" t="s">
        <v>39</v>
      </c>
      <c r="C39" s="16" t="s">
        <v>64</v>
      </c>
    </row>
    <row r="40" spans="1:3" x14ac:dyDescent="0.3">
      <c r="A40" s="11">
        <f t="shared" si="0"/>
        <v>2012</v>
      </c>
      <c r="B40" s="13" t="s">
        <v>40</v>
      </c>
      <c r="C40" s="15">
        <v>29702</v>
      </c>
    </row>
    <row r="41" spans="1:3" x14ac:dyDescent="0.3">
      <c r="A41" s="11">
        <f t="shared" si="0"/>
        <v>2012</v>
      </c>
      <c r="B41" s="13" t="s">
        <v>41</v>
      </c>
      <c r="C41" s="16">
        <v>664</v>
      </c>
    </row>
    <row r="42" spans="1:3" x14ac:dyDescent="0.3">
      <c r="A42" s="11">
        <f t="shared" si="0"/>
        <v>2012</v>
      </c>
      <c r="B42" s="13" t="s">
        <v>42</v>
      </c>
      <c r="C42" s="15">
        <v>1388</v>
      </c>
    </row>
    <row r="43" spans="1:3" x14ac:dyDescent="0.3">
      <c r="A43" s="11">
        <f t="shared" si="0"/>
        <v>2012</v>
      </c>
      <c r="B43" s="13" t="s">
        <v>43</v>
      </c>
      <c r="C43" s="15">
        <v>5386</v>
      </c>
    </row>
    <row r="44" spans="1:3" x14ac:dyDescent="0.3">
      <c r="A44" s="11">
        <f t="shared" si="0"/>
        <v>2012</v>
      </c>
      <c r="B44" s="13" t="s">
        <v>44</v>
      </c>
      <c r="C44" s="15">
        <v>10004</v>
      </c>
    </row>
    <row r="45" spans="1:3" x14ac:dyDescent="0.3">
      <c r="A45" s="11">
        <f t="shared" si="0"/>
        <v>2012</v>
      </c>
      <c r="B45" s="13" t="s">
        <v>45</v>
      </c>
      <c r="C45" s="16">
        <v>718</v>
      </c>
    </row>
    <row r="46" spans="1:3" x14ac:dyDescent="0.3">
      <c r="A46" s="11">
        <f t="shared" si="0"/>
        <v>2012</v>
      </c>
      <c r="B46" s="13" t="s">
        <v>46</v>
      </c>
      <c r="C46" s="15">
        <v>1360</v>
      </c>
    </row>
    <row r="47" spans="1:3" x14ac:dyDescent="0.3">
      <c r="A47" s="11">
        <f t="shared" si="0"/>
        <v>2012</v>
      </c>
      <c r="B47" s="13" t="s">
        <v>47</v>
      </c>
      <c r="C47" s="16">
        <v>277</v>
      </c>
    </row>
    <row r="48" spans="1:3" x14ac:dyDescent="0.3">
      <c r="A48" s="11">
        <f t="shared" si="0"/>
        <v>2012</v>
      </c>
      <c r="B48" s="13" t="s">
        <v>48</v>
      </c>
      <c r="C48" s="16" t="s">
        <v>26</v>
      </c>
    </row>
    <row r="49" spans="1:10" x14ac:dyDescent="0.3">
      <c r="A49" s="11">
        <f t="shared" si="0"/>
        <v>2012</v>
      </c>
      <c r="B49" s="13" t="s">
        <v>49</v>
      </c>
      <c r="C49" s="15">
        <v>11670</v>
      </c>
    </row>
    <row r="50" spans="1:10" x14ac:dyDescent="0.3">
      <c r="A50" s="11">
        <f t="shared" si="0"/>
        <v>2012</v>
      </c>
      <c r="B50" s="13" t="s">
        <v>50</v>
      </c>
      <c r="C50" s="15">
        <v>9843</v>
      </c>
    </row>
    <row r="51" spans="1:10" x14ac:dyDescent="0.3">
      <c r="A51" s="11">
        <f t="shared" si="0"/>
        <v>2012</v>
      </c>
      <c r="B51" s="13" t="s">
        <v>51</v>
      </c>
      <c r="C51" s="15">
        <v>1855</v>
      </c>
    </row>
    <row r="52" spans="1:10" x14ac:dyDescent="0.3">
      <c r="A52" s="11">
        <f t="shared" si="0"/>
        <v>2012</v>
      </c>
      <c r="B52" s="13" t="s">
        <v>52</v>
      </c>
      <c r="C52" s="16">
        <v>884</v>
      </c>
    </row>
    <row r="53" spans="1:10" x14ac:dyDescent="0.3">
      <c r="A53" s="11">
        <f t="shared" si="0"/>
        <v>2012</v>
      </c>
      <c r="B53" s="13" t="s">
        <v>53</v>
      </c>
      <c r="C53" s="16">
        <v>851</v>
      </c>
    </row>
    <row r="54" spans="1:10" x14ac:dyDescent="0.3">
      <c r="A54" s="11">
        <f t="shared" si="0"/>
        <v>2012</v>
      </c>
      <c r="B54" s="13" t="s">
        <v>36</v>
      </c>
      <c r="C54" s="16">
        <v>535</v>
      </c>
    </row>
    <row r="55" spans="1:10" x14ac:dyDescent="0.3">
      <c r="A55" s="11">
        <f t="shared" si="0"/>
        <v>2012</v>
      </c>
      <c r="B55" s="13" t="s">
        <v>35</v>
      </c>
      <c r="C55" s="16" t="s">
        <v>66</v>
      </c>
    </row>
    <row r="56" spans="1:10" x14ac:dyDescent="0.3">
      <c r="A56" s="11">
        <f t="shared" si="0"/>
        <v>2012</v>
      </c>
      <c r="B56" s="13" t="s">
        <v>33</v>
      </c>
      <c r="C56" s="15">
        <v>2861</v>
      </c>
    </row>
    <row r="57" spans="1:10" x14ac:dyDescent="0.3">
      <c r="A57" s="11">
        <f t="shared" si="0"/>
        <v>2012</v>
      </c>
      <c r="B57" s="13" t="s">
        <v>34</v>
      </c>
      <c r="C57" s="16" t="s">
        <v>68</v>
      </c>
    </row>
    <row r="58" spans="1:10" x14ac:dyDescent="0.3">
      <c r="A58" s="11">
        <f t="shared" si="0"/>
        <v>2013</v>
      </c>
      <c r="B58" s="13" t="s">
        <v>30</v>
      </c>
      <c r="C58" s="15">
        <v>2933</v>
      </c>
      <c r="E58" s="16"/>
      <c r="F58" s="5"/>
      <c r="G58" s="5"/>
      <c r="H58" s="5"/>
      <c r="I58" s="5"/>
      <c r="J58" s="5"/>
    </row>
    <row r="59" spans="1:10" x14ac:dyDescent="0.3">
      <c r="A59" s="11">
        <f t="shared" si="0"/>
        <v>2013</v>
      </c>
      <c r="B59" s="13" t="s">
        <v>31</v>
      </c>
      <c r="C59" s="15">
        <v>3474</v>
      </c>
      <c r="E59" s="16"/>
      <c r="F59" s="5"/>
      <c r="G59" s="5"/>
      <c r="H59" s="5"/>
      <c r="I59" s="5"/>
      <c r="J59" s="5"/>
    </row>
    <row r="60" spans="1:10" x14ac:dyDescent="0.3">
      <c r="A60" s="11">
        <f t="shared" si="0"/>
        <v>2013</v>
      </c>
      <c r="B60" s="13" t="s">
        <v>91</v>
      </c>
      <c r="C60" s="16">
        <v>495</v>
      </c>
      <c r="E60" s="16"/>
      <c r="F60" s="5"/>
      <c r="G60" s="5"/>
      <c r="H60" s="5"/>
      <c r="I60" s="5"/>
      <c r="J60" s="5"/>
    </row>
    <row r="61" spans="1:10" x14ac:dyDescent="0.3">
      <c r="A61" s="11">
        <f t="shared" si="0"/>
        <v>2013</v>
      </c>
      <c r="B61" s="13" t="s">
        <v>32</v>
      </c>
      <c r="C61" s="16">
        <v>504</v>
      </c>
      <c r="E61" s="16"/>
      <c r="F61" s="5"/>
      <c r="G61" s="5"/>
      <c r="H61" s="5"/>
      <c r="I61" s="5"/>
      <c r="J61" s="5"/>
    </row>
    <row r="62" spans="1:10" x14ac:dyDescent="0.3">
      <c r="A62" s="11">
        <f t="shared" si="0"/>
        <v>2013</v>
      </c>
      <c r="B62" s="13" t="s">
        <v>90</v>
      </c>
      <c r="C62" s="16">
        <v>157</v>
      </c>
      <c r="E62" s="16"/>
      <c r="F62" s="5"/>
      <c r="G62" s="5"/>
      <c r="H62" s="5"/>
      <c r="I62" s="5"/>
      <c r="J62" s="5"/>
    </row>
    <row r="63" spans="1:10" x14ac:dyDescent="0.3">
      <c r="A63" s="11">
        <f t="shared" si="0"/>
        <v>2013</v>
      </c>
      <c r="B63" s="13" t="s">
        <v>88</v>
      </c>
      <c r="C63" s="15">
        <v>2382</v>
      </c>
      <c r="E63" s="16"/>
      <c r="F63" s="5"/>
      <c r="G63" s="5"/>
      <c r="H63" s="5"/>
      <c r="I63" s="5"/>
      <c r="J63" s="5"/>
    </row>
    <row r="64" spans="1:10" x14ac:dyDescent="0.3">
      <c r="A64" s="11">
        <f t="shared" si="0"/>
        <v>2013</v>
      </c>
      <c r="B64" s="13" t="s">
        <v>89</v>
      </c>
      <c r="C64" s="15">
        <v>5025</v>
      </c>
      <c r="E64" s="16"/>
      <c r="F64" s="5"/>
      <c r="G64" s="5"/>
      <c r="H64" s="5"/>
      <c r="I64" s="5"/>
      <c r="J64" s="5"/>
    </row>
    <row r="65" spans="1:10" x14ac:dyDescent="0.3">
      <c r="A65" s="11">
        <f t="shared" si="0"/>
        <v>2013</v>
      </c>
      <c r="B65" s="13" t="s">
        <v>37</v>
      </c>
      <c r="C65" s="16">
        <v>706</v>
      </c>
      <c r="E65" s="16"/>
      <c r="F65" s="5"/>
      <c r="G65" s="5"/>
      <c r="H65" s="5"/>
      <c r="I65" s="5"/>
      <c r="J65" s="5"/>
    </row>
    <row r="66" spans="1:10" x14ac:dyDescent="0.3">
      <c r="A66" s="11">
        <f t="shared" si="0"/>
        <v>2013</v>
      </c>
      <c r="B66" s="13" t="s">
        <v>38</v>
      </c>
      <c r="C66" s="15">
        <v>2287</v>
      </c>
      <c r="E66" s="16"/>
      <c r="F66" s="5"/>
      <c r="G66" s="5"/>
      <c r="H66" s="5"/>
      <c r="I66" s="5"/>
      <c r="J66" s="5"/>
    </row>
    <row r="67" spans="1:10" x14ac:dyDescent="0.3">
      <c r="A67" s="11">
        <f t="shared" si="0"/>
        <v>2013</v>
      </c>
      <c r="B67" s="13" t="s">
        <v>39</v>
      </c>
      <c r="C67" s="16" t="s">
        <v>70</v>
      </c>
      <c r="E67" s="16"/>
      <c r="F67" s="5"/>
      <c r="G67" s="5"/>
      <c r="H67" s="5"/>
      <c r="I67" s="5"/>
      <c r="J67" s="5"/>
    </row>
    <row r="68" spans="1:10" x14ac:dyDescent="0.3">
      <c r="A68" s="11">
        <f t="shared" ref="A68:A131" si="1">IF(B68="Austria",A67+1,A67)</f>
        <v>2013</v>
      </c>
      <c r="B68" s="13" t="s">
        <v>40</v>
      </c>
      <c r="C68" s="15">
        <v>30301</v>
      </c>
      <c r="E68" s="16"/>
      <c r="F68" s="9"/>
      <c r="G68" s="9"/>
      <c r="H68" s="9"/>
      <c r="I68" s="10"/>
      <c r="J68" s="5"/>
    </row>
    <row r="69" spans="1:10" x14ac:dyDescent="0.3">
      <c r="A69" s="11">
        <f t="shared" si="1"/>
        <v>2013</v>
      </c>
      <c r="B69" s="13" t="s">
        <v>41</v>
      </c>
      <c r="C69" s="16">
        <v>652</v>
      </c>
      <c r="E69" s="16"/>
      <c r="F69" s="9"/>
      <c r="G69" s="9"/>
      <c r="H69" s="9"/>
      <c r="I69" s="9"/>
      <c r="J69" s="6"/>
    </row>
    <row r="70" spans="1:10" x14ac:dyDescent="0.3">
      <c r="A70" s="11">
        <f t="shared" si="1"/>
        <v>2013</v>
      </c>
      <c r="B70" s="13" t="s">
        <v>42</v>
      </c>
      <c r="C70" s="15">
        <v>1364</v>
      </c>
      <c r="E70" s="16"/>
      <c r="F70" s="5"/>
      <c r="G70" s="5"/>
      <c r="H70" s="5"/>
      <c r="I70" s="5"/>
      <c r="J70" s="5"/>
    </row>
    <row r="71" spans="1:10" x14ac:dyDescent="0.3">
      <c r="A71" s="11">
        <f t="shared" si="1"/>
        <v>2013</v>
      </c>
      <c r="B71" s="13" t="s">
        <v>43</v>
      </c>
      <c r="C71" s="15">
        <v>5584</v>
      </c>
      <c r="E71" s="16"/>
      <c r="F71" s="5"/>
      <c r="G71" s="5"/>
      <c r="H71" s="5"/>
      <c r="I71" s="5"/>
      <c r="J71" s="5"/>
    </row>
    <row r="72" spans="1:10" x14ac:dyDescent="0.3">
      <c r="A72" s="11">
        <f t="shared" si="1"/>
        <v>2013</v>
      </c>
      <c r="B72" s="13" t="s">
        <v>44</v>
      </c>
      <c r="C72" s="15">
        <v>9657</v>
      </c>
      <c r="E72" s="16"/>
      <c r="F72" s="5"/>
      <c r="G72" s="5"/>
      <c r="H72" s="5"/>
      <c r="I72" s="5"/>
      <c r="J72" s="5"/>
    </row>
    <row r="73" spans="1:10" x14ac:dyDescent="0.3">
      <c r="A73" s="11">
        <f t="shared" si="1"/>
        <v>2013</v>
      </c>
      <c r="B73" s="13" t="s">
        <v>45</v>
      </c>
      <c r="C73" s="16">
        <v>736</v>
      </c>
      <c r="E73" s="16"/>
      <c r="F73" s="5"/>
      <c r="G73" s="5"/>
      <c r="H73" s="5"/>
      <c r="I73" s="5"/>
      <c r="J73" s="5"/>
    </row>
    <row r="74" spans="1:10" x14ac:dyDescent="0.3">
      <c r="A74" s="11">
        <f t="shared" si="1"/>
        <v>2013</v>
      </c>
      <c r="B74" s="13" t="s">
        <v>46</v>
      </c>
      <c r="C74" s="15">
        <v>1339</v>
      </c>
      <c r="E74" s="16"/>
      <c r="F74" s="5"/>
      <c r="G74" s="5"/>
      <c r="H74" s="5"/>
      <c r="I74" s="5"/>
      <c r="J74" s="5"/>
    </row>
    <row r="75" spans="1:10" x14ac:dyDescent="0.3">
      <c r="A75" s="11">
        <f t="shared" si="1"/>
        <v>2013</v>
      </c>
      <c r="B75" s="13" t="s">
        <v>47</v>
      </c>
      <c r="C75" s="16">
        <v>287</v>
      </c>
      <c r="E75" s="16"/>
      <c r="F75" s="5"/>
      <c r="G75" s="5"/>
      <c r="H75" s="5"/>
      <c r="I75" s="5"/>
      <c r="J75" s="5"/>
    </row>
    <row r="76" spans="1:10" x14ac:dyDescent="0.3">
      <c r="A76" s="11">
        <f t="shared" si="1"/>
        <v>2013</v>
      </c>
      <c r="B76" s="13" t="s">
        <v>48</v>
      </c>
      <c r="C76" s="17" t="s">
        <v>26</v>
      </c>
      <c r="E76" s="16"/>
      <c r="F76" s="5"/>
      <c r="G76" s="5"/>
      <c r="H76" s="5"/>
      <c r="I76" s="5"/>
      <c r="J76" s="5"/>
    </row>
    <row r="77" spans="1:10" x14ac:dyDescent="0.3">
      <c r="A77" s="11">
        <f t="shared" si="1"/>
        <v>2013</v>
      </c>
      <c r="B77" s="13" t="s">
        <v>49</v>
      </c>
      <c r="C77" s="15">
        <v>12213</v>
      </c>
      <c r="E77" s="16"/>
      <c r="F77" s="5"/>
      <c r="G77" s="5"/>
      <c r="H77" s="5"/>
      <c r="I77" s="5"/>
      <c r="J77" s="5"/>
    </row>
    <row r="78" spans="1:10" x14ac:dyDescent="0.3">
      <c r="A78" s="11">
        <f t="shared" si="1"/>
        <v>2013</v>
      </c>
      <c r="B78" s="13" t="s">
        <v>50</v>
      </c>
      <c r="C78" s="15">
        <v>9921</v>
      </c>
      <c r="E78" s="16"/>
      <c r="F78" s="5"/>
      <c r="G78" s="5"/>
      <c r="H78" s="5"/>
      <c r="I78" s="5"/>
      <c r="J78" s="5"/>
    </row>
    <row r="79" spans="1:10" x14ac:dyDescent="0.3">
      <c r="A79" s="11">
        <f t="shared" si="1"/>
        <v>2013</v>
      </c>
      <c r="B79" s="13" t="s">
        <v>51</v>
      </c>
      <c r="C79" s="15">
        <v>1777</v>
      </c>
      <c r="E79" s="16"/>
      <c r="F79" s="5"/>
      <c r="G79" s="5"/>
      <c r="H79" s="5"/>
      <c r="I79" s="5"/>
      <c r="J79" s="5"/>
    </row>
    <row r="80" spans="1:10" x14ac:dyDescent="0.3">
      <c r="A80" s="11">
        <f t="shared" si="1"/>
        <v>2013</v>
      </c>
      <c r="B80" s="13" t="s">
        <v>52</v>
      </c>
      <c r="C80" s="16">
        <v>879</v>
      </c>
      <c r="E80" s="16"/>
      <c r="F80" s="5"/>
      <c r="G80" s="5"/>
      <c r="H80" s="5"/>
      <c r="I80" s="5"/>
      <c r="J80" s="5"/>
    </row>
    <row r="81" spans="1:10" x14ac:dyDescent="0.3">
      <c r="A81" s="11">
        <f t="shared" si="1"/>
        <v>2013</v>
      </c>
      <c r="B81" s="13" t="s">
        <v>53</v>
      </c>
      <c r="C81" s="16">
        <v>827</v>
      </c>
      <c r="E81" s="16"/>
      <c r="F81" s="5"/>
      <c r="G81" s="5"/>
      <c r="H81" s="5"/>
      <c r="I81" s="5"/>
      <c r="J81" s="5"/>
    </row>
    <row r="82" spans="1:10" x14ac:dyDescent="0.3">
      <c r="A82" s="11">
        <f t="shared" si="1"/>
        <v>2013</v>
      </c>
      <c r="B82" s="13" t="s">
        <v>36</v>
      </c>
      <c r="C82" s="16">
        <v>517</v>
      </c>
      <c r="E82" s="16"/>
      <c r="F82" s="5"/>
      <c r="G82" s="5"/>
      <c r="H82" s="5"/>
      <c r="I82" s="5"/>
      <c r="J82" s="5"/>
    </row>
    <row r="83" spans="1:10" x14ac:dyDescent="0.3">
      <c r="A83" s="11">
        <f t="shared" si="1"/>
        <v>2013</v>
      </c>
      <c r="B83" s="13" t="s">
        <v>35</v>
      </c>
      <c r="C83" s="16" t="s">
        <v>74</v>
      </c>
      <c r="E83" s="16"/>
      <c r="F83" s="5"/>
      <c r="G83" s="5"/>
      <c r="H83" s="5"/>
      <c r="I83" s="5"/>
      <c r="J83" s="5"/>
    </row>
    <row r="84" spans="1:10" x14ac:dyDescent="0.3">
      <c r="A84" s="11">
        <f t="shared" si="1"/>
        <v>2013</v>
      </c>
      <c r="B84" s="13" t="s">
        <v>33</v>
      </c>
      <c r="C84" s="15">
        <v>2868</v>
      </c>
      <c r="E84" s="16"/>
      <c r="F84" s="5"/>
      <c r="G84" s="5"/>
      <c r="H84" s="5"/>
      <c r="I84" s="5"/>
      <c r="J84" s="5"/>
    </row>
    <row r="85" spans="1:10" x14ac:dyDescent="0.3">
      <c r="A85" s="11">
        <f t="shared" si="1"/>
        <v>2013</v>
      </c>
      <c r="B85" s="13" t="s">
        <v>34</v>
      </c>
      <c r="C85" s="16" t="s">
        <v>76</v>
      </c>
      <c r="E85" s="16"/>
      <c r="F85" s="5"/>
      <c r="G85" s="5"/>
      <c r="H85" s="5"/>
      <c r="I85" s="5"/>
      <c r="J85" s="5"/>
    </row>
    <row r="86" spans="1:10" x14ac:dyDescent="0.3">
      <c r="A86" s="11">
        <f t="shared" si="1"/>
        <v>2014</v>
      </c>
      <c r="B86" s="13" t="s">
        <v>30</v>
      </c>
      <c r="C86" s="15">
        <v>3035</v>
      </c>
    </row>
    <row r="87" spans="1:10" x14ac:dyDescent="0.3">
      <c r="A87" s="11">
        <f t="shared" si="1"/>
        <v>2014</v>
      </c>
      <c r="B87" s="13" t="s">
        <v>31</v>
      </c>
      <c r="C87" s="16" t="s">
        <v>69</v>
      </c>
    </row>
    <row r="88" spans="1:10" x14ac:dyDescent="0.3">
      <c r="A88" s="11">
        <f t="shared" si="1"/>
        <v>2014</v>
      </c>
      <c r="B88" s="13" t="s">
        <v>91</v>
      </c>
      <c r="C88" s="16">
        <v>510</v>
      </c>
    </row>
    <row r="89" spans="1:10" x14ac:dyDescent="0.3">
      <c r="A89" s="11">
        <f t="shared" si="1"/>
        <v>2014</v>
      </c>
      <c r="B89" s="13" t="s">
        <v>32</v>
      </c>
      <c r="C89" s="16">
        <v>523</v>
      </c>
    </row>
    <row r="90" spans="1:10" x14ac:dyDescent="0.3">
      <c r="A90" s="11">
        <f t="shared" si="1"/>
        <v>2014</v>
      </c>
      <c r="B90" s="13" t="s">
        <v>90</v>
      </c>
      <c r="C90" s="16">
        <v>164</v>
      </c>
    </row>
    <row r="91" spans="1:10" x14ac:dyDescent="0.3">
      <c r="A91" s="11">
        <f t="shared" si="1"/>
        <v>2014</v>
      </c>
      <c r="B91" s="13" t="s">
        <v>88</v>
      </c>
      <c r="C91" s="15">
        <v>2414</v>
      </c>
    </row>
    <row r="92" spans="1:10" x14ac:dyDescent="0.3">
      <c r="A92" s="11">
        <f t="shared" si="1"/>
        <v>2014</v>
      </c>
      <c r="B92" s="13" t="s">
        <v>89</v>
      </c>
      <c r="C92" s="15">
        <v>5113</v>
      </c>
    </row>
    <row r="93" spans="1:10" x14ac:dyDescent="0.3">
      <c r="A93" s="11">
        <f t="shared" si="1"/>
        <v>2014</v>
      </c>
      <c r="B93" s="13" t="s">
        <v>37</v>
      </c>
      <c r="C93" s="16">
        <v>750</v>
      </c>
    </row>
    <row r="94" spans="1:10" x14ac:dyDescent="0.3">
      <c r="A94" s="11">
        <f t="shared" si="1"/>
        <v>2014</v>
      </c>
      <c r="B94" s="13" t="s">
        <v>38</v>
      </c>
      <c r="C94" s="15">
        <v>2357</v>
      </c>
    </row>
    <row r="95" spans="1:10" x14ac:dyDescent="0.3">
      <c r="A95" s="11">
        <f t="shared" si="1"/>
        <v>2014</v>
      </c>
      <c r="B95" s="13" t="s">
        <v>39</v>
      </c>
      <c r="C95" s="16" t="s">
        <v>71</v>
      </c>
    </row>
    <row r="96" spans="1:10" x14ac:dyDescent="0.3">
      <c r="A96" s="11">
        <f t="shared" si="1"/>
        <v>2014</v>
      </c>
      <c r="B96" s="13" t="s">
        <v>40</v>
      </c>
      <c r="C96" s="15">
        <v>31375</v>
      </c>
    </row>
    <row r="97" spans="1:3" x14ac:dyDescent="0.3">
      <c r="A97" s="11">
        <f t="shared" si="1"/>
        <v>2014</v>
      </c>
      <c r="B97" s="13" t="s">
        <v>41</v>
      </c>
      <c r="C97" s="16">
        <v>619</v>
      </c>
    </row>
    <row r="98" spans="1:3" x14ac:dyDescent="0.3">
      <c r="A98" s="11">
        <f t="shared" si="1"/>
        <v>2014</v>
      </c>
      <c r="B98" s="13" t="s">
        <v>42</v>
      </c>
      <c r="C98" s="15">
        <v>1456</v>
      </c>
    </row>
    <row r="99" spans="1:3" x14ac:dyDescent="0.3">
      <c r="A99" s="11">
        <f t="shared" si="1"/>
        <v>2014</v>
      </c>
      <c r="B99" s="13" t="s">
        <v>43</v>
      </c>
      <c r="C99" s="15">
        <v>5822</v>
      </c>
    </row>
    <row r="100" spans="1:3" x14ac:dyDescent="0.3">
      <c r="A100" s="11">
        <f t="shared" si="1"/>
        <v>2014</v>
      </c>
      <c r="B100" s="13" t="s">
        <v>44</v>
      </c>
      <c r="C100" s="16" t="s">
        <v>72</v>
      </c>
    </row>
    <row r="101" spans="1:3" x14ac:dyDescent="0.3">
      <c r="A101" s="11">
        <f t="shared" si="1"/>
        <v>2014</v>
      </c>
      <c r="B101" s="13" t="s">
        <v>45</v>
      </c>
      <c r="C101" s="16" t="s">
        <v>73</v>
      </c>
    </row>
    <row r="102" spans="1:3" x14ac:dyDescent="0.3">
      <c r="A102" s="11">
        <f t="shared" si="1"/>
        <v>2014</v>
      </c>
      <c r="B102" s="13" t="s">
        <v>46</v>
      </c>
      <c r="C102" s="15">
        <v>1436</v>
      </c>
    </row>
    <row r="103" spans="1:3" x14ac:dyDescent="0.3">
      <c r="A103" s="11">
        <f t="shared" si="1"/>
        <v>2014</v>
      </c>
      <c r="B103" s="13" t="s">
        <v>47</v>
      </c>
      <c r="C103" s="16">
        <v>306</v>
      </c>
    </row>
    <row r="104" spans="1:3" x14ac:dyDescent="0.3">
      <c r="A104" s="11">
        <f t="shared" si="1"/>
        <v>2014</v>
      </c>
      <c r="B104" s="13" t="s">
        <v>48</v>
      </c>
      <c r="C104" s="17" t="s">
        <v>26</v>
      </c>
    </row>
    <row r="105" spans="1:3" x14ac:dyDescent="0.3">
      <c r="A105" s="11">
        <f t="shared" si="1"/>
        <v>2014</v>
      </c>
      <c r="B105" s="13" t="s">
        <v>49</v>
      </c>
      <c r="C105" s="15">
        <v>12468</v>
      </c>
    </row>
    <row r="106" spans="1:3" x14ac:dyDescent="0.3">
      <c r="A106" s="11">
        <f t="shared" si="1"/>
        <v>2014</v>
      </c>
      <c r="B106" s="13" t="s">
        <v>50</v>
      </c>
      <c r="C106" s="15">
        <v>10581</v>
      </c>
    </row>
    <row r="107" spans="1:3" x14ac:dyDescent="0.3">
      <c r="A107" s="11">
        <f t="shared" si="1"/>
        <v>2014</v>
      </c>
      <c r="B107" s="13" t="s">
        <v>51</v>
      </c>
      <c r="C107" s="15">
        <v>1863</v>
      </c>
    </row>
    <row r="108" spans="1:3" x14ac:dyDescent="0.3">
      <c r="A108" s="11">
        <f t="shared" si="1"/>
        <v>2014</v>
      </c>
      <c r="B108" s="13" t="s">
        <v>52</v>
      </c>
      <c r="C108" s="16">
        <v>995</v>
      </c>
    </row>
    <row r="109" spans="1:3" x14ac:dyDescent="0.3">
      <c r="A109" s="11">
        <f t="shared" si="1"/>
        <v>2014</v>
      </c>
      <c r="B109" s="13" t="s">
        <v>53</v>
      </c>
      <c r="C109" s="16">
        <v>844</v>
      </c>
    </row>
    <row r="110" spans="1:3" x14ac:dyDescent="0.3">
      <c r="A110" s="11">
        <f t="shared" si="1"/>
        <v>2014</v>
      </c>
      <c r="B110" s="13" t="s">
        <v>36</v>
      </c>
      <c r="C110" s="16">
        <v>532</v>
      </c>
    </row>
    <row r="111" spans="1:3" x14ac:dyDescent="0.3">
      <c r="A111" s="11">
        <f t="shared" si="1"/>
        <v>2014</v>
      </c>
      <c r="B111" s="13" t="s">
        <v>35</v>
      </c>
      <c r="C111" s="16" t="s">
        <v>75</v>
      </c>
    </row>
    <row r="112" spans="1:3" x14ac:dyDescent="0.3">
      <c r="A112" s="11">
        <f t="shared" si="1"/>
        <v>2014</v>
      </c>
      <c r="B112" s="13" t="s">
        <v>33</v>
      </c>
      <c r="C112" s="15">
        <v>2932</v>
      </c>
    </row>
    <row r="113" spans="1:5" x14ac:dyDescent="0.3">
      <c r="A113" s="11">
        <f t="shared" si="1"/>
        <v>2014</v>
      </c>
      <c r="B113" s="13" t="s">
        <v>34</v>
      </c>
      <c r="C113" s="16" t="s">
        <v>77</v>
      </c>
    </row>
    <row r="114" spans="1:5" x14ac:dyDescent="0.3">
      <c r="A114" s="11">
        <f t="shared" si="1"/>
        <v>2015</v>
      </c>
      <c r="B114" s="13" t="s">
        <v>30</v>
      </c>
      <c r="C114" s="15">
        <v>3103</v>
      </c>
      <c r="D114" s="15"/>
      <c r="E114" s="16"/>
    </row>
    <row r="115" spans="1:5" x14ac:dyDescent="0.3">
      <c r="A115" s="11">
        <f t="shared" si="1"/>
        <v>2015</v>
      </c>
      <c r="B115" s="13" t="s">
        <v>31</v>
      </c>
      <c r="C115" s="15">
        <v>3988</v>
      </c>
      <c r="D115" s="16"/>
      <c r="E115" s="16"/>
    </row>
    <row r="116" spans="1:5" x14ac:dyDescent="0.3">
      <c r="A116" s="11">
        <f t="shared" si="1"/>
        <v>2015</v>
      </c>
      <c r="B116" s="13" t="s">
        <v>91</v>
      </c>
      <c r="C116" s="16">
        <v>505</v>
      </c>
      <c r="D116" s="16"/>
      <c r="E116" s="16"/>
    </row>
    <row r="117" spans="1:5" x14ac:dyDescent="0.3">
      <c r="A117" s="11">
        <f t="shared" si="1"/>
        <v>2015</v>
      </c>
      <c r="B117" s="13" t="s">
        <v>32</v>
      </c>
      <c r="C117" s="16">
        <v>513</v>
      </c>
      <c r="D117" s="16"/>
      <c r="E117" s="16"/>
    </row>
    <row r="118" spans="1:5" x14ac:dyDescent="0.3">
      <c r="A118" s="11">
        <f t="shared" si="1"/>
        <v>2015</v>
      </c>
      <c r="B118" s="13" t="s">
        <v>90</v>
      </c>
      <c r="C118" s="16">
        <v>162</v>
      </c>
      <c r="D118" s="16"/>
      <c r="E118" s="16"/>
    </row>
    <row r="119" spans="1:5" x14ac:dyDescent="0.3">
      <c r="A119" s="11">
        <f t="shared" si="1"/>
        <v>2015</v>
      </c>
      <c r="B119" s="13" t="s">
        <v>88</v>
      </c>
      <c r="C119" s="15">
        <v>2500</v>
      </c>
      <c r="D119" s="15"/>
      <c r="E119" s="16"/>
    </row>
    <row r="120" spans="1:5" x14ac:dyDescent="0.3">
      <c r="A120" s="11">
        <f t="shared" si="1"/>
        <v>2015</v>
      </c>
      <c r="B120" s="13" t="s">
        <v>89</v>
      </c>
      <c r="C120" s="15">
        <v>5278</v>
      </c>
      <c r="D120" s="15"/>
      <c r="E120" s="16"/>
    </row>
    <row r="121" spans="1:5" x14ac:dyDescent="0.3">
      <c r="A121" s="11">
        <f t="shared" si="1"/>
        <v>2015</v>
      </c>
      <c r="B121" s="13" t="s">
        <v>37</v>
      </c>
      <c r="C121" s="16">
        <v>720</v>
      </c>
      <c r="D121" s="16"/>
      <c r="E121" s="16"/>
    </row>
    <row r="122" spans="1:5" x14ac:dyDescent="0.3">
      <c r="A122" s="11">
        <f t="shared" si="1"/>
        <v>2015</v>
      </c>
      <c r="B122" s="13" t="s">
        <v>38</v>
      </c>
      <c r="C122" s="15">
        <v>2394</v>
      </c>
      <c r="D122" s="15"/>
      <c r="E122" s="16"/>
    </row>
    <row r="123" spans="1:5" x14ac:dyDescent="0.3">
      <c r="A123" s="11">
        <f t="shared" si="1"/>
        <v>2015</v>
      </c>
      <c r="B123" s="13" t="s">
        <v>39</v>
      </c>
      <c r="C123" s="16" t="s">
        <v>55</v>
      </c>
      <c r="D123" s="16"/>
      <c r="E123" s="16"/>
    </row>
    <row r="124" spans="1:5" x14ac:dyDescent="0.3">
      <c r="A124" s="11">
        <f t="shared" si="1"/>
        <v>2015</v>
      </c>
      <c r="B124" s="13" t="s">
        <v>40</v>
      </c>
      <c r="C124" s="15">
        <v>31879</v>
      </c>
      <c r="D124" s="15"/>
      <c r="E124" s="16"/>
    </row>
    <row r="125" spans="1:5" x14ac:dyDescent="0.3">
      <c r="A125" s="11">
        <f t="shared" si="1"/>
        <v>2015</v>
      </c>
      <c r="B125" s="13" t="s">
        <v>41</v>
      </c>
      <c r="C125" s="16">
        <v>612</v>
      </c>
      <c r="D125" s="16"/>
      <c r="E125" s="16"/>
    </row>
    <row r="126" spans="1:5" x14ac:dyDescent="0.3">
      <c r="A126" s="11">
        <f t="shared" si="1"/>
        <v>2015</v>
      </c>
      <c r="B126" s="13" t="s">
        <v>42</v>
      </c>
      <c r="C126" s="15">
        <v>1536</v>
      </c>
      <c r="D126" s="15"/>
      <c r="E126" s="16"/>
    </row>
    <row r="127" spans="1:5" x14ac:dyDescent="0.3">
      <c r="A127" s="11">
        <f t="shared" si="1"/>
        <v>2015</v>
      </c>
      <c r="B127" s="13" t="s">
        <v>43</v>
      </c>
      <c r="C127" s="15">
        <v>6585</v>
      </c>
      <c r="D127" s="15"/>
      <c r="E127" s="16"/>
    </row>
    <row r="128" spans="1:5" x14ac:dyDescent="0.3">
      <c r="A128" s="11">
        <f t="shared" si="1"/>
        <v>2015</v>
      </c>
      <c r="B128" s="13" t="s">
        <v>44</v>
      </c>
      <c r="C128" s="16" t="s">
        <v>57</v>
      </c>
      <c r="D128" s="16"/>
      <c r="E128" s="16"/>
    </row>
    <row r="129" spans="1:5" x14ac:dyDescent="0.3">
      <c r="A129" s="11">
        <f t="shared" si="1"/>
        <v>2015</v>
      </c>
      <c r="B129" s="13" t="s">
        <v>45</v>
      </c>
      <c r="C129" s="16">
        <v>808</v>
      </c>
      <c r="D129" s="16"/>
      <c r="E129" s="16"/>
    </row>
    <row r="130" spans="1:5" x14ac:dyDescent="0.3">
      <c r="A130" s="11">
        <f t="shared" si="1"/>
        <v>2015</v>
      </c>
      <c r="B130" s="13" t="s">
        <v>46</v>
      </c>
      <c r="C130" s="15">
        <v>1438</v>
      </c>
      <c r="D130" s="15"/>
      <c r="E130" s="16"/>
    </row>
    <row r="131" spans="1:5" x14ac:dyDescent="0.3">
      <c r="A131" s="11">
        <f t="shared" si="1"/>
        <v>2015</v>
      </c>
      <c r="B131" s="13" t="s">
        <v>47</v>
      </c>
      <c r="C131" s="16">
        <v>333</v>
      </c>
      <c r="D131" s="16"/>
      <c r="E131" s="16"/>
    </row>
    <row r="132" spans="1:5" x14ac:dyDescent="0.3">
      <c r="A132" s="11">
        <f t="shared" ref="A132:A195" si="2">IF(B132="Austria",A131+1,A131)</f>
        <v>2015</v>
      </c>
      <c r="B132" s="13" t="s">
        <v>48</v>
      </c>
      <c r="C132" s="16">
        <v>42</v>
      </c>
      <c r="D132" s="16"/>
      <c r="E132" s="16"/>
    </row>
    <row r="133" spans="1:5" x14ac:dyDescent="0.3">
      <c r="A133" s="11">
        <f t="shared" si="2"/>
        <v>2015</v>
      </c>
      <c r="B133" s="13" t="s">
        <v>49</v>
      </c>
      <c r="C133" s="15">
        <v>13331</v>
      </c>
      <c r="D133" s="15"/>
      <c r="E133" s="16"/>
    </row>
    <row r="134" spans="1:5" x14ac:dyDescent="0.3">
      <c r="A134" s="11">
        <f t="shared" si="2"/>
        <v>2015</v>
      </c>
      <c r="B134" s="13" t="s">
        <v>50</v>
      </c>
      <c r="C134" s="15">
        <v>10869</v>
      </c>
      <c r="D134" s="15"/>
      <c r="E134" s="16"/>
    </row>
    <row r="135" spans="1:5" x14ac:dyDescent="0.3">
      <c r="A135" s="11">
        <f t="shared" si="2"/>
        <v>2015</v>
      </c>
      <c r="B135" s="13" t="s">
        <v>51</v>
      </c>
      <c r="C135" s="15">
        <v>1928</v>
      </c>
      <c r="D135" s="15"/>
      <c r="E135" s="16"/>
    </row>
    <row r="136" spans="1:5" x14ac:dyDescent="0.3">
      <c r="A136" s="11">
        <f t="shared" si="2"/>
        <v>2015</v>
      </c>
      <c r="B136" s="13" t="s">
        <v>52</v>
      </c>
      <c r="C136" s="16">
        <v>916</v>
      </c>
      <c r="D136" s="16"/>
      <c r="E136" s="16"/>
    </row>
    <row r="137" spans="1:5" x14ac:dyDescent="0.3">
      <c r="A137" s="11">
        <f t="shared" si="2"/>
        <v>2015</v>
      </c>
      <c r="B137" s="13" t="s">
        <v>53</v>
      </c>
      <c r="C137" s="16">
        <v>865</v>
      </c>
      <c r="D137" s="16"/>
      <c r="E137" s="16"/>
    </row>
    <row r="138" spans="1:5" x14ac:dyDescent="0.3">
      <c r="A138" s="11">
        <f t="shared" si="2"/>
        <v>2015</v>
      </c>
      <c r="B138" s="13" t="s">
        <v>36</v>
      </c>
      <c r="C138" s="16">
        <v>554</v>
      </c>
      <c r="D138" s="16"/>
      <c r="E138" s="16"/>
    </row>
    <row r="139" spans="1:5" x14ac:dyDescent="0.3">
      <c r="A139" s="11">
        <f t="shared" si="2"/>
        <v>2015</v>
      </c>
      <c r="B139" s="13" t="s">
        <v>35</v>
      </c>
      <c r="C139" s="16" t="s">
        <v>61</v>
      </c>
      <c r="D139" s="16"/>
      <c r="E139" s="16"/>
    </row>
    <row r="140" spans="1:5" x14ac:dyDescent="0.3">
      <c r="A140" s="11">
        <f t="shared" si="2"/>
        <v>2015</v>
      </c>
      <c r="B140" s="13" t="s">
        <v>33</v>
      </c>
      <c r="C140" s="15">
        <v>2933</v>
      </c>
      <c r="D140" s="15"/>
      <c r="E140" s="16"/>
    </row>
    <row r="141" spans="1:5" x14ac:dyDescent="0.3">
      <c r="A141" s="11">
        <f t="shared" si="2"/>
        <v>2015</v>
      </c>
      <c r="B141" s="13" t="s">
        <v>34</v>
      </c>
      <c r="C141" s="15">
        <v>15191</v>
      </c>
      <c r="D141" s="15"/>
      <c r="E141" s="16"/>
    </row>
    <row r="142" spans="1:5" x14ac:dyDescent="0.3">
      <c r="A142" s="11">
        <f t="shared" si="2"/>
        <v>2016</v>
      </c>
      <c r="B142" s="13" t="s">
        <v>30</v>
      </c>
      <c r="C142" s="15">
        <v>3092</v>
      </c>
    </row>
    <row r="143" spans="1:5" x14ac:dyDescent="0.3">
      <c r="A143" s="11">
        <f t="shared" si="2"/>
        <v>2016</v>
      </c>
      <c r="B143" s="13" t="s">
        <v>31</v>
      </c>
      <c r="C143" s="16" t="s">
        <v>54</v>
      </c>
    </row>
    <row r="144" spans="1:5" x14ac:dyDescent="0.3">
      <c r="A144" s="11">
        <f t="shared" si="2"/>
        <v>2016</v>
      </c>
      <c r="B144" s="13" t="s">
        <v>91</v>
      </c>
      <c r="C144" s="16">
        <v>530</v>
      </c>
    </row>
    <row r="145" spans="1:3" x14ac:dyDescent="0.3">
      <c r="A145" s="11">
        <f t="shared" si="2"/>
        <v>2016</v>
      </c>
      <c r="B145" s="13" t="s">
        <v>32</v>
      </c>
      <c r="C145" s="16">
        <v>490</v>
      </c>
    </row>
    <row r="146" spans="1:3" x14ac:dyDescent="0.3">
      <c r="A146" s="11">
        <f t="shared" si="2"/>
        <v>2016</v>
      </c>
      <c r="B146" s="13" t="s">
        <v>90</v>
      </c>
      <c r="C146" s="16">
        <v>197</v>
      </c>
    </row>
    <row r="147" spans="1:3" x14ac:dyDescent="0.3">
      <c r="A147" s="11">
        <f t="shared" si="2"/>
        <v>2016</v>
      </c>
      <c r="B147" s="13" t="s">
        <v>88</v>
      </c>
      <c r="C147" s="15">
        <v>2793</v>
      </c>
    </row>
    <row r="148" spans="1:3" x14ac:dyDescent="0.3">
      <c r="A148" s="11">
        <f t="shared" si="2"/>
        <v>2016</v>
      </c>
      <c r="B148" s="13" t="s">
        <v>89</v>
      </c>
      <c r="C148" s="15">
        <v>5276</v>
      </c>
    </row>
    <row r="149" spans="1:3" x14ac:dyDescent="0.3">
      <c r="A149" s="11">
        <f t="shared" si="2"/>
        <v>2016</v>
      </c>
      <c r="B149" s="13" t="s">
        <v>37</v>
      </c>
      <c r="C149" s="16">
        <v>715</v>
      </c>
    </row>
    <row r="150" spans="1:3" x14ac:dyDescent="0.3">
      <c r="A150" s="11">
        <f t="shared" si="2"/>
        <v>2016</v>
      </c>
      <c r="B150" s="13" t="s">
        <v>38</v>
      </c>
      <c r="C150" s="15">
        <v>2390</v>
      </c>
    </row>
    <row r="151" spans="1:3" x14ac:dyDescent="0.3">
      <c r="A151" s="11">
        <f t="shared" si="2"/>
        <v>2016</v>
      </c>
      <c r="B151" s="13" t="s">
        <v>39</v>
      </c>
      <c r="C151" s="16" t="s">
        <v>56</v>
      </c>
    </row>
    <row r="152" spans="1:3" x14ac:dyDescent="0.3">
      <c r="A152" s="11">
        <f t="shared" si="2"/>
        <v>2016</v>
      </c>
      <c r="B152" s="13" t="s">
        <v>40</v>
      </c>
      <c r="C152" s="15">
        <v>31973</v>
      </c>
    </row>
    <row r="153" spans="1:3" x14ac:dyDescent="0.3">
      <c r="A153" s="11">
        <f t="shared" si="2"/>
        <v>2016</v>
      </c>
      <c r="B153" s="13" t="s">
        <v>41</v>
      </c>
      <c r="C153" s="16">
        <v>619</v>
      </c>
    </row>
    <row r="154" spans="1:3" x14ac:dyDescent="0.3">
      <c r="A154" s="11">
        <f t="shared" si="2"/>
        <v>2016</v>
      </c>
      <c r="B154" s="13" t="s">
        <v>42</v>
      </c>
      <c r="C154" s="15">
        <v>1552</v>
      </c>
    </row>
    <row r="155" spans="1:3" x14ac:dyDescent="0.3">
      <c r="A155" s="11">
        <f t="shared" si="2"/>
        <v>2016</v>
      </c>
      <c r="B155" s="13" t="s">
        <v>43</v>
      </c>
      <c r="C155" s="15">
        <v>6851</v>
      </c>
    </row>
    <row r="156" spans="1:3" x14ac:dyDescent="0.3">
      <c r="A156" s="11">
        <f t="shared" si="2"/>
        <v>2016</v>
      </c>
      <c r="B156" s="13" t="s">
        <v>44</v>
      </c>
      <c r="C156" s="16" t="s">
        <v>58</v>
      </c>
    </row>
    <row r="157" spans="1:3" x14ac:dyDescent="0.3">
      <c r="A157" s="11">
        <f t="shared" si="2"/>
        <v>2016</v>
      </c>
      <c r="B157" s="13" t="s">
        <v>45</v>
      </c>
      <c r="C157" s="16" t="s">
        <v>59</v>
      </c>
    </row>
    <row r="158" spans="1:3" x14ac:dyDescent="0.3">
      <c r="A158" s="11">
        <f t="shared" si="2"/>
        <v>2016</v>
      </c>
      <c r="B158" s="13" t="s">
        <v>46</v>
      </c>
      <c r="C158" s="15">
        <v>1413</v>
      </c>
    </row>
    <row r="159" spans="1:3" x14ac:dyDescent="0.3">
      <c r="A159" s="11">
        <f t="shared" si="2"/>
        <v>2016</v>
      </c>
      <c r="B159" s="13" t="s">
        <v>47</v>
      </c>
      <c r="C159" s="16">
        <v>362</v>
      </c>
    </row>
    <row r="160" spans="1:3" x14ac:dyDescent="0.3">
      <c r="A160" s="11">
        <f t="shared" si="2"/>
        <v>2016</v>
      </c>
      <c r="B160" s="13" t="s">
        <v>48</v>
      </c>
      <c r="C160" s="16">
        <v>43</v>
      </c>
    </row>
    <row r="161" spans="1:5" x14ac:dyDescent="0.3">
      <c r="A161" s="11">
        <f t="shared" si="2"/>
        <v>2016</v>
      </c>
      <c r="B161" s="13" t="s">
        <v>49</v>
      </c>
      <c r="C161" s="15">
        <v>14324</v>
      </c>
    </row>
    <row r="162" spans="1:5" x14ac:dyDescent="0.3">
      <c r="A162" s="11">
        <f t="shared" si="2"/>
        <v>2016</v>
      </c>
      <c r="B162" s="13" t="s">
        <v>50</v>
      </c>
      <c r="C162" s="15">
        <v>11130</v>
      </c>
    </row>
    <row r="163" spans="1:5" x14ac:dyDescent="0.3">
      <c r="A163" s="11">
        <f t="shared" si="2"/>
        <v>2016</v>
      </c>
      <c r="B163" s="13" t="s">
        <v>51</v>
      </c>
      <c r="C163" s="15">
        <v>1843</v>
      </c>
    </row>
    <row r="164" spans="1:5" x14ac:dyDescent="0.3">
      <c r="A164" s="11">
        <f t="shared" si="2"/>
        <v>2016</v>
      </c>
      <c r="B164" s="13" t="s">
        <v>52</v>
      </c>
      <c r="C164" s="16" t="s">
        <v>60</v>
      </c>
    </row>
    <row r="165" spans="1:5" x14ac:dyDescent="0.3">
      <c r="A165" s="11">
        <f t="shared" si="2"/>
        <v>2016</v>
      </c>
      <c r="B165" s="13" t="s">
        <v>53</v>
      </c>
      <c r="C165" s="16">
        <v>823</v>
      </c>
    </row>
    <row r="166" spans="1:5" x14ac:dyDescent="0.3">
      <c r="A166" s="11">
        <f t="shared" si="2"/>
        <v>2016</v>
      </c>
      <c r="B166" s="13" t="s">
        <v>36</v>
      </c>
      <c r="C166" s="16">
        <v>575</v>
      </c>
    </row>
    <row r="167" spans="1:5" x14ac:dyDescent="0.3">
      <c r="A167" s="11">
        <f t="shared" si="2"/>
        <v>2016</v>
      </c>
      <c r="B167" s="13" t="s">
        <v>35</v>
      </c>
      <c r="C167" s="16" t="s">
        <v>62</v>
      </c>
    </row>
    <row r="168" spans="1:5" x14ac:dyDescent="0.3">
      <c r="A168" s="11">
        <f t="shared" si="2"/>
        <v>2016</v>
      </c>
      <c r="B168" s="13" t="s">
        <v>33</v>
      </c>
      <c r="C168" s="15">
        <v>2862</v>
      </c>
    </row>
    <row r="169" spans="1:5" x14ac:dyDescent="0.3">
      <c r="A169" s="11">
        <f t="shared" si="2"/>
        <v>2016</v>
      </c>
      <c r="B169" s="13" t="s">
        <v>34</v>
      </c>
      <c r="C169" s="15">
        <v>14543</v>
      </c>
    </row>
    <row r="170" spans="1:5" x14ac:dyDescent="0.3">
      <c r="A170" s="11">
        <f t="shared" si="2"/>
        <v>2017</v>
      </c>
      <c r="B170" s="12" t="s">
        <v>30</v>
      </c>
      <c r="C170" s="18">
        <v>2927</v>
      </c>
      <c r="D170" s="18"/>
      <c r="E170" s="19"/>
    </row>
    <row r="171" spans="1:5" x14ac:dyDescent="0.3">
      <c r="A171" s="11">
        <f t="shared" si="2"/>
        <v>2017</v>
      </c>
      <c r="B171" s="14" t="s">
        <v>31</v>
      </c>
      <c r="C171" s="18">
        <v>3832</v>
      </c>
      <c r="D171" s="19"/>
      <c r="E171" s="19"/>
    </row>
    <row r="172" spans="1:5" x14ac:dyDescent="0.3">
      <c r="A172" s="11">
        <f t="shared" si="2"/>
        <v>2017</v>
      </c>
      <c r="B172" s="14" t="s">
        <v>91</v>
      </c>
      <c r="C172" s="19">
        <v>604</v>
      </c>
      <c r="D172" s="19"/>
      <c r="E172" s="19"/>
    </row>
    <row r="173" spans="1:5" x14ac:dyDescent="0.3">
      <c r="A173" s="11">
        <f t="shared" si="2"/>
        <v>2017</v>
      </c>
      <c r="B173" s="14" t="s">
        <v>32</v>
      </c>
      <c r="C173" s="19">
        <v>417</v>
      </c>
      <c r="D173" s="19"/>
      <c r="E173" s="19"/>
    </row>
    <row r="174" spans="1:5" x14ac:dyDescent="0.3">
      <c r="A174" s="11">
        <f t="shared" si="2"/>
        <v>2017</v>
      </c>
      <c r="B174" s="14" t="s">
        <v>90</v>
      </c>
      <c r="C174" s="19">
        <v>208</v>
      </c>
      <c r="D174" s="19"/>
      <c r="E174" s="19"/>
    </row>
    <row r="175" spans="1:5" x14ac:dyDescent="0.3">
      <c r="A175" s="11">
        <f t="shared" si="2"/>
        <v>2017</v>
      </c>
      <c r="B175" s="14" t="s">
        <v>88</v>
      </c>
      <c r="C175" s="18">
        <v>2786</v>
      </c>
      <c r="D175" s="18"/>
      <c r="E175" s="19"/>
    </row>
    <row r="176" spans="1:5" x14ac:dyDescent="0.3">
      <c r="A176" s="11">
        <f t="shared" si="2"/>
        <v>2017</v>
      </c>
      <c r="B176" s="14" t="s">
        <v>89</v>
      </c>
      <c r="C176" s="18">
        <v>5146</v>
      </c>
      <c r="D176" s="18"/>
      <c r="E176" s="19"/>
    </row>
    <row r="177" spans="1:5" x14ac:dyDescent="0.3">
      <c r="A177" s="11">
        <f t="shared" si="2"/>
        <v>2017</v>
      </c>
      <c r="B177" s="14" t="s">
        <v>37</v>
      </c>
      <c r="C177" s="19">
        <v>685</v>
      </c>
      <c r="D177" s="19"/>
      <c r="E177" s="19"/>
    </row>
    <row r="178" spans="1:5" x14ac:dyDescent="0.3">
      <c r="A178" s="11">
        <f t="shared" si="2"/>
        <v>2017</v>
      </c>
      <c r="B178" s="14" t="s">
        <v>38</v>
      </c>
      <c r="C178" s="18">
        <v>2159</v>
      </c>
      <c r="D178" s="18"/>
      <c r="E178" s="19"/>
    </row>
    <row r="179" spans="1:5" x14ac:dyDescent="0.3">
      <c r="A179" s="11">
        <f t="shared" si="2"/>
        <v>2017</v>
      </c>
      <c r="B179" s="14" t="s">
        <v>39</v>
      </c>
      <c r="C179" s="19" t="s">
        <v>79</v>
      </c>
      <c r="D179" s="19"/>
      <c r="E179" s="19"/>
    </row>
    <row r="180" spans="1:5" x14ac:dyDescent="0.3">
      <c r="A180" s="11">
        <f t="shared" si="2"/>
        <v>2017</v>
      </c>
      <c r="B180" s="14" t="s">
        <v>40</v>
      </c>
      <c r="C180" s="18">
        <v>29830</v>
      </c>
      <c r="D180" s="18"/>
      <c r="E180" s="19"/>
    </row>
    <row r="181" spans="1:5" x14ac:dyDescent="0.3">
      <c r="A181" s="11">
        <f t="shared" si="2"/>
        <v>2017</v>
      </c>
      <c r="B181" s="14" t="s">
        <v>41</v>
      </c>
      <c r="C181" s="19">
        <v>569</v>
      </c>
      <c r="D181" s="19"/>
      <c r="E181" s="19"/>
    </row>
    <row r="182" spans="1:5" x14ac:dyDescent="0.3">
      <c r="A182" s="11">
        <f t="shared" si="2"/>
        <v>2017</v>
      </c>
      <c r="B182" s="14" t="s">
        <v>42</v>
      </c>
      <c r="C182" s="18">
        <v>1408</v>
      </c>
      <c r="D182" s="18"/>
      <c r="E182" s="19"/>
    </row>
    <row r="183" spans="1:5" x14ac:dyDescent="0.3">
      <c r="A183" s="11">
        <f t="shared" si="2"/>
        <v>2017</v>
      </c>
      <c r="B183" s="14" t="s">
        <v>43</v>
      </c>
      <c r="C183" s="18">
        <v>7544</v>
      </c>
      <c r="D183" s="18"/>
      <c r="E183" s="19"/>
    </row>
    <row r="184" spans="1:5" x14ac:dyDescent="0.3">
      <c r="A184" s="11">
        <f t="shared" si="2"/>
        <v>2017</v>
      </c>
      <c r="B184" s="14" t="s">
        <v>44</v>
      </c>
      <c r="C184" s="19" t="s">
        <v>81</v>
      </c>
      <c r="D184" s="19"/>
      <c r="E184" s="19"/>
    </row>
    <row r="185" spans="1:5" x14ac:dyDescent="0.3">
      <c r="A185" s="11">
        <f t="shared" si="2"/>
        <v>2017</v>
      </c>
      <c r="B185" s="14" t="s">
        <v>45</v>
      </c>
      <c r="C185" s="19">
        <v>720</v>
      </c>
      <c r="D185" s="19"/>
      <c r="E185" s="19"/>
    </row>
    <row r="186" spans="1:5" x14ac:dyDescent="0.3">
      <c r="A186" s="11">
        <f t="shared" si="2"/>
        <v>2017</v>
      </c>
      <c r="B186" s="14" t="s">
        <v>46</v>
      </c>
      <c r="C186" s="18">
        <v>1262</v>
      </c>
      <c r="D186" s="18"/>
      <c r="E186" s="19"/>
    </row>
    <row r="187" spans="1:5" x14ac:dyDescent="0.3">
      <c r="A187" s="11">
        <f t="shared" si="2"/>
        <v>2017</v>
      </c>
      <c r="B187" s="14" t="s">
        <v>47</v>
      </c>
      <c r="C187" s="19">
        <v>362</v>
      </c>
      <c r="D187" s="19"/>
      <c r="E187" s="19"/>
    </row>
    <row r="188" spans="1:5" x14ac:dyDescent="0.3">
      <c r="A188" s="11">
        <f t="shared" si="2"/>
        <v>2017</v>
      </c>
      <c r="B188" s="14" t="s">
        <v>48</v>
      </c>
      <c r="C188" s="19">
        <v>37</v>
      </c>
      <c r="D188" s="19"/>
      <c r="E188" s="19"/>
    </row>
    <row r="189" spans="1:5" x14ac:dyDescent="0.3">
      <c r="A189" s="11">
        <f t="shared" si="2"/>
        <v>2017</v>
      </c>
      <c r="B189" s="14" t="s">
        <v>49</v>
      </c>
      <c r="C189" s="18">
        <v>12752</v>
      </c>
      <c r="D189" s="18"/>
      <c r="E189" s="19"/>
    </row>
    <row r="190" spans="1:5" x14ac:dyDescent="0.3">
      <c r="A190" s="11">
        <f t="shared" si="2"/>
        <v>2017</v>
      </c>
      <c r="B190" s="14" t="s">
        <v>50</v>
      </c>
      <c r="C190" s="18">
        <v>10959</v>
      </c>
      <c r="D190" s="18"/>
      <c r="E190" s="19"/>
    </row>
    <row r="191" spans="1:5" x14ac:dyDescent="0.3">
      <c r="A191" s="11">
        <f t="shared" si="2"/>
        <v>2017</v>
      </c>
      <c r="B191" s="14" t="s">
        <v>51</v>
      </c>
      <c r="C191" s="18">
        <v>1744</v>
      </c>
      <c r="D191" s="18"/>
      <c r="E191" s="19"/>
    </row>
    <row r="192" spans="1:5" x14ac:dyDescent="0.3">
      <c r="A192" s="11">
        <f t="shared" si="2"/>
        <v>2017</v>
      </c>
      <c r="B192" s="14" t="s">
        <v>52</v>
      </c>
      <c r="C192" s="19" t="s">
        <v>84</v>
      </c>
      <c r="D192" s="19"/>
      <c r="E192" s="19"/>
    </row>
    <row r="193" spans="1:5" x14ac:dyDescent="0.3">
      <c r="A193" s="11">
        <f t="shared" si="2"/>
        <v>2017</v>
      </c>
      <c r="B193" s="14" t="s">
        <v>53</v>
      </c>
      <c r="C193" s="19">
        <v>752</v>
      </c>
      <c r="D193" s="19"/>
      <c r="E193" s="19"/>
    </row>
    <row r="194" spans="1:5" x14ac:dyDescent="0.3">
      <c r="A194" s="11">
        <f t="shared" si="2"/>
        <v>2017</v>
      </c>
      <c r="B194" s="14" t="s">
        <v>36</v>
      </c>
      <c r="C194" s="19">
        <v>525</v>
      </c>
      <c r="D194" s="19"/>
      <c r="E194" s="19"/>
    </row>
    <row r="195" spans="1:5" x14ac:dyDescent="0.3">
      <c r="A195" s="11">
        <f t="shared" si="2"/>
        <v>2017</v>
      </c>
      <c r="B195" s="14" t="s">
        <v>35</v>
      </c>
      <c r="C195" s="19" t="s">
        <v>86</v>
      </c>
      <c r="D195" s="19"/>
      <c r="E195" s="19"/>
    </row>
    <row r="196" spans="1:5" x14ac:dyDescent="0.3">
      <c r="A196" s="11">
        <f t="shared" ref="A196:A258" si="3">IF(B196="Austria",A195+1,A195)</f>
        <v>2017</v>
      </c>
      <c r="B196" s="14" t="s">
        <v>33</v>
      </c>
      <c r="C196" s="18">
        <v>2525</v>
      </c>
      <c r="D196" s="18"/>
      <c r="E196" s="19"/>
    </row>
    <row r="197" spans="1:5" x14ac:dyDescent="0.3">
      <c r="A197" s="11">
        <f t="shared" si="3"/>
        <v>2017</v>
      </c>
      <c r="B197" s="14" t="s">
        <v>34</v>
      </c>
      <c r="C197" s="18">
        <v>13910</v>
      </c>
      <c r="D197" s="18"/>
      <c r="E197" s="19"/>
    </row>
    <row r="198" spans="1:5" x14ac:dyDescent="0.3">
      <c r="A198" s="11">
        <f t="shared" si="3"/>
        <v>2018</v>
      </c>
      <c r="B198" s="12" t="s">
        <v>30</v>
      </c>
      <c r="C198" s="18">
        <v>2880</v>
      </c>
    </row>
    <row r="199" spans="1:5" x14ac:dyDescent="0.3">
      <c r="A199" s="11">
        <f t="shared" si="3"/>
        <v>2018</v>
      </c>
      <c r="B199" s="14" t="s">
        <v>31</v>
      </c>
      <c r="C199" s="19" t="s">
        <v>78</v>
      </c>
    </row>
    <row r="200" spans="1:5" x14ac:dyDescent="0.3">
      <c r="A200" s="11">
        <f t="shared" si="3"/>
        <v>2018</v>
      </c>
      <c r="B200" s="14" t="s">
        <v>91</v>
      </c>
      <c r="C200" s="19">
        <v>608</v>
      </c>
    </row>
    <row r="201" spans="1:5" x14ac:dyDescent="0.3">
      <c r="A201" s="11">
        <f t="shared" si="3"/>
        <v>2018</v>
      </c>
      <c r="B201" s="14" t="s">
        <v>32</v>
      </c>
      <c r="C201" s="19">
        <v>401</v>
      </c>
    </row>
    <row r="202" spans="1:5" x14ac:dyDescent="0.3">
      <c r="A202" s="11">
        <f t="shared" si="3"/>
        <v>2018</v>
      </c>
      <c r="B202" s="14" t="s">
        <v>90</v>
      </c>
      <c r="C202" s="19">
        <v>217</v>
      </c>
    </row>
    <row r="203" spans="1:5" x14ac:dyDescent="0.3">
      <c r="A203" s="11">
        <f t="shared" si="3"/>
        <v>2018</v>
      </c>
      <c r="B203" s="14" t="s">
        <v>88</v>
      </c>
      <c r="C203" s="18">
        <v>2813</v>
      </c>
    </row>
    <row r="204" spans="1:5" x14ac:dyDescent="0.3">
      <c r="A204" s="11">
        <f t="shared" si="3"/>
        <v>2018</v>
      </c>
      <c r="B204" s="14" t="s">
        <v>89</v>
      </c>
      <c r="C204" s="18">
        <v>5150</v>
      </c>
    </row>
    <row r="205" spans="1:5" x14ac:dyDescent="0.3">
      <c r="A205" s="11">
        <f t="shared" si="3"/>
        <v>2018</v>
      </c>
      <c r="B205" s="14" t="s">
        <v>37</v>
      </c>
      <c r="C205" s="19">
        <v>699</v>
      </c>
    </row>
    <row r="206" spans="1:5" x14ac:dyDescent="0.3">
      <c r="A206" s="11">
        <f t="shared" si="3"/>
        <v>2018</v>
      </c>
      <c r="B206" s="14" t="s">
        <v>38</v>
      </c>
      <c r="C206" s="18">
        <v>2134</v>
      </c>
    </row>
    <row r="207" spans="1:5" x14ac:dyDescent="0.3">
      <c r="A207" s="11">
        <f t="shared" si="3"/>
        <v>2018</v>
      </c>
      <c r="B207" s="14" t="s">
        <v>39</v>
      </c>
      <c r="C207" s="19" t="s">
        <v>80</v>
      </c>
    </row>
    <row r="208" spans="1:5" x14ac:dyDescent="0.3">
      <c r="A208" s="11">
        <f t="shared" si="3"/>
        <v>2018</v>
      </c>
      <c r="B208" s="14" t="s">
        <v>40</v>
      </c>
      <c r="C208" s="18">
        <v>29759</v>
      </c>
    </row>
    <row r="209" spans="1:3" x14ac:dyDescent="0.3">
      <c r="A209" s="11">
        <f t="shared" si="3"/>
        <v>2018</v>
      </c>
      <c r="B209" s="14" t="s">
        <v>41</v>
      </c>
      <c r="C209" s="19">
        <v>574</v>
      </c>
    </row>
    <row r="210" spans="1:3" x14ac:dyDescent="0.3">
      <c r="A210" s="11">
        <f t="shared" si="3"/>
        <v>2018</v>
      </c>
      <c r="B210" s="14" t="s">
        <v>42</v>
      </c>
      <c r="C210" s="18">
        <v>1435</v>
      </c>
    </row>
    <row r="211" spans="1:3" x14ac:dyDescent="0.3">
      <c r="A211" s="11">
        <f t="shared" si="3"/>
        <v>2018</v>
      </c>
      <c r="B211" s="14" t="s">
        <v>43</v>
      </c>
      <c r="C211" s="18">
        <v>7976</v>
      </c>
    </row>
    <row r="212" spans="1:3" x14ac:dyDescent="0.3">
      <c r="A212" s="11">
        <f t="shared" si="3"/>
        <v>2018</v>
      </c>
      <c r="B212" s="14" t="s">
        <v>44</v>
      </c>
      <c r="C212" s="19" t="s">
        <v>82</v>
      </c>
    </row>
    <row r="213" spans="1:3" x14ac:dyDescent="0.3">
      <c r="A213" s="11">
        <f t="shared" si="3"/>
        <v>2018</v>
      </c>
      <c r="B213" s="14" t="s">
        <v>45</v>
      </c>
      <c r="C213" s="19" t="s">
        <v>83</v>
      </c>
    </row>
    <row r="214" spans="1:3" x14ac:dyDescent="0.3">
      <c r="A214" s="11">
        <f t="shared" si="3"/>
        <v>2018</v>
      </c>
      <c r="B214" s="14" t="s">
        <v>46</v>
      </c>
      <c r="C214" s="18">
        <v>1253</v>
      </c>
    </row>
    <row r="215" spans="1:3" x14ac:dyDescent="0.3">
      <c r="A215" s="11">
        <f t="shared" si="3"/>
        <v>2018</v>
      </c>
      <c r="B215" s="14" t="s">
        <v>47</v>
      </c>
      <c r="C215" s="19">
        <v>374</v>
      </c>
    </row>
    <row r="216" spans="1:3" x14ac:dyDescent="0.3">
      <c r="A216" s="11">
        <f t="shared" si="3"/>
        <v>2018</v>
      </c>
      <c r="B216" s="14" t="s">
        <v>48</v>
      </c>
      <c r="C216" s="19">
        <v>38</v>
      </c>
    </row>
    <row r="217" spans="1:3" x14ac:dyDescent="0.3">
      <c r="A217" s="11">
        <f t="shared" si="3"/>
        <v>2018</v>
      </c>
      <c r="B217" s="14" t="s">
        <v>49</v>
      </c>
      <c r="C217" s="18">
        <v>12618</v>
      </c>
    </row>
    <row r="218" spans="1:3" x14ac:dyDescent="0.3">
      <c r="A218" s="11">
        <f t="shared" si="3"/>
        <v>2018</v>
      </c>
      <c r="B218" s="14" t="s">
        <v>50</v>
      </c>
      <c r="C218" s="18">
        <v>11170</v>
      </c>
    </row>
    <row r="219" spans="1:3" x14ac:dyDescent="0.3">
      <c r="A219" s="11">
        <f t="shared" si="3"/>
        <v>2018</v>
      </c>
      <c r="B219" s="14" t="s">
        <v>51</v>
      </c>
      <c r="C219" s="18">
        <v>1736</v>
      </c>
    </row>
    <row r="220" spans="1:3" x14ac:dyDescent="0.3">
      <c r="A220" s="11">
        <f t="shared" si="3"/>
        <v>2018</v>
      </c>
      <c r="B220" s="14" t="s">
        <v>52</v>
      </c>
      <c r="C220" s="19" t="s">
        <v>85</v>
      </c>
    </row>
    <row r="221" spans="1:3" x14ac:dyDescent="0.3">
      <c r="A221" s="11">
        <f t="shared" si="3"/>
        <v>2018</v>
      </c>
      <c r="B221" s="14" t="s">
        <v>53</v>
      </c>
      <c r="C221" s="19">
        <v>747</v>
      </c>
    </row>
    <row r="222" spans="1:3" x14ac:dyDescent="0.3">
      <c r="A222" s="11">
        <f t="shared" si="3"/>
        <v>2018</v>
      </c>
      <c r="B222" s="14" t="s">
        <v>36</v>
      </c>
      <c r="C222" s="19">
        <v>517</v>
      </c>
    </row>
    <row r="223" spans="1:3" x14ac:dyDescent="0.3">
      <c r="A223" s="11">
        <f t="shared" si="3"/>
        <v>2018</v>
      </c>
      <c r="B223" s="14" t="s">
        <v>35</v>
      </c>
      <c r="C223" s="19" t="s">
        <v>87</v>
      </c>
    </row>
    <row r="224" spans="1:3" x14ac:dyDescent="0.3">
      <c r="A224" s="11">
        <f t="shared" si="3"/>
        <v>2018</v>
      </c>
      <c r="B224" s="14" t="s">
        <v>33</v>
      </c>
      <c r="C224" s="18">
        <v>2478</v>
      </c>
    </row>
    <row r="225" spans="1:5" x14ac:dyDescent="0.3">
      <c r="A225" s="11">
        <f t="shared" si="3"/>
        <v>2018</v>
      </c>
      <c r="B225" s="14" t="s">
        <v>34</v>
      </c>
      <c r="C225" s="18">
        <v>14169</v>
      </c>
    </row>
    <row r="226" spans="1:5" x14ac:dyDescent="0.3">
      <c r="A226" s="11">
        <f t="shared" si="3"/>
        <v>2019</v>
      </c>
      <c r="B226" s="12" t="s">
        <v>30</v>
      </c>
      <c r="C226" s="18">
        <v>3140</v>
      </c>
      <c r="D226" s="18"/>
      <c r="E226" s="19"/>
    </row>
    <row r="227" spans="1:5" x14ac:dyDescent="0.3">
      <c r="A227" s="11">
        <f t="shared" si="3"/>
        <v>2019</v>
      </c>
      <c r="B227" s="14" t="s">
        <v>31</v>
      </c>
      <c r="C227" s="18">
        <v>4288</v>
      </c>
      <c r="D227" s="19"/>
      <c r="E227" s="19"/>
    </row>
    <row r="228" spans="1:5" x14ac:dyDescent="0.3">
      <c r="A228" s="11">
        <f t="shared" si="3"/>
        <v>2019</v>
      </c>
      <c r="B228" s="14" t="s">
        <v>91</v>
      </c>
      <c r="C228" s="19">
        <v>659</v>
      </c>
      <c r="D228" s="19"/>
      <c r="E228" s="19"/>
    </row>
    <row r="229" spans="1:5" x14ac:dyDescent="0.3">
      <c r="A229" s="11">
        <f t="shared" si="3"/>
        <v>2019</v>
      </c>
      <c r="B229" s="14" t="s">
        <v>32</v>
      </c>
      <c r="C229" s="19">
        <v>436</v>
      </c>
      <c r="D229" s="19"/>
      <c r="E229" s="19"/>
    </row>
    <row r="230" spans="1:5" x14ac:dyDescent="0.3">
      <c r="A230" s="11">
        <f t="shared" si="3"/>
        <v>2019</v>
      </c>
      <c r="B230" s="14" t="s">
        <v>90</v>
      </c>
      <c r="C230" s="19">
        <v>239</v>
      </c>
      <c r="D230" s="19"/>
      <c r="E230" s="19"/>
    </row>
    <row r="231" spans="1:5" x14ac:dyDescent="0.3">
      <c r="A231" s="11">
        <f t="shared" si="3"/>
        <v>2019</v>
      </c>
      <c r="B231" s="14" t="s">
        <v>88</v>
      </c>
      <c r="C231" s="18">
        <v>3074</v>
      </c>
      <c r="D231" s="18"/>
      <c r="E231" s="19"/>
    </row>
    <row r="232" spans="1:5" x14ac:dyDescent="0.3">
      <c r="A232" s="11">
        <f t="shared" si="3"/>
        <v>2019</v>
      </c>
      <c r="B232" s="14" t="s">
        <v>89</v>
      </c>
      <c r="C232" s="18">
        <v>5615</v>
      </c>
      <c r="D232" s="18"/>
      <c r="E232" s="19"/>
    </row>
    <row r="233" spans="1:5" x14ac:dyDescent="0.3">
      <c r="A233" s="11">
        <f t="shared" si="3"/>
        <v>2019</v>
      </c>
      <c r="B233" s="14" t="s">
        <v>37</v>
      </c>
      <c r="C233" s="19">
        <v>763</v>
      </c>
      <c r="D233" s="19"/>
      <c r="E233" s="19"/>
    </row>
    <row r="234" spans="1:5" x14ac:dyDescent="0.3">
      <c r="A234" s="11">
        <f t="shared" si="3"/>
        <v>2019</v>
      </c>
      <c r="B234" s="14" t="s">
        <v>38</v>
      </c>
      <c r="C234" s="18">
        <v>2330</v>
      </c>
      <c r="D234" s="18"/>
      <c r="E234" s="19"/>
    </row>
    <row r="235" spans="1:5" x14ac:dyDescent="0.3">
      <c r="A235" s="11">
        <f t="shared" si="3"/>
        <v>2019</v>
      </c>
      <c r="B235" s="14" t="s">
        <v>39</v>
      </c>
      <c r="C235" s="19" t="s">
        <v>93</v>
      </c>
      <c r="D235" s="19"/>
      <c r="E235" s="19"/>
    </row>
    <row r="236" spans="1:5" x14ac:dyDescent="0.3">
      <c r="A236" s="11">
        <f t="shared" si="3"/>
        <v>2019</v>
      </c>
      <c r="B236" s="14" t="s">
        <v>40</v>
      </c>
      <c r="C236" s="18">
        <v>32442</v>
      </c>
      <c r="D236" s="18"/>
      <c r="E236" s="19"/>
    </row>
    <row r="237" spans="1:5" x14ac:dyDescent="0.3">
      <c r="A237" s="11">
        <f t="shared" si="3"/>
        <v>2019</v>
      </c>
      <c r="B237" s="14" t="s">
        <v>41</v>
      </c>
      <c r="C237" s="19">
        <v>631</v>
      </c>
      <c r="D237" s="19"/>
      <c r="E237" s="19"/>
    </row>
    <row r="238" spans="1:5" x14ac:dyDescent="0.3">
      <c r="A238" s="11">
        <f t="shared" si="3"/>
        <v>2019</v>
      </c>
      <c r="B238" s="14" t="s">
        <v>42</v>
      </c>
      <c r="C238" s="18">
        <v>1576</v>
      </c>
      <c r="D238" s="18"/>
      <c r="E238" s="19"/>
    </row>
    <row r="239" spans="1:5" x14ac:dyDescent="0.3">
      <c r="A239" s="11">
        <f t="shared" si="3"/>
        <v>2019</v>
      </c>
      <c r="B239" s="14" t="s">
        <v>43</v>
      </c>
      <c r="C239" s="18">
        <v>8223</v>
      </c>
      <c r="D239" s="18"/>
      <c r="E239" s="19"/>
    </row>
    <row r="240" spans="1:5" x14ac:dyDescent="0.3">
      <c r="A240" s="11">
        <f t="shared" si="3"/>
        <v>2019</v>
      </c>
      <c r="B240" s="14" t="s">
        <v>44</v>
      </c>
      <c r="C240" s="19" t="s">
        <v>95</v>
      </c>
      <c r="D240" s="19"/>
      <c r="E240" s="19"/>
    </row>
    <row r="241" spans="1:5" x14ac:dyDescent="0.3">
      <c r="A241" s="11">
        <f t="shared" si="3"/>
        <v>2019</v>
      </c>
      <c r="B241" s="14" t="s">
        <v>45</v>
      </c>
      <c r="C241" s="19" t="s">
        <v>97</v>
      </c>
      <c r="D241" s="19"/>
      <c r="E241" s="19"/>
    </row>
    <row r="242" spans="1:5" x14ac:dyDescent="0.3">
      <c r="A242" s="11">
        <f t="shared" si="3"/>
        <v>2019</v>
      </c>
      <c r="B242" s="14" t="s">
        <v>46</v>
      </c>
      <c r="C242" s="18">
        <v>1358</v>
      </c>
      <c r="D242" s="18"/>
      <c r="E242" s="19"/>
    </row>
    <row r="243" spans="1:5" x14ac:dyDescent="0.3">
      <c r="A243" s="11">
        <f t="shared" si="3"/>
        <v>2019</v>
      </c>
      <c r="B243" s="14" t="s">
        <v>47</v>
      </c>
      <c r="C243" s="19" t="s">
        <v>26</v>
      </c>
      <c r="D243" s="19"/>
      <c r="E243" s="19"/>
    </row>
    <row r="244" spans="1:5" x14ac:dyDescent="0.3">
      <c r="A244" s="11">
        <f t="shared" si="3"/>
        <v>2019</v>
      </c>
      <c r="B244" s="14" t="s">
        <v>48</v>
      </c>
      <c r="C244" s="19">
        <v>42</v>
      </c>
      <c r="D244" s="19"/>
      <c r="E244" s="19"/>
    </row>
    <row r="245" spans="1:5" x14ac:dyDescent="0.3">
      <c r="A245" s="11">
        <f t="shared" si="3"/>
        <v>2019</v>
      </c>
      <c r="B245" s="14" t="s">
        <v>49</v>
      </c>
      <c r="C245" s="18">
        <v>13802</v>
      </c>
      <c r="D245" s="18"/>
      <c r="E245" s="19"/>
    </row>
    <row r="246" spans="1:5" x14ac:dyDescent="0.3">
      <c r="A246" s="11">
        <f t="shared" si="3"/>
        <v>2019</v>
      </c>
      <c r="B246" s="14" t="s">
        <v>50</v>
      </c>
      <c r="C246" s="18">
        <v>12175</v>
      </c>
      <c r="D246" s="18"/>
      <c r="E246" s="19"/>
    </row>
    <row r="247" spans="1:5" x14ac:dyDescent="0.3">
      <c r="A247" s="11">
        <f t="shared" si="3"/>
        <v>2019</v>
      </c>
      <c r="B247" s="14" t="s">
        <v>51</v>
      </c>
      <c r="C247" s="18">
        <v>1892</v>
      </c>
      <c r="D247" s="18"/>
      <c r="E247" s="19"/>
    </row>
    <row r="248" spans="1:5" x14ac:dyDescent="0.3">
      <c r="A248" s="11">
        <f t="shared" si="3"/>
        <v>2019</v>
      </c>
      <c r="B248" s="14" t="s">
        <v>52</v>
      </c>
      <c r="C248" s="19" t="s">
        <v>99</v>
      </c>
      <c r="D248" s="19"/>
      <c r="E248" s="19"/>
    </row>
    <row r="249" spans="1:5" x14ac:dyDescent="0.3">
      <c r="A249" s="11">
        <f t="shared" si="3"/>
        <v>2019</v>
      </c>
      <c r="B249" s="14" t="s">
        <v>53</v>
      </c>
      <c r="C249" s="19">
        <v>815</v>
      </c>
      <c r="D249" s="19"/>
      <c r="E249" s="19"/>
    </row>
    <row r="250" spans="1:5" x14ac:dyDescent="0.3">
      <c r="A250" s="11">
        <f t="shared" si="3"/>
        <v>2019</v>
      </c>
      <c r="B250" s="14" t="s">
        <v>36</v>
      </c>
      <c r="C250" s="19">
        <v>564</v>
      </c>
      <c r="D250" s="19"/>
      <c r="E250" s="19"/>
    </row>
    <row r="251" spans="1:5" x14ac:dyDescent="0.3">
      <c r="A251" s="11">
        <f t="shared" si="3"/>
        <v>2019</v>
      </c>
      <c r="B251" s="14" t="s">
        <v>35</v>
      </c>
      <c r="C251" s="19" t="s">
        <v>101</v>
      </c>
      <c r="D251" s="19"/>
      <c r="E251" s="19"/>
    </row>
    <row r="252" spans="1:5" x14ac:dyDescent="0.3">
      <c r="A252" s="11">
        <f t="shared" si="3"/>
        <v>2019</v>
      </c>
      <c r="B252" s="14" t="s">
        <v>33</v>
      </c>
      <c r="C252" s="18">
        <v>2704</v>
      </c>
      <c r="D252" s="18"/>
      <c r="E252" s="19"/>
    </row>
    <row r="253" spans="1:5" x14ac:dyDescent="0.3">
      <c r="A253" s="11">
        <f>IF(B253="Austria",A252+1,#REF!)</f>
        <v>2020</v>
      </c>
      <c r="B253" s="12" t="s">
        <v>30</v>
      </c>
      <c r="C253" s="18">
        <v>3137</v>
      </c>
    </row>
    <row r="254" spans="1:5" x14ac:dyDescent="0.3">
      <c r="A254" s="11">
        <f t="shared" si="3"/>
        <v>2020</v>
      </c>
      <c r="B254" s="14" t="s">
        <v>31</v>
      </c>
      <c r="C254" s="19" t="s">
        <v>92</v>
      </c>
    </row>
    <row r="255" spans="1:5" x14ac:dyDescent="0.3">
      <c r="A255" s="11">
        <f t="shared" si="3"/>
        <v>2020</v>
      </c>
      <c r="B255" s="14" t="s">
        <v>91</v>
      </c>
      <c r="C255" s="19">
        <v>694</v>
      </c>
    </row>
    <row r="256" spans="1:5" x14ac:dyDescent="0.3">
      <c r="A256" s="11">
        <f t="shared" si="3"/>
        <v>2020</v>
      </c>
      <c r="B256" s="14" t="s">
        <v>32</v>
      </c>
      <c r="C256" s="19">
        <v>434</v>
      </c>
    </row>
    <row r="257" spans="1:3" x14ac:dyDescent="0.3">
      <c r="A257" s="11">
        <f t="shared" si="3"/>
        <v>2020</v>
      </c>
      <c r="B257" s="14" t="s">
        <v>90</v>
      </c>
      <c r="C257" s="19">
        <v>274</v>
      </c>
    </row>
    <row r="258" spans="1:3" x14ac:dyDescent="0.3">
      <c r="A258" s="11">
        <f t="shared" si="3"/>
        <v>2020</v>
      </c>
      <c r="B258" s="14" t="s">
        <v>88</v>
      </c>
      <c r="C258" s="18">
        <v>3192</v>
      </c>
    </row>
    <row r="259" spans="1:3" x14ac:dyDescent="0.3">
      <c r="A259" s="11">
        <f t="shared" ref="A259:A307" si="4">IF(B259="Austria",A258+1,A258)</f>
        <v>2020</v>
      </c>
      <c r="B259" s="14" t="s">
        <v>89</v>
      </c>
      <c r="C259" s="18">
        <v>5667</v>
      </c>
    </row>
    <row r="260" spans="1:3" x14ac:dyDescent="0.3">
      <c r="A260" s="11">
        <f t="shared" si="4"/>
        <v>2020</v>
      </c>
      <c r="B260" s="14" t="s">
        <v>37</v>
      </c>
      <c r="C260" s="19">
        <v>788</v>
      </c>
    </row>
    <row r="261" spans="1:3" x14ac:dyDescent="0.3">
      <c r="A261" s="11">
        <f t="shared" si="4"/>
        <v>2020</v>
      </c>
      <c r="B261" s="14" t="s">
        <v>38</v>
      </c>
      <c r="C261" s="18">
        <v>2362</v>
      </c>
    </row>
    <row r="262" spans="1:3" x14ac:dyDescent="0.3">
      <c r="A262" s="11">
        <f t="shared" si="4"/>
        <v>2020</v>
      </c>
      <c r="B262" s="14" t="s">
        <v>39</v>
      </c>
      <c r="C262" s="19" t="s">
        <v>94</v>
      </c>
    </row>
    <row r="263" spans="1:3" x14ac:dyDescent="0.3">
      <c r="A263" s="11">
        <f t="shared" si="4"/>
        <v>2020</v>
      </c>
      <c r="B263" s="14" t="s">
        <v>40</v>
      </c>
      <c r="C263" s="18">
        <v>32549</v>
      </c>
    </row>
    <row r="264" spans="1:3" x14ac:dyDescent="0.3">
      <c r="A264" s="11">
        <f t="shared" si="4"/>
        <v>2020</v>
      </c>
      <c r="B264" s="14" t="s">
        <v>41</v>
      </c>
      <c r="C264" s="19">
        <v>652</v>
      </c>
    </row>
    <row r="265" spans="1:3" x14ac:dyDescent="0.3">
      <c r="A265" s="11">
        <f t="shared" si="4"/>
        <v>2020</v>
      </c>
      <c r="B265" s="14" t="s">
        <v>42</v>
      </c>
      <c r="C265" s="18">
        <v>1618</v>
      </c>
    </row>
    <row r="266" spans="1:3" x14ac:dyDescent="0.3">
      <c r="A266" s="11">
        <f t="shared" si="4"/>
        <v>2020</v>
      </c>
      <c r="B266" s="14" t="s">
        <v>43</v>
      </c>
      <c r="C266" s="18">
        <v>8539</v>
      </c>
    </row>
    <row r="267" spans="1:3" x14ac:dyDescent="0.3">
      <c r="A267" s="11">
        <f t="shared" si="4"/>
        <v>2020</v>
      </c>
      <c r="B267" s="14" t="s">
        <v>44</v>
      </c>
      <c r="C267" s="19" t="s">
        <v>96</v>
      </c>
    </row>
    <row r="268" spans="1:3" x14ac:dyDescent="0.3">
      <c r="A268" s="11">
        <f t="shared" si="4"/>
        <v>2020</v>
      </c>
      <c r="B268" s="14" t="s">
        <v>45</v>
      </c>
      <c r="C268" s="19" t="s">
        <v>98</v>
      </c>
    </row>
    <row r="269" spans="1:3" x14ac:dyDescent="0.3">
      <c r="A269" s="11">
        <f t="shared" si="4"/>
        <v>2020</v>
      </c>
      <c r="B269" s="14" t="s">
        <v>46</v>
      </c>
      <c r="C269" s="18">
        <v>1360</v>
      </c>
    </row>
    <row r="270" spans="1:3" x14ac:dyDescent="0.3">
      <c r="A270" s="11">
        <f t="shared" si="4"/>
        <v>2020</v>
      </c>
      <c r="B270" s="14" t="s">
        <v>47</v>
      </c>
      <c r="C270" s="19" t="s">
        <v>26</v>
      </c>
    </row>
    <row r="271" spans="1:3" x14ac:dyDescent="0.3">
      <c r="A271" s="11">
        <f t="shared" si="4"/>
        <v>2020</v>
      </c>
      <c r="B271" s="14" t="s">
        <v>48</v>
      </c>
      <c r="C271" s="19">
        <v>43</v>
      </c>
    </row>
    <row r="272" spans="1:3" x14ac:dyDescent="0.3">
      <c r="A272" s="11">
        <f t="shared" si="4"/>
        <v>2020</v>
      </c>
      <c r="B272" s="14" t="s">
        <v>49</v>
      </c>
      <c r="C272" s="18">
        <v>13960</v>
      </c>
    </row>
    <row r="273" spans="1:5" x14ac:dyDescent="0.3">
      <c r="A273" s="11">
        <f t="shared" si="4"/>
        <v>2020</v>
      </c>
      <c r="B273" s="14" t="s">
        <v>50</v>
      </c>
      <c r="C273" s="18">
        <v>12457</v>
      </c>
    </row>
    <row r="274" spans="1:5" x14ac:dyDescent="0.3">
      <c r="A274" s="11">
        <f t="shared" si="4"/>
        <v>2020</v>
      </c>
      <c r="B274" s="14" t="s">
        <v>51</v>
      </c>
      <c r="C274" s="18">
        <v>1920</v>
      </c>
    </row>
    <row r="275" spans="1:5" x14ac:dyDescent="0.3">
      <c r="A275" s="11">
        <f t="shared" si="4"/>
        <v>2020</v>
      </c>
      <c r="B275" s="14" t="s">
        <v>52</v>
      </c>
      <c r="C275" s="19" t="s">
        <v>100</v>
      </c>
    </row>
    <row r="276" spans="1:5" x14ac:dyDescent="0.3">
      <c r="A276" s="11">
        <f t="shared" si="4"/>
        <v>2020</v>
      </c>
      <c r="B276" s="14" t="s">
        <v>53</v>
      </c>
      <c r="C276" s="19">
        <v>834</v>
      </c>
    </row>
    <row r="277" spans="1:5" x14ac:dyDescent="0.3">
      <c r="A277" s="11">
        <f t="shared" si="4"/>
        <v>2020</v>
      </c>
      <c r="B277" s="14" t="s">
        <v>36</v>
      </c>
      <c r="C277" s="19">
        <v>580</v>
      </c>
    </row>
    <row r="278" spans="1:5" x14ac:dyDescent="0.3">
      <c r="A278" s="11">
        <f t="shared" si="4"/>
        <v>2020</v>
      </c>
      <c r="B278" s="14" t="s">
        <v>35</v>
      </c>
      <c r="C278" s="19" t="s">
        <v>102</v>
      </c>
    </row>
    <row r="279" spans="1:5" x14ac:dyDescent="0.3">
      <c r="A279" s="11">
        <f t="shared" si="4"/>
        <v>2020</v>
      </c>
      <c r="B279" s="14" t="s">
        <v>33</v>
      </c>
      <c r="C279" s="18">
        <v>2773</v>
      </c>
    </row>
    <row r="280" spans="1:5" x14ac:dyDescent="0.3">
      <c r="A280" s="11">
        <f t="shared" si="4"/>
        <v>2021</v>
      </c>
      <c r="B280" s="12" t="s">
        <v>30</v>
      </c>
      <c r="C280" s="18">
        <v>3154</v>
      </c>
      <c r="E280" s="19"/>
    </row>
    <row r="281" spans="1:5" x14ac:dyDescent="0.3">
      <c r="A281" s="11">
        <f t="shared" si="4"/>
        <v>2021</v>
      </c>
      <c r="B281" s="14" t="s">
        <v>31</v>
      </c>
      <c r="C281" s="19" t="s">
        <v>103</v>
      </c>
      <c r="E281" s="19"/>
    </row>
    <row r="282" spans="1:5" x14ac:dyDescent="0.3">
      <c r="A282" s="11">
        <f t="shared" si="4"/>
        <v>2021</v>
      </c>
      <c r="B282" s="14" t="s">
        <v>91</v>
      </c>
      <c r="C282" s="19">
        <v>679</v>
      </c>
      <c r="E282" s="19"/>
    </row>
    <row r="283" spans="1:5" x14ac:dyDescent="0.3">
      <c r="A283" s="11">
        <f t="shared" si="4"/>
        <v>2021</v>
      </c>
      <c r="B283" s="14" t="s">
        <v>32</v>
      </c>
      <c r="C283" s="19">
        <v>429</v>
      </c>
      <c r="E283" s="19"/>
    </row>
    <row r="284" spans="1:5" x14ac:dyDescent="0.3">
      <c r="A284" s="11">
        <f t="shared" si="4"/>
        <v>2021</v>
      </c>
      <c r="B284" s="14" t="s">
        <v>90</v>
      </c>
      <c r="C284" s="19">
        <v>298</v>
      </c>
      <c r="E284" s="19"/>
    </row>
    <row r="285" spans="1:5" x14ac:dyDescent="0.3">
      <c r="A285" s="11">
        <f t="shared" si="4"/>
        <v>2021</v>
      </c>
      <c r="B285" s="14" t="s">
        <v>88</v>
      </c>
      <c r="C285" s="18">
        <v>3129</v>
      </c>
      <c r="E285" s="19"/>
    </row>
    <row r="286" spans="1:5" x14ac:dyDescent="0.3">
      <c r="A286" s="11">
        <f t="shared" si="4"/>
        <v>2021</v>
      </c>
      <c r="B286" s="14" t="s">
        <v>89</v>
      </c>
      <c r="C286" s="18">
        <v>5644</v>
      </c>
      <c r="E286" s="19"/>
    </row>
    <row r="287" spans="1:5" x14ac:dyDescent="0.3">
      <c r="A287" s="11">
        <f t="shared" si="4"/>
        <v>2021</v>
      </c>
      <c r="B287" s="14" t="s">
        <v>37</v>
      </c>
      <c r="C287" s="19">
        <v>799</v>
      </c>
      <c r="E287" s="19"/>
    </row>
    <row r="288" spans="1:5" x14ac:dyDescent="0.3">
      <c r="A288" s="11">
        <f t="shared" si="4"/>
        <v>2021</v>
      </c>
      <c r="B288" s="14" t="s">
        <v>38</v>
      </c>
      <c r="C288" s="18">
        <v>2272</v>
      </c>
      <c r="E288" s="19"/>
    </row>
    <row r="289" spans="1:5" x14ac:dyDescent="0.3">
      <c r="A289" s="11">
        <f t="shared" si="4"/>
        <v>2021</v>
      </c>
      <c r="B289" s="14" t="s">
        <v>39</v>
      </c>
      <c r="C289" s="19" t="s">
        <v>104</v>
      </c>
      <c r="E289" s="19"/>
    </row>
    <row r="290" spans="1:5" x14ac:dyDescent="0.3">
      <c r="A290" s="11">
        <f t="shared" si="4"/>
        <v>2021</v>
      </c>
      <c r="B290" s="14" t="s">
        <v>40</v>
      </c>
      <c r="C290" s="18">
        <v>31942</v>
      </c>
      <c r="E290" s="19"/>
    </row>
    <row r="291" spans="1:5" x14ac:dyDescent="0.3">
      <c r="A291" s="11">
        <f t="shared" si="4"/>
        <v>2021</v>
      </c>
      <c r="B291" s="14" t="s">
        <v>41</v>
      </c>
      <c r="C291" s="19">
        <v>660</v>
      </c>
      <c r="E291" s="19"/>
    </row>
    <row r="292" spans="1:5" x14ac:dyDescent="0.3">
      <c r="A292" s="11">
        <f t="shared" si="4"/>
        <v>2021</v>
      </c>
      <c r="B292" s="14" t="s">
        <v>42</v>
      </c>
      <c r="C292" s="18">
        <v>1727</v>
      </c>
      <c r="E292" s="19"/>
    </row>
    <row r="293" spans="1:5" x14ac:dyDescent="0.3">
      <c r="A293" s="11">
        <f t="shared" si="4"/>
        <v>2021</v>
      </c>
      <c r="B293" s="14" t="s">
        <v>43</v>
      </c>
      <c r="C293" s="18">
        <v>9014</v>
      </c>
      <c r="E293" s="19"/>
    </row>
    <row r="294" spans="1:5" x14ac:dyDescent="0.3">
      <c r="A294" s="11">
        <f t="shared" si="4"/>
        <v>2021</v>
      </c>
      <c r="B294" s="14" t="s">
        <v>44</v>
      </c>
      <c r="C294" s="19" t="s">
        <v>105</v>
      </c>
      <c r="E294" s="19"/>
    </row>
    <row r="295" spans="1:5" x14ac:dyDescent="0.3">
      <c r="A295" s="11">
        <f t="shared" si="4"/>
        <v>2021</v>
      </c>
      <c r="B295" s="14" t="s">
        <v>45</v>
      </c>
      <c r="C295" s="19">
        <v>813</v>
      </c>
      <c r="E295" s="19"/>
    </row>
    <row r="296" spans="1:5" x14ac:dyDescent="0.3">
      <c r="A296" s="11">
        <f t="shared" si="4"/>
        <v>2021</v>
      </c>
      <c r="B296" s="14" t="s">
        <v>46</v>
      </c>
      <c r="C296" s="18">
        <v>1349</v>
      </c>
      <c r="E296" s="19"/>
    </row>
    <row r="297" spans="1:5" x14ac:dyDescent="0.3">
      <c r="A297" s="11">
        <f t="shared" si="4"/>
        <v>2021</v>
      </c>
      <c r="B297" s="14" t="s">
        <v>47</v>
      </c>
      <c r="C297" s="19" t="s">
        <v>26</v>
      </c>
      <c r="E297" s="19"/>
    </row>
    <row r="298" spans="1:5" x14ac:dyDescent="0.3">
      <c r="A298" s="11">
        <f t="shared" si="4"/>
        <v>2021</v>
      </c>
      <c r="B298" s="14" t="s">
        <v>48</v>
      </c>
      <c r="C298" s="19">
        <v>40</v>
      </c>
      <c r="E298" s="19"/>
    </row>
    <row r="299" spans="1:5" x14ac:dyDescent="0.3">
      <c r="A299" s="11">
        <f t="shared" si="4"/>
        <v>2021</v>
      </c>
      <c r="B299" s="14" t="s">
        <v>49</v>
      </c>
      <c r="C299" s="18">
        <v>13603</v>
      </c>
      <c r="E299" s="19"/>
    </row>
    <row r="300" spans="1:5" x14ac:dyDescent="0.3">
      <c r="A300" s="11">
        <f t="shared" si="4"/>
        <v>2021</v>
      </c>
      <c r="B300" s="14" t="s">
        <v>50</v>
      </c>
      <c r="C300" s="18">
        <v>12515</v>
      </c>
      <c r="E300" s="19"/>
    </row>
    <row r="301" spans="1:5" x14ac:dyDescent="0.3">
      <c r="A301" s="11">
        <f t="shared" si="4"/>
        <v>2021</v>
      </c>
      <c r="B301" s="14" t="s">
        <v>51</v>
      </c>
      <c r="C301" s="18">
        <v>1909</v>
      </c>
      <c r="E301" s="19"/>
    </row>
    <row r="302" spans="1:5" x14ac:dyDescent="0.3">
      <c r="A302" s="11">
        <f t="shared" si="4"/>
        <v>2021</v>
      </c>
      <c r="B302" s="14" t="s">
        <v>52</v>
      </c>
      <c r="C302" s="19" t="s">
        <v>106</v>
      </c>
      <c r="E302" s="19"/>
    </row>
    <row r="303" spans="1:5" x14ac:dyDescent="0.3">
      <c r="A303" s="11">
        <f t="shared" si="4"/>
        <v>2021</v>
      </c>
      <c r="B303" s="14" t="s">
        <v>53</v>
      </c>
      <c r="C303" s="19">
        <v>823</v>
      </c>
      <c r="E303" s="19"/>
    </row>
    <row r="304" spans="1:5" x14ac:dyDescent="0.3">
      <c r="A304" s="11">
        <f t="shared" si="4"/>
        <v>2021</v>
      </c>
      <c r="B304" s="14" t="s">
        <v>36</v>
      </c>
      <c r="C304" s="19">
        <v>589</v>
      </c>
      <c r="E304" s="19"/>
    </row>
    <row r="305" spans="1:5" x14ac:dyDescent="0.3">
      <c r="A305" s="11">
        <f t="shared" si="4"/>
        <v>2021</v>
      </c>
      <c r="B305" s="14" t="s">
        <v>35</v>
      </c>
      <c r="C305" s="19" t="s">
        <v>107</v>
      </c>
      <c r="E305" s="19"/>
    </row>
    <row r="306" spans="1:5" x14ac:dyDescent="0.3">
      <c r="A306" s="11">
        <f t="shared" si="4"/>
        <v>2021</v>
      </c>
      <c r="B306" s="14" t="s">
        <v>33</v>
      </c>
      <c r="C306" s="18">
        <v>2782</v>
      </c>
      <c r="E306" s="19"/>
    </row>
    <row r="307" spans="1:5" x14ac:dyDescent="0.3">
      <c r="A307" s="11">
        <f t="shared" si="4"/>
        <v>2021</v>
      </c>
      <c r="B307" s="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Export of Dairy (IE -&gt; EU)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Crowley</dc:creator>
  <cp:lastModifiedBy>Brendan Crowley</cp:lastModifiedBy>
  <dcterms:created xsi:type="dcterms:W3CDTF">2022-05-03T17:28:03Z</dcterms:created>
  <dcterms:modified xsi:type="dcterms:W3CDTF">2022-05-05T16:44:15Z</dcterms:modified>
</cp:coreProperties>
</file>