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Sheet1!$A$1:$J$64</definedName>
  </definedNames>
  <calcPr/>
</workbook>
</file>

<file path=xl/sharedStrings.xml><?xml version="1.0" encoding="utf-8"?>
<sst xmlns="http://schemas.openxmlformats.org/spreadsheetml/2006/main" count="521" uniqueCount="245">
  <si>
    <t>Name</t>
  </si>
  <si>
    <t>Report Issued</t>
  </si>
  <si>
    <t>Leading Institution(s)</t>
  </si>
  <si>
    <t>Sector (Pub, Priv, PPP)</t>
  </si>
  <si>
    <t>Location</t>
  </si>
  <si>
    <t>Technology Stack(s)</t>
  </si>
  <si>
    <t xml:space="preserve">EVM? </t>
  </si>
  <si>
    <t>Permissionless</t>
  </si>
  <si>
    <t>Project Link</t>
  </si>
  <si>
    <t xml:space="preserve">Notes (specific parties, etc.) </t>
  </si>
  <si>
    <t>Project Jasper: Phase 1</t>
  </si>
  <si>
    <t>Bank of Canada</t>
  </si>
  <si>
    <t>PPP</t>
  </si>
  <si>
    <t>Canada</t>
  </si>
  <si>
    <t>Ethereum</t>
  </si>
  <si>
    <t>Y</t>
  </si>
  <si>
    <t>N</t>
  </si>
  <si>
    <r>
      <rPr>
        <color rgb="FF1155CC"/>
        <u/>
      </rPr>
      <t>https://www.bankofcanada.ca/wp-content/uploads/2017/05/fsr-june-2017-chapman.pdf</t>
    </r>
    <r>
      <rPr>
        <color rgb="FF000000"/>
      </rPr>
      <t xml:space="preserve"> </t>
    </r>
  </si>
  <si>
    <t>Project Jasper: Phase 2</t>
  </si>
  <si>
    <t xml:space="preserve">Bank of Canada </t>
  </si>
  <si>
    <t xml:space="preserve">R3 Corda </t>
  </si>
  <si>
    <t>https://payments.ca/sites/default/files/2022-09/jasper_report_eng.pdf</t>
  </si>
  <si>
    <t xml:space="preserve">Project Stella: Phase 1 </t>
  </si>
  <si>
    <t>European Central Bank, Bank of Japan</t>
  </si>
  <si>
    <t>Public</t>
  </si>
  <si>
    <t>Multiple</t>
  </si>
  <si>
    <t>Hyperledger Fabric</t>
  </si>
  <si>
    <t>https://www.ecb.europa.eu/pub/pdf/other/ecb.stella_project_report_september_2017.pdf</t>
  </si>
  <si>
    <t>Project Ubin: Phase 1</t>
  </si>
  <si>
    <t>Monetary Authority of Singapore</t>
  </si>
  <si>
    <t>Singapore</t>
  </si>
  <si>
    <t>https://www.mas.gov.sg/-/media/mas/projectubin/project-ubin--sgd-on-distributed-ledger.pdf</t>
  </si>
  <si>
    <t>Project Ubin: Phase 2</t>
  </si>
  <si>
    <t>R3 Corda, Hyperledger Fabric, Quorum</t>
  </si>
  <si>
    <t xml:space="preserve">Y </t>
  </si>
  <si>
    <t>https://www.mas.gov.sg/-/media/mas/projectubin/project-ubin-phase-2-reimagining-rtgs.pdf</t>
  </si>
  <si>
    <t>Project Jasper: Phase 3</t>
  </si>
  <si>
    <t>https://payments.ca/sites/default/files/2022-09/jasper_phase_iii_whitepaper_EN.pdf</t>
  </si>
  <si>
    <t>Project Stella: Phase 2</t>
  </si>
  <si>
    <t>R3 Corda, Elements (Bitcoin), Hyperledger Fabric</t>
  </si>
  <si>
    <t>https://www.ecb.europa.eu/pub/pdf/other/stella_project_leaflet_march_2018.pdf</t>
  </si>
  <si>
    <t>Project Ubin: Phase 3</t>
  </si>
  <si>
    <t>Monetary Authority of Singapore, SGX</t>
  </si>
  <si>
    <t>Anquan (Ziliqua), Quorum, Hyperledger Fabric, Ethereum, Chain Cloud</t>
  </si>
  <si>
    <t>https://www.mas.gov.sg/-/media/mas/projectubin/project-ubin-dvp-on-distributed-ledger-technologies.pdf</t>
  </si>
  <si>
    <t>South Africa: Project Khokha</t>
  </si>
  <si>
    <t>South African Reserve Bank, ConsenSys</t>
  </si>
  <si>
    <t>South Africa</t>
  </si>
  <si>
    <t>Quorum</t>
  </si>
  <si>
    <t>https://consensys.io/blockchain-use-cases/finance/project-khokha</t>
  </si>
  <si>
    <t>Project Jasper: Phase 4</t>
  </si>
  <si>
    <t>Bank of Canada, Monetary Authority of Singapore</t>
  </si>
  <si>
    <t>R3 Corda, Quorum</t>
  </si>
  <si>
    <t>https://www.mas.gov.sg/-/media/Jasper-Ubin-Design-Paper.pdf?la=en&amp;hash=EF5857437C4857373A9287CD86F56D0E7C46E7FF</t>
  </si>
  <si>
    <t>Project Inthanon-LionRock Phase 1</t>
  </si>
  <si>
    <t>Hong Kong Monetary Authority, Bank of Thailand</t>
  </si>
  <si>
    <t>R3 Corda</t>
  </si>
  <si>
    <t>https://www.hkma.gov.hk/media/eng/doc/key-functions/financial-infrastructure/Report_on_Project_Inthanon-LionRock.pdf</t>
  </si>
  <si>
    <t>Project Ubin: Phase 4</t>
  </si>
  <si>
    <t>Monetary Authority of Singapore, Bank of Canada</t>
  </si>
  <si>
    <t>Project Aber</t>
  </si>
  <si>
    <t>Saudi Central Bank, Central Bank of the UAE</t>
  </si>
  <si>
    <t>https://www.centralbank.ae/media/cbshgsmf/aber-report-2020-en.pdf</t>
  </si>
  <si>
    <t>FooWire</t>
  </si>
  <si>
    <t>Federal Reserve Board</t>
  </si>
  <si>
    <t>USA</t>
  </si>
  <si>
    <t>https://www.federalreserve.gov/econres/notes/feds-notes/observations-from-the-foowire-project-experimenting-with-dlt-for-payments-use-20200813.html</t>
  </si>
  <si>
    <t>Chinese Blockchain-Based Service Network</t>
  </si>
  <si>
    <t>BSN Development Association, State Information Center, China UnionPay, Red Date Technologies</t>
  </si>
  <si>
    <t>PRC</t>
  </si>
  <si>
    <t>FISCO BCOS, Tezos, NEO, Nervos, EOS, IRISnet, Ethereum</t>
  </si>
  <si>
    <t>https://digichina.stanford.edu/work/knowledge-base-blockchain-based-service-network-bsn-%E5%8C%BA%E5%9D%97%E9%93%BE%E6%9C%8D%E5%8A%A1%E7%BD%91%E7%BB%9C/</t>
  </si>
  <si>
    <t>Project Ubin: Phase 5</t>
  </si>
  <si>
    <t>Monetary Authority of Singapore, Temasek</t>
  </si>
  <si>
    <t>https://www.mas.gov.sg/-/media/mas/projectubin/project-ubin-phase-5-enabling-broad-ecosystem-opportunities.pdf</t>
  </si>
  <si>
    <t>Project Helvetia: Phase 1</t>
  </si>
  <si>
    <t>BIS Innovation Hub, SIX, Swiss National Bank</t>
  </si>
  <si>
    <t>Switzerland</t>
  </si>
  <si>
    <t>https://www.bis.org/publ/othp35.pdf</t>
  </si>
  <si>
    <t>Project Atom</t>
  </si>
  <si>
    <t>Reserve Bank of Australia, Commonwealth Bank of Australia, Consensys</t>
  </si>
  <si>
    <t>Australia</t>
  </si>
  <si>
    <t>Hyperledger Besu</t>
  </si>
  <si>
    <t>https://www.rba.gov.au/payments-and-infrastructure/central-bank-digital-currency/pdf/project-atom-report_2021-12.pdf</t>
  </si>
  <si>
    <t>Project Delphi: Phase 1</t>
  </si>
  <si>
    <t>Osterreich Nationalbank, OeKB, OeBFA, Raiffeisen Bank, Erste Group Bank</t>
  </si>
  <si>
    <t>Austria</t>
  </si>
  <si>
    <t>Unknown</t>
  </si>
  <si>
    <t>-</t>
  </si>
  <si>
    <t>https://www.oenb.at/en/Media/Press-Archives/2021/20210630.html</t>
  </si>
  <si>
    <t>French Wholesale CBDC Pilots</t>
  </si>
  <si>
    <t>Banque De France</t>
  </si>
  <si>
    <t>Ethereum, Hyperledger Besu, Hyperledger Fabric, R3 Corda</t>
  </si>
  <si>
    <t>https://www.banque-france.fr/en/financial-stability/financial-stability-mandate/supporting-digital-transformation-financial-sector/wholesale-mnbc</t>
  </si>
  <si>
    <t>French-Swiss Cross-Border Settlement</t>
  </si>
  <si>
    <t>Banque De France, Swiss National Bank, Accenture</t>
  </si>
  <si>
    <t>https://www.finews.com/news/english-news/46614-switzerland-swiss-national-bank-banque-de-france-bis-accenture-central-bank-digital-currency-cbdc-credit-suisse-ubs-r3-natixis</t>
  </si>
  <si>
    <t>Project Jura</t>
  </si>
  <si>
    <t>BIS Innovation Hub, Banque du France, Swiss National Bank, Private Sector Consortium</t>
  </si>
  <si>
    <t>R3 Corda, SDX Test Platform</t>
  </si>
  <si>
    <t>https://www.bis.org/publ/othp44.pdf</t>
  </si>
  <si>
    <t>Project Inthanon-LionRock Phase 2</t>
  </si>
  <si>
    <t>BIS Innovation Hub, Hong Kong Monetary Authority, Bank of Thailand, People's Bank of China, Central Bank of the UAE</t>
  </si>
  <si>
    <t>https://www.bis.org/publ/othp40.pdf</t>
  </si>
  <si>
    <t>LACChain</t>
  </si>
  <si>
    <t>InterAmerican Development Bank (IDB Lab)</t>
  </si>
  <si>
    <t>Hyperledger Besu, Hyperledger Firefly</t>
  </si>
  <si>
    <t>https://8112310.fs1.hubspotusercontent-na1.net/hubfs/8112310/Hyperledger/Printables/Hyperledger_CaseStudy_LACChain_Printable_111522.pdf</t>
  </si>
  <si>
    <t>Multi-Currency Corridor Network</t>
  </si>
  <si>
    <t>Monetary Authority of Singapore, Banque du France</t>
  </si>
  <si>
    <t>https://www.mas.gov.sg/publications/monographs-or-information-paper/2021/multi-currency-corridor-network</t>
  </si>
  <si>
    <t>Global CBDC Challenge: Regulated Liability Network</t>
  </si>
  <si>
    <t>Monetary Authority of Singapore, SETL, Amazon Web Services</t>
  </si>
  <si>
    <t>SETL</t>
  </si>
  <si>
    <t>https://setl.io/the-regulated-liability-network-rln-whitepaper-on-scalability-and-performance/</t>
  </si>
  <si>
    <t>South Africa: Project Khokha 2</t>
  </si>
  <si>
    <t>South African Reserve Bank, Accenture</t>
  </si>
  <si>
    <t>https://www.resbank.co.za/content/dam/sarb/publications/media-releases/2022/project-khokha-2/Project%20Khokha%202%20Full%20Report%206%20April%202022.pdf</t>
  </si>
  <si>
    <t>E-Krona: Phase 1</t>
  </si>
  <si>
    <t>Riksbank</t>
  </si>
  <si>
    <t>Sweden</t>
  </si>
  <si>
    <t>https://www.riksbank.se/globalassets/media/rapporter/e-krona/2021/e-krona-pilot-phase-1.pdf</t>
  </si>
  <si>
    <t>Project mBridge (LionRock Phase 3)</t>
  </si>
  <si>
    <t>mBridge Ledger</t>
  </si>
  <si>
    <t>https://www.bis.org/publ/othp59.pdf</t>
  </si>
  <si>
    <t>Project Dunbar</t>
  </si>
  <si>
    <t>BIS Innovation Hub, Reserve Bank of Australia, Bank Negara Malaysia, Monetary Authority of Singapore, South African Reserve Bank</t>
  </si>
  <si>
    <t>https://www.mas.gov.sg/publications/monographs-or-information-paper/2022/project-dunbar</t>
  </si>
  <si>
    <t>e-HKD Pilot Programme: Phase 1</t>
  </si>
  <si>
    <t>Hong Kong Monetary Authority</t>
  </si>
  <si>
    <t>Hong Kong</t>
  </si>
  <si>
    <t>https://www.hkma.gov.hk/media/eng/doc/key-information/press-release/2023/20231030e3a1.pdf</t>
  </si>
  <si>
    <t>Project Garuda: Digital Rupiah</t>
  </si>
  <si>
    <t>Bank Indonesia</t>
  </si>
  <si>
    <t>Indonesia</t>
  </si>
  <si>
    <t>https://www.bi.go.id/en/rupiah/digital-rupiah/default.aspx</t>
  </si>
  <si>
    <t>BoJ CBDC Experiments: PoC Phase 1</t>
  </si>
  <si>
    <t>Bank of Japan</t>
  </si>
  <si>
    <t>Japan</t>
  </si>
  <si>
    <t>Centralized UTXO Ledger</t>
  </si>
  <si>
    <t>https://www.boj.or.jp/en/paym/digital/rel220526a.pdf</t>
  </si>
  <si>
    <t>E-Krona: Phase 2</t>
  </si>
  <si>
    <t>https://www.riksbank.se/globalassets/media/rapporter/e-krona/2022/e-krona-pilot-phase-2.pdf</t>
  </si>
  <si>
    <t>Project Helvatia: Phase 2</t>
  </si>
  <si>
    <t xml:space="preserve">BIS Innovation Hub, SIX, Swiss National Bank, </t>
  </si>
  <si>
    <t>https://www.bis.org/publ/othp45.pdf</t>
  </si>
  <si>
    <t>Turkey Digital Lira: Phase 1</t>
  </si>
  <si>
    <t>Central Bank of the Republic of Turkey, Aselsan, Tubitak Bilgem</t>
  </si>
  <si>
    <t>Turkey</t>
  </si>
  <si>
    <t>https://www.tcmb.gov.tr/wps/wcm/connect/b2527947-27ca-41d1-8a9b-1c9a8c211682/Digital+Turkish+Lira+First+Phase+Evaluation+Report.pdf?MOD=AJPERES</t>
  </si>
  <si>
    <t>Project Hamilton: Phase 1</t>
  </si>
  <si>
    <t>Federal Reserve Bank of Boston, MIT</t>
  </si>
  <si>
    <t>OpenCBDC</t>
  </si>
  <si>
    <t>https://www.bostonfed.org/publications/one-time-pubs/project-hamilton-phase-1-executive-summary.aspx</t>
  </si>
  <si>
    <t>Project Cedar</t>
  </si>
  <si>
    <t>Federal Reserve Bank of New York, BIS Innovation Hub</t>
  </si>
  <si>
    <t>HTLC</t>
  </si>
  <si>
    <t>https://www.newyorkfed.org/medialibrary/media/nyic/project-cedar-phase-one-report.pdf</t>
  </si>
  <si>
    <t>Australian CBDC Pilot for Digital Financial Innovation</t>
  </si>
  <si>
    <t xml:space="preserve">Reserve Bank of Australia, Digital Finance CRC Ltd. </t>
  </si>
  <si>
    <t>Kaleido Ethereum-based Implementation</t>
  </si>
  <si>
    <t>https://dfcrc.com.au/wp-content/uploads/2023/08/australian-cbdc-pilot-for-digital-finance-innovation-project-report.pdf</t>
  </si>
  <si>
    <t>Australian CBDC Pilot for Digital Finance Innovation</t>
  </si>
  <si>
    <t>https://www.rba.gov.au/payments-and-infrastructure/central-bank-digital-currency/pdf/australian-cbdc-pilot-for-digital-finance-innovation-project-report.pdf</t>
  </si>
  <si>
    <t>Imperium Markets eAUD Pilot (under Australian CBDC Pilot for Digital Financial Innovation)</t>
  </si>
  <si>
    <t>Reserve Bank of Australia, Imperium Markets, Westpac, Commonwealth Bank</t>
  </si>
  <si>
    <t>https://www.ledgerinsights.com/canada-basel-crypto-tokenized-securities/</t>
  </si>
  <si>
    <t>Brazil Digital Real (DREX) Pilot</t>
  </si>
  <si>
    <t>Banco Central do Brazil</t>
  </si>
  <si>
    <t>Brazil</t>
  </si>
  <si>
    <t>https://www.bcb.gov.br/en/financialstability/drex_en</t>
  </si>
  <si>
    <t>Microsoft Brazil Regulated Liability Network Proposal</t>
  </si>
  <si>
    <t>Banco Central do Brazil, Microsoft</t>
  </si>
  <si>
    <t>https://www.bcb.gov.br/conteudo/eventos/Documents/moedas_digitais/tokenizacao/WorkTOK-Mimeo-TECH_Multi_B_Proposal_RLN_architecture_to_support_Settlement_of_tokenized_assets_liabilities_transactions.pdf</t>
  </si>
  <si>
    <t>Project Prosperus (French Wholesale CBDC Pilots)</t>
  </si>
  <si>
    <t>Banque Du France, Banque Central de Tunisie</t>
  </si>
  <si>
    <t>DL3S Platform (based on Hyperledger Fabric), R3 Corda</t>
  </si>
  <si>
    <t>https://www.banque-france.fr/system/files/2023-08/Banque_de_France_stabilite_financiere_rapport_mnbc_2023.pdf</t>
  </si>
  <si>
    <t>Project Sela</t>
  </si>
  <si>
    <t>BIS Innovation Hub, Bank of Israel, Hong Kong Monetary Authority</t>
  </si>
  <si>
    <t>https://www.bis.org/publ/othp74.pdf</t>
  </si>
  <si>
    <t>Project Icebreaker</t>
  </si>
  <si>
    <t>BIS Innovation Hub, Bank of Israel, Norges Bank, Riksbank</t>
  </si>
  <si>
    <t>R3 Corda, Hyperledger Besu, Quorum</t>
  </si>
  <si>
    <t>https://www.bis.org/publ/othp61.pdf</t>
  </si>
  <si>
    <t xml:space="preserve">Project Mariana </t>
  </si>
  <si>
    <t>BIS Innovation Hub, Banque du France, Swiss National Bank, Monetary Authority of Singapore</t>
  </si>
  <si>
    <t>Ethereum, Hyperledger Besu</t>
  </si>
  <si>
    <t>https://www.bis.org/publ/othp75.htm</t>
  </si>
  <si>
    <t>Project Aurum</t>
  </si>
  <si>
    <t>BIS Innovation Hub, Hong Kong Monetary Authority</t>
  </si>
  <si>
    <t>https://www.bis.org/publ/othp57.pdf</t>
  </si>
  <si>
    <t xml:space="preserve">Project Tourbillon </t>
  </si>
  <si>
    <t>BIS Innovation Hub, Swiss National Bank</t>
  </si>
  <si>
    <t>https://www.bis.org/publ/othp80.pdf</t>
  </si>
  <si>
    <t>Canvas Connect (under Australian CBDC Pilot for Digital Financial Innovation)</t>
  </si>
  <si>
    <t>Canvas Connect, Digital X, TAF Capital</t>
  </si>
  <si>
    <t>https://dfcrc.com.au/2023/03/01/tokenised-fx-settlement/</t>
  </si>
  <si>
    <t>Project Cedar Phase 2 x Ubin+</t>
  </si>
  <si>
    <t>Federal Reserve Bank of New York, Monetary Authority of Singapore</t>
  </si>
  <si>
    <t>https://www.newyorkfed.org/medialibrary/media/nyic/project-cedar-phase-two-ubin-report.pdf</t>
  </si>
  <si>
    <t>UBS Cross-Border Digital Bond Repo (under Project Guardian)</t>
  </si>
  <si>
    <t>Monetary Authority of Singapore, UBS, SBI, JFSA, FINMA</t>
  </si>
  <si>
    <t>https://www.ubs.com/global/en/media/display-page-ndp/en-20231115-ubs-sbi-dbs-completed-worlds-first-cross-border.html</t>
  </si>
  <si>
    <t>Project Leonidas</t>
  </si>
  <si>
    <t>Bank of Italy</t>
  </si>
  <si>
    <t>Italy</t>
  </si>
  <si>
    <t>https://r3.com/wp-content/uploads/2022/09/Corda_Spunta_Case_Study_R3_Nov2020.pdf</t>
  </si>
  <si>
    <t>BoJ CBDC Experiments: PoC Phase 2</t>
  </si>
  <si>
    <t>https://www.boj.or.jp/en/paym/digital/dig230529a.pdf</t>
  </si>
  <si>
    <t>Bank of Korea CBDC Research</t>
  </si>
  <si>
    <t>Bank of Korea, Financial Services Commission, Financial Supervisory Service, BIS</t>
  </si>
  <si>
    <t>Korea</t>
  </si>
  <si>
    <t>https://www.bis.org/publ/othp77.pdf</t>
  </si>
  <si>
    <t>Norway CBDC Experiments Phase 4</t>
  </si>
  <si>
    <t>Norges Bank</t>
  </si>
  <si>
    <t>Norway</t>
  </si>
  <si>
    <t>Hyperledger Besu, Ethereum, IOTA (Bridging)</t>
  </si>
  <si>
    <t>https://www.norges-bank.no/contentassets/fb85d452791d4d1a9f04aa4d3c18683d/norges-bank-papers-2---phase-4---final-report.pdf?v=18122023133556</t>
  </si>
  <si>
    <t>Project Guardian: Global Liquidity Pool</t>
  </si>
  <si>
    <t>Monetary Authority of Singapore, BIS, DBS Bank, SBI Digital Asset Holdings</t>
  </si>
  <si>
    <t>Polygon</t>
  </si>
  <si>
    <t>https://www.mas.gov.sg/-/media/mas-media-library/development/fintech/project-guardian/project-guardian-open-interoperable-network.pdf</t>
  </si>
  <si>
    <t>Project Guardian: Trade Finance ABS</t>
  </si>
  <si>
    <t>Monetary Authority of Singapore, BIS, Standard Chartered, SGX, Linklogis</t>
  </si>
  <si>
    <t>Project Guardian: Structured Notes</t>
  </si>
  <si>
    <t>Monetary Authority of Singapore, BIS, HSBC, Marketnode, UOB</t>
  </si>
  <si>
    <t>Unknown Ethereum L2</t>
  </si>
  <si>
    <t>E-Krona: Phase 3</t>
  </si>
  <si>
    <t>https://www.riksbank.se/globalassets/media/rapporter/e-krona/2023/e-krona-pilot-phase-3.pdf</t>
  </si>
  <si>
    <t>Regulated Liability Network (RLN): Domestic Interbank Payments</t>
  </si>
  <si>
    <t>Federal Reserve Bank of New York Innovaton Center, Private Sector Consortium</t>
  </si>
  <si>
    <t>Canton, SETL</t>
  </si>
  <si>
    <t>https://www.rlnuspoc.org/home#subpage/introduction/overlay/203321985</t>
  </si>
  <si>
    <t>Regulated Liability Network (RLN): Cross-Border Payments in USD</t>
  </si>
  <si>
    <t>Spain CBDC Pilot</t>
  </si>
  <si>
    <t>Bank of Spain, Cecabank-Abanca Consortium Adhara</t>
  </si>
  <si>
    <t>Spain</t>
  </si>
  <si>
    <t>Adhara Blockchain</t>
  </si>
  <si>
    <t>https://www.boe.es/boe/dias/2024/01/03/pdfs/BOE-A-2024-205.pdf</t>
  </si>
  <si>
    <t>EVM-compatible</t>
  </si>
  <si>
    <t>Not EVM-compatible</t>
  </si>
  <si>
    <t>Year</t>
  </si>
  <si>
    <t>non-EVM</t>
  </si>
  <si>
    <t>Public Blockchain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</si>
</sst>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3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Sheet2!$B$2:$B$4</c:f>
            </c:strRef>
          </c:cat>
          <c:val>
            <c:numRef>
              <c:f>Sheet2!$C$2:$C$4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Sheet2!$B$22:$B$29</c:f>
            </c:strRef>
          </c:cat>
          <c:val>
            <c:numRef>
              <c:f>Sheet2!$C$22:$C$29</c:f>
              <c:numCache/>
            </c:numRef>
          </c:val>
        </c:ser>
        <c:ser>
          <c:idx val="1"/>
          <c:order val="1"/>
          <c:tx>
            <c:strRef>
              <c:f>Sheet2!$E$21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Sheet2!$B$22:$B$29</c:f>
            </c:strRef>
          </c:cat>
          <c:val>
            <c:numRef>
              <c:f>Sheet2!$E$22:$E$29</c:f>
              <c:numCache/>
            </c:numRef>
          </c:val>
        </c:ser>
        <c:axId val="1175818024"/>
        <c:axId val="1780477334"/>
      </c:barChart>
      <c:catAx>
        <c:axId val="11758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477334"/>
      </c:catAx>
      <c:valAx>
        <c:axId val="1780477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818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19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ba.gov.au/payments-and-infrastructure/central-bank-digital-currency/pdf/australian-cbdc-pilot-for-digital-finance-innovation-project-report.pdf" TargetMode="External"/><Relationship Id="rId42" Type="http://schemas.openxmlformats.org/officeDocument/2006/relationships/hyperlink" Target="https://www.bcb.gov.br/en/financialstability/drex_en" TargetMode="External"/><Relationship Id="rId41" Type="http://schemas.openxmlformats.org/officeDocument/2006/relationships/hyperlink" Target="https://www.ledgerinsights.com/canada-basel-crypto-tokenized-securities/" TargetMode="External"/><Relationship Id="rId44" Type="http://schemas.openxmlformats.org/officeDocument/2006/relationships/hyperlink" Target="https://www.banque-france.fr/system/files/2023-08/Banque_de_France_stabilite_financiere_rapport_mnbc_2023.pdf" TargetMode="External"/><Relationship Id="rId43" Type="http://schemas.openxmlformats.org/officeDocument/2006/relationships/hyperlink" Target="https://www.bcb.gov.br/conteudo/eventos/Documents/moedas_digitais/tokenizacao/WorkTOK-Mimeo-TECH_Multi_B_Proposal_RLN_architecture_to_support_Settlement_of_tokenized_assets_liabilities_transactions.pdf" TargetMode="External"/><Relationship Id="rId46" Type="http://schemas.openxmlformats.org/officeDocument/2006/relationships/hyperlink" Target="https://www.bis.org/publ/othp61.pdf" TargetMode="External"/><Relationship Id="rId45" Type="http://schemas.openxmlformats.org/officeDocument/2006/relationships/hyperlink" Target="https://www.bis.org/publ/othp74.pdf" TargetMode="External"/><Relationship Id="rId1" Type="http://schemas.openxmlformats.org/officeDocument/2006/relationships/hyperlink" Target="https://www.bankofcanada.ca/wp-content/uploads/2017/05/fsr-june-2017-chapman.pdf" TargetMode="External"/><Relationship Id="rId2" Type="http://schemas.openxmlformats.org/officeDocument/2006/relationships/hyperlink" Target="https://payments.ca/sites/default/files/2022-09/jasper_report_eng.pdf" TargetMode="External"/><Relationship Id="rId3" Type="http://schemas.openxmlformats.org/officeDocument/2006/relationships/hyperlink" Target="https://www.ecb.europa.eu/pub/pdf/other/ecb.stella_project_report_september_2017.pdf" TargetMode="External"/><Relationship Id="rId4" Type="http://schemas.openxmlformats.org/officeDocument/2006/relationships/hyperlink" Target="https://www.mas.gov.sg/-/media/mas/projectubin/project-ubin--sgd-on-distributed-ledger.pdf" TargetMode="External"/><Relationship Id="rId9" Type="http://schemas.openxmlformats.org/officeDocument/2006/relationships/hyperlink" Target="https://consensys.io/blockchain-use-cases/finance/project-khokha" TargetMode="External"/><Relationship Id="rId48" Type="http://schemas.openxmlformats.org/officeDocument/2006/relationships/hyperlink" Target="https://www.bis.org/publ/othp57.pdf" TargetMode="External"/><Relationship Id="rId47" Type="http://schemas.openxmlformats.org/officeDocument/2006/relationships/hyperlink" Target="https://www.bis.org/publ/othp75.htm" TargetMode="External"/><Relationship Id="rId49" Type="http://schemas.openxmlformats.org/officeDocument/2006/relationships/hyperlink" Target="https://www.bis.org/publ/othp80.pdf" TargetMode="External"/><Relationship Id="rId5" Type="http://schemas.openxmlformats.org/officeDocument/2006/relationships/hyperlink" Target="https://www.mas.gov.sg/-/media/mas/projectubin/project-ubin-phase-2-reimagining-rtgs.pdf" TargetMode="External"/><Relationship Id="rId6" Type="http://schemas.openxmlformats.org/officeDocument/2006/relationships/hyperlink" Target="https://payments.ca/sites/default/files/2022-09/jasper_phase_iii_whitepaper_EN.pdf" TargetMode="External"/><Relationship Id="rId7" Type="http://schemas.openxmlformats.org/officeDocument/2006/relationships/hyperlink" Target="https://www.ecb.europa.eu/pub/pdf/other/stella_project_leaflet_march_2018.pdf" TargetMode="External"/><Relationship Id="rId8" Type="http://schemas.openxmlformats.org/officeDocument/2006/relationships/hyperlink" Target="https://www.mas.gov.sg/-/media/mas/projectubin/project-ubin-dvp-on-distributed-ledger-technologies.pdf" TargetMode="External"/><Relationship Id="rId31" Type="http://schemas.openxmlformats.org/officeDocument/2006/relationships/hyperlink" Target="https://www.hkma.gov.hk/media/eng/doc/key-information/press-release/2023/20231030e3a1.pdf" TargetMode="External"/><Relationship Id="rId30" Type="http://schemas.openxmlformats.org/officeDocument/2006/relationships/hyperlink" Target="https://www.mas.gov.sg/publications/monographs-or-information-paper/2022/project-dunbar" TargetMode="External"/><Relationship Id="rId33" Type="http://schemas.openxmlformats.org/officeDocument/2006/relationships/hyperlink" Target="https://www.boj.or.jp/en/paym/digital/rel220526a.pdf" TargetMode="External"/><Relationship Id="rId32" Type="http://schemas.openxmlformats.org/officeDocument/2006/relationships/hyperlink" Target="https://www.bi.go.id/en/rupiah/digital-rupiah/default.aspx" TargetMode="External"/><Relationship Id="rId35" Type="http://schemas.openxmlformats.org/officeDocument/2006/relationships/hyperlink" Target="https://www.bis.org/publ/othp45.pdf" TargetMode="External"/><Relationship Id="rId34" Type="http://schemas.openxmlformats.org/officeDocument/2006/relationships/hyperlink" Target="https://www.riksbank.se/globalassets/media/rapporter/e-krona/2022/e-krona-pilot-phase-2.pdf" TargetMode="External"/><Relationship Id="rId37" Type="http://schemas.openxmlformats.org/officeDocument/2006/relationships/hyperlink" Target="https://www.bostonfed.org/publications/one-time-pubs/project-hamilton-phase-1-executive-summary.aspx" TargetMode="External"/><Relationship Id="rId36" Type="http://schemas.openxmlformats.org/officeDocument/2006/relationships/hyperlink" Target="https://www.tcmb.gov.tr/wps/wcm/connect/b2527947-27ca-41d1-8a9b-1c9a8c211682/Digital+Turkish+Lira+First+Phase+Evaluation+Report.pdf?MOD=AJPERES" TargetMode="External"/><Relationship Id="rId39" Type="http://schemas.openxmlformats.org/officeDocument/2006/relationships/hyperlink" Target="https://dfcrc.com.au/wp-content/uploads/2023/08/australian-cbdc-pilot-for-digital-finance-innovation-project-report.pdf" TargetMode="External"/><Relationship Id="rId38" Type="http://schemas.openxmlformats.org/officeDocument/2006/relationships/hyperlink" Target="https://www.newyorkfed.org/medialibrary/media/nyic/project-cedar-phase-one-report.pdf" TargetMode="External"/><Relationship Id="rId62" Type="http://schemas.openxmlformats.org/officeDocument/2006/relationships/hyperlink" Target="https://www.rlnuspoc.org/home" TargetMode="External"/><Relationship Id="rId61" Type="http://schemas.openxmlformats.org/officeDocument/2006/relationships/hyperlink" Target="https://www.rlnuspoc.org/home" TargetMode="External"/><Relationship Id="rId20" Type="http://schemas.openxmlformats.org/officeDocument/2006/relationships/hyperlink" Target="https://www.banque-france.fr/en/financial-stability/financial-stability-mandate/supporting-digital-transformation-financial-sector/wholesale-mnbc" TargetMode="External"/><Relationship Id="rId64" Type="http://schemas.openxmlformats.org/officeDocument/2006/relationships/drawing" Target="../drawings/drawing1.xml"/><Relationship Id="rId63" Type="http://schemas.openxmlformats.org/officeDocument/2006/relationships/hyperlink" Target="https://www.boe.es/boe/dias/2024/01/03/pdfs/BOE-A-2024-205.pdf" TargetMode="External"/><Relationship Id="rId22" Type="http://schemas.openxmlformats.org/officeDocument/2006/relationships/hyperlink" Target="https://www.bis.org/publ/othp44.pdf" TargetMode="External"/><Relationship Id="rId21" Type="http://schemas.openxmlformats.org/officeDocument/2006/relationships/hyperlink" Target="https://www.finews.com/news/english-news/46614-switzerland-swiss-national-bank-banque-de-france-bis-accenture-central-bank-digital-currency-cbdc-credit-suisse-ubs-r3-natixis" TargetMode="External"/><Relationship Id="rId24" Type="http://schemas.openxmlformats.org/officeDocument/2006/relationships/hyperlink" Target="https://8112310.fs1.hubspotusercontent-na1.net/hubfs/8112310/Hyperledger/Printables/Hyperledger_CaseStudy_LACChain_Printable_111522.pdf" TargetMode="External"/><Relationship Id="rId23" Type="http://schemas.openxmlformats.org/officeDocument/2006/relationships/hyperlink" Target="https://www.bis.org/publ/othp40.pdf" TargetMode="External"/><Relationship Id="rId60" Type="http://schemas.openxmlformats.org/officeDocument/2006/relationships/hyperlink" Target="https://www.riksbank.se/globalassets/media/rapporter/e-krona/2023/e-krona-pilot-phase-3.pdf" TargetMode="External"/><Relationship Id="rId26" Type="http://schemas.openxmlformats.org/officeDocument/2006/relationships/hyperlink" Target="https://setl.io/the-regulated-liability-network-rln-whitepaper-on-scalability-and-performance/" TargetMode="External"/><Relationship Id="rId25" Type="http://schemas.openxmlformats.org/officeDocument/2006/relationships/hyperlink" Target="https://www.mas.gov.sg/publications/monographs-or-information-paper/2021/multi-currency-corridor-network" TargetMode="External"/><Relationship Id="rId28" Type="http://schemas.openxmlformats.org/officeDocument/2006/relationships/hyperlink" Target="https://www.riksbank.se/globalassets/media/rapporter/e-krona/2021/e-krona-pilot-phase-1.pdf" TargetMode="External"/><Relationship Id="rId27" Type="http://schemas.openxmlformats.org/officeDocument/2006/relationships/hyperlink" Target="https://www.resbank.co.za/content/dam/sarb/publications/media-releases/2022/project-khokha-2/Project%20Khokha%202%20Full%20Report%206%20April%202022.pdf" TargetMode="External"/><Relationship Id="rId29" Type="http://schemas.openxmlformats.org/officeDocument/2006/relationships/hyperlink" Target="https://www.bis.org/publ/othp59.pdf" TargetMode="External"/><Relationship Id="rId51" Type="http://schemas.openxmlformats.org/officeDocument/2006/relationships/hyperlink" Target="https://www.newyorkfed.org/medialibrary/media/nyic/project-cedar-phase-two-ubin-report.pdf" TargetMode="External"/><Relationship Id="rId50" Type="http://schemas.openxmlformats.org/officeDocument/2006/relationships/hyperlink" Target="https://dfcrc.com.au/2023/03/01/tokenised-fx-settlement/" TargetMode="External"/><Relationship Id="rId53" Type="http://schemas.openxmlformats.org/officeDocument/2006/relationships/hyperlink" Target="https://r3.com/wp-content/uploads/2022/09/Corda_Spunta_Case_Study_R3_Nov2020.pdf" TargetMode="External"/><Relationship Id="rId52" Type="http://schemas.openxmlformats.org/officeDocument/2006/relationships/hyperlink" Target="https://www.ubs.com/global/en/media/display-page-ndp/en-20231115-ubs-sbi-dbs-completed-worlds-first-cross-border.html" TargetMode="External"/><Relationship Id="rId11" Type="http://schemas.openxmlformats.org/officeDocument/2006/relationships/hyperlink" Target="https://www.hkma.gov.hk/media/eng/doc/key-functions/financial-infrastructure/Report_on_Project_Inthanon-LionRock.pdf" TargetMode="External"/><Relationship Id="rId55" Type="http://schemas.openxmlformats.org/officeDocument/2006/relationships/hyperlink" Target="https://www.bis.org/publ/othp77.pdf" TargetMode="External"/><Relationship Id="rId10" Type="http://schemas.openxmlformats.org/officeDocument/2006/relationships/hyperlink" Target="https://www.mas.gov.sg/-/media/Jasper-Ubin-Design-Paper.pdf?la=en&amp;hash=EF5857437C4857373A9287CD86F56D0E7C46E7FF" TargetMode="External"/><Relationship Id="rId54" Type="http://schemas.openxmlformats.org/officeDocument/2006/relationships/hyperlink" Target="https://www.boj.or.jp/en/paym/digital/dig230529a.pdf" TargetMode="External"/><Relationship Id="rId13" Type="http://schemas.openxmlformats.org/officeDocument/2006/relationships/hyperlink" Target="https://www.centralbank.ae/media/cbshgsmf/aber-report-2020-en.pdf" TargetMode="External"/><Relationship Id="rId57" Type="http://schemas.openxmlformats.org/officeDocument/2006/relationships/hyperlink" Target="https://www.mas.gov.sg/-/media/mas-media-library/development/fintech/project-guardian/project-guardian-open-interoperable-network.pdf" TargetMode="External"/><Relationship Id="rId12" Type="http://schemas.openxmlformats.org/officeDocument/2006/relationships/hyperlink" Target="https://www.mas.gov.sg/-/media/Jasper-Ubin-Design-Paper.pdf?la=en&amp;hash=EF5857437C4857373A9287CD86F56D0E7C46E7FF" TargetMode="External"/><Relationship Id="rId56" Type="http://schemas.openxmlformats.org/officeDocument/2006/relationships/hyperlink" Target="https://www.norges-bank.no/contentassets/fb85d452791d4d1a9f04aa4d3c18683d/norges-bank-papers-2---phase-4---final-report.pdf?v=18122023133556" TargetMode="External"/><Relationship Id="rId15" Type="http://schemas.openxmlformats.org/officeDocument/2006/relationships/hyperlink" Target="https://digichina.stanford.edu/work/knowledge-base-blockchain-based-service-network-bsn-%E5%8C%BA%E5%9D%97%E9%93%BE%E6%9C%8D%E5%8A%A1%E7%BD%91%E7%BB%9C/" TargetMode="External"/><Relationship Id="rId59" Type="http://schemas.openxmlformats.org/officeDocument/2006/relationships/hyperlink" Target="https://www.mas.gov.sg/-/media/mas-media-library/development/fintech/project-guardian/project-guardian-open-interoperable-network.pdf" TargetMode="External"/><Relationship Id="rId14" Type="http://schemas.openxmlformats.org/officeDocument/2006/relationships/hyperlink" Target="https://www.federalreserve.gov/econres/notes/feds-notes/observations-from-the-foowire-project-experimenting-with-dlt-for-payments-use-20200813.html" TargetMode="External"/><Relationship Id="rId58" Type="http://schemas.openxmlformats.org/officeDocument/2006/relationships/hyperlink" Target="https://www.mas.gov.sg/-/media/mas-media-library/development/fintech/project-guardian/project-guardian-open-interoperable-network.pdf" TargetMode="External"/><Relationship Id="rId17" Type="http://schemas.openxmlformats.org/officeDocument/2006/relationships/hyperlink" Target="https://www.bis.org/publ/othp35.pdf" TargetMode="External"/><Relationship Id="rId16" Type="http://schemas.openxmlformats.org/officeDocument/2006/relationships/hyperlink" Target="https://www.mas.gov.sg/-/media/mas/projectubin/project-ubin-phase-5-enabling-broad-ecosystem-opportunities.pdf" TargetMode="External"/><Relationship Id="rId19" Type="http://schemas.openxmlformats.org/officeDocument/2006/relationships/hyperlink" Target="https://www.oenb.at/en/Media/Press-Archives/2021/20210630.html" TargetMode="External"/><Relationship Id="rId18" Type="http://schemas.openxmlformats.org/officeDocument/2006/relationships/hyperlink" Target="https://www.rba.gov.au/payments-and-infrastructure/central-bank-digital-currency/pdf/project-atom-report_2021-12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2.63"/>
    <col customWidth="1" min="3" max="3" width="29.25"/>
    <col customWidth="1" min="4" max="4" width="20.0"/>
    <col customWidth="1" min="5" max="5" width="16.38"/>
    <col customWidth="1" min="6" max="6" width="24.13"/>
    <col customWidth="1" min="7" max="7" width="15.63"/>
    <col customWidth="1" min="8" max="8" width="19.25"/>
    <col customWidth="1" min="9" max="9" width="113.0"/>
    <col customWidth="1" min="10" max="10" width="23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10</v>
      </c>
      <c r="B2" s="5">
        <v>2017.0</v>
      </c>
      <c r="C2" s="6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7" t="s">
        <v>17</v>
      </c>
    </row>
    <row r="3">
      <c r="A3" s="5" t="s">
        <v>18</v>
      </c>
      <c r="B3" s="5">
        <v>2017.0</v>
      </c>
      <c r="C3" s="6" t="s">
        <v>19</v>
      </c>
      <c r="D3" s="5" t="s">
        <v>12</v>
      </c>
      <c r="E3" s="5" t="s">
        <v>13</v>
      </c>
      <c r="F3" s="5" t="s">
        <v>20</v>
      </c>
      <c r="G3" s="5" t="s">
        <v>16</v>
      </c>
      <c r="H3" s="5" t="s">
        <v>16</v>
      </c>
      <c r="I3" s="8" t="s">
        <v>21</v>
      </c>
    </row>
    <row r="4">
      <c r="A4" s="5" t="s">
        <v>22</v>
      </c>
      <c r="B4" s="5">
        <v>2017.0</v>
      </c>
      <c r="C4" s="6" t="s">
        <v>23</v>
      </c>
      <c r="D4" s="5" t="s">
        <v>24</v>
      </c>
      <c r="E4" s="5" t="s">
        <v>25</v>
      </c>
      <c r="F4" s="5" t="s">
        <v>26</v>
      </c>
      <c r="G4" s="5" t="s">
        <v>15</v>
      </c>
      <c r="H4" s="5" t="s">
        <v>16</v>
      </c>
      <c r="I4" s="8" t="s">
        <v>27</v>
      </c>
    </row>
    <row r="5">
      <c r="A5" s="5" t="s">
        <v>28</v>
      </c>
      <c r="B5" s="5">
        <v>2017.0</v>
      </c>
      <c r="C5" s="6" t="s">
        <v>29</v>
      </c>
      <c r="D5" s="5" t="s">
        <v>12</v>
      </c>
      <c r="E5" s="5" t="s">
        <v>30</v>
      </c>
      <c r="F5" s="5" t="s">
        <v>14</v>
      </c>
      <c r="G5" s="5" t="s">
        <v>15</v>
      </c>
      <c r="H5" s="5" t="s">
        <v>16</v>
      </c>
      <c r="I5" s="8" t="s">
        <v>31</v>
      </c>
    </row>
    <row r="6">
      <c r="A6" s="5" t="s">
        <v>32</v>
      </c>
      <c r="B6" s="5">
        <v>2017.0</v>
      </c>
      <c r="C6" s="6" t="s">
        <v>29</v>
      </c>
      <c r="D6" s="5" t="s">
        <v>12</v>
      </c>
      <c r="E6" s="5" t="s">
        <v>30</v>
      </c>
      <c r="F6" s="6" t="s">
        <v>33</v>
      </c>
      <c r="G6" s="6" t="s">
        <v>34</v>
      </c>
      <c r="H6" s="5" t="s">
        <v>16</v>
      </c>
      <c r="I6" s="8" t="s">
        <v>35</v>
      </c>
    </row>
    <row r="7">
      <c r="A7" s="5" t="s">
        <v>36</v>
      </c>
      <c r="B7" s="5">
        <v>2018.0</v>
      </c>
      <c r="C7" s="6" t="s">
        <v>11</v>
      </c>
      <c r="D7" s="5" t="s">
        <v>12</v>
      </c>
      <c r="E7" s="5" t="s">
        <v>13</v>
      </c>
      <c r="F7" s="5" t="s">
        <v>20</v>
      </c>
      <c r="G7" s="5" t="s">
        <v>16</v>
      </c>
      <c r="H7" s="5" t="s">
        <v>16</v>
      </c>
      <c r="I7" s="7" t="s">
        <v>37</v>
      </c>
    </row>
    <row r="8">
      <c r="A8" s="5" t="s">
        <v>38</v>
      </c>
      <c r="B8" s="5">
        <v>2018.0</v>
      </c>
      <c r="C8" s="6" t="s">
        <v>23</v>
      </c>
      <c r="D8" s="5" t="s">
        <v>24</v>
      </c>
      <c r="E8" s="5" t="s">
        <v>25</v>
      </c>
      <c r="F8" s="6" t="s">
        <v>39</v>
      </c>
      <c r="G8" s="6" t="s">
        <v>15</v>
      </c>
      <c r="H8" s="5" t="s">
        <v>16</v>
      </c>
      <c r="I8" s="7" t="s">
        <v>40</v>
      </c>
    </row>
    <row r="9">
      <c r="A9" s="5" t="s">
        <v>41</v>
      </c>
      <c r="B9" s="5">
        <v>2018.0</v>
      </c>
      <c r="C9" s="6" t="s">
        <v>42</v>
      </c>
      <c r="D9" s="5" t="s">
        <v>12</v>
      </c>
      <c r="E9" s="5" t="s">
        <v>30</v>
      </c>
      <c r="F9" s="6" t="s">
        <v>43</v>
      </c>
      <c r="G9" s="6" t="s">
        <v>34</v>
      </c>
      <c r="H9" s="5" t="s">
        <v>16</v>
      </c>
      <c r="I9" s="7" t="s">
        <v>44</v>
      </c>
    </row>
    <row r="10">
      <c r="A10" s="5" t="s">
        <v>45</v>
      </c>
      <c r="B10" s="5">
        <v>2018.0</v>
      </c>
      <c r="C10" s="6" t="s">
        <v>46</v>
      </c>
      <c r="D10" s="5" t="s">
        <v>12</v>
      </c>
      <c r="E10" s="5" t="s">
        <v>47</v>
      </c>
      <c r="F10" s="5" t="s">
        <v>48</v>
      </c>
      <c r="G10" s="5" t="s">
        <v>34</v>
      </c>
      <c r="H10" s="5" t="s">
        <v>16</v>
      </c>
      <c r="I10" s="7" t="s">
        <v>49</v>
      </c>
    </row>
    <row r="11">
      <c r="A11" s="5" t="s">
        <v>50</v>
      </c>
      <c r="B11" s="5">
        <v>2019.0</v>
      </c>
      <c r="C11" s="6" t="s">
        <v>51</v>
      </c>
      <c r="D11" s="5" t="s">
        <v>12</v>
      </c>
      <c r="E11" s="5" t="s">
        <v>25</v>
      </c>
      <c r="F11" s="6" t="s">
        <v>52</v>
      </c>
      <c r="G11" s="5" t="s">
        <v>34</v>
      </c>
      <c r="H11" s="5" t="s">
        <v>16</v>
      </c>
      <c r="I11" s="7" t="s">
        <v>53</v>
      </c>
    </row>
    <row r="12">
      <c r="A12" s="5" t="s">
        <v>54</v>
      </c>
      <c r="B12" s="5">
        <v>2019.0</v>
      </c>
      <c r="C12" s="6" t="s">
        <v>55</v>
      </c>
      <c r="D12" s="5" t="s">
        <v>12</v>
      </c>
      <c r="E12" s="5" t="s">
        <v>25</v>
      </c>
      <c r="F12" s="5" t="s">
        <v>56</v>
      </c>
      <c r="G12" s="5" t="s">
        <v>16</v>
      </c>
      <c r="H12" s="5" t="s">
        <v>16</v>
      </c>
      <c r="I12" s="7" t="s">
        <v>57</v>
      </c>
    </row>
    <row r="13">
      <c r="A13" s="5" t="s">
        <v>58</v>
      </c>
      <c r="B13" s="5">
        <v>2019.0</v>
      </c>
      <c r="C13" s="6" t="s">
        <v>59</v>
      </c>
      <c r="D13" s="5" t="s">
        <v>12</v>
      </c>
      <c r="E13" s="5" t="s">
        <v>25</v>
      </c>
      <c r="F13" s="5" t="s">
        <v>52</v>
      </c>
      <c r="G13" s="5" t="s">
        <v>15</v>
      </c>
      <c r="H13" s="5" t="s">
        <v>16</v>
      </c>
      <c r="I13" s="7" t="s">
        <v>53</v>
      </c>
    </row>
    <row r="14">
      <c r="A14" s="5" t="s">
        <v>60</v>
      </c>
      <c r="B14" s="5">
        <v>2019.0</v>
      </c>
      <c r="C14" s="6" t="s">
        <v>61</v>
      </c>
      <c r="D14" s="5" t="s">
        <v>24</v>
      </c>
      <c r="E14" s="5" t="s">
        <v>25</v>
      </c>
      <c r="F14" s="5" t="s">
        <v>26</v>
      </c>
      <c r="G14" s="5" t="s">
        <v>15</v>
      </c>
      <c r="H14" s="5" t="s">
        <v>16</v>
      </c>
      <c r="I14" s="8" t="s">
        <v>62</v>
      </c>
    </row>
    <row r="15">
      <c r="A15" s="5" t="s">
        <v>63</v>
      </c>
      <c r="B15" s="5">
        <v>2019.0</v>
      </c>
      <c r="C15" s="6" t="s">
        <v>64</v>
      </c>
      <c r="D15" s="5" t="s">
        <v>24</v>
      </c>
      <c r="E15" s="5" t="s">
        <v>65</v>
      </c>
      <c r="F15" s="5" t="s">
        <v>26</v>
      </c>
      <c r="G15" s="5" t="s">
        <v>15</v>
      </c>
      <c r="H15" s="5" t="s">
        <v>16</v>
      </c>
      <c r="I15" s="8" t="s">
        <v>66</v>
      </c>
    </row>
    <row r="16">
      <c r="A16" s="6" t="s">
        <v>67</v>
      </c>
      <c r="B16" s="5">
        <v>2020.0</v>
      </c>
      <c r="C16" s="6" t="s">
        <v>68</v>
      </c>
      <c r="D16" s="5" t="s">
        <v>24</v>
      </c>
      <c r="E16" s="5" t="s">
        <v>69</v>
      </c>
      <c r="F16" s="6" t="s">
        <v>70</v>
      </c>
      <c r="G16" s="6" t="s">
        <v>34</v>
      </c>
      <c r="H16" s="6" t="s">
        <v>34</v>
      </c>
      <c r="I16" s="7" t="s">
        <v>71</v>
      </c>
    </row>
    <row r="17">
      <c r="A17" s="5" t="s">
        <v>72</v>
      </c>
      <c r="B17" s="5">
        <v>2020.0</v>
      </c>
      <c r="C17" s="6" t="s">
        <v>73</v>
      </c>
      <c r="D17" s="5" t="s">
        <v>12</v>
      </c>
      <c r="E17" s="5" t="s">
        <v>30</v>
      </c>
      <c r="F17" s="6" t="s">
        <v>48</v>
      </c>
      <c r="G17" s="5" t="s">
        <v>34</v>
      </c>
      <c r="H17" s="5" t="s">
        <v>16</v>
      </c>
      <c r="I17" s="8" t="s">
        <v>74</v>
      </c>
    </row>
    <row r="18">
      <c r="A18" s="5" t="s">
        <v>75</v>
      </c>
      <c r="B18" s="5">
        <v>2020.0</v>
      </c>
      <c r="C18" s="6" t="s">
        <v>76</v>
      </c>
      <c r="D18" s="5" t="s">
        <v>12</v>
      </c>
      <c r="E18" s="5" t="s">
        <v>77</v>
      </c>
      <c r="F18" s="5" t="s">
        <v>56</v>
      </c>
      <c r="G18" s="5" t="s">
        <v>16</v>
      </c>
      <c r="H18" s="5" t="s">
        <v>16</v>
      </c>
      <c r="I18" s="8" t="s">
        <v>78</v>
      </c>
    </row>
    <row r="19">
      <c r="A19" s="5" t="s">
        <v>79</v>
      </c>
      <c r="B19" s="5">
        <v>2021.0</v>
      </c>
      <c r="C19" s="6" t="s">
        <v>80</v>
      </c>
      <c r="D19" s="5" t="s">
        <v>12</v>
      </c>
      <c r="E19" s="5" t="s">
        <v>81</v>
      </c>
      <c r="F19" s="5" t="s">
        <v>82</v>
      </c>
      <c r="G19" s="5" t="s">
        <v>15</v>
      </c>
      <c r="H19" s="5" t="s">
        <v>16</v>
      </c>
      <c r="I19" s="8" t="s">
        <v>83</v>
      </c>
    </row>
    <row r="20">
      <c r="A20" s="5" t="s">
        <v>84</v>
      </c>
      <c r="B20" s="5">
        <v>2021.0</v>
      </c>
      <c r="C20" s="6" t="s">
        <v>85</v>
      </c>
      <c r="D20" s="5" t="s">
        <v>12</v>
      </c>
      <c r="E20" s="5" t="s">
        <v>86</v>
      </c>
      <c r="F20" s="5" t="s">
        <v>87</v>
      </c>
      <c r="G20" s="5" t="s">
        <v>88</v>
      </c>
      <c r="H20" s="5" t="s">
        <v>88</v>
      </c>
      <c r="I20" s="8" t="s">
        <v>89</v>
      </c>
    </row>
    <row r="21">
      <c r="A21" s="5" t="s">
        <v>90</v>
      </c>
      <c r="B21" s="5">
        <v>2021.0</v>
      </c>
      <c r="C21" s="6" t="s">
        <v>91</v>
      </c>
      <c r="D21" s="5" t="s">
        <v>12</v>
      </c>
      <c r="E21" s="5" t="s">
        <v>25</v>
      </c>
      <c r="F21" s="6" t="s">
        <v>92</v>
      </c>
      <c r="G21" s="6" t="s">
        <v>34</v>
      </c>
      <c r="H21" s="5" t="s">
        <v>16</v>
      </c>
      <c r="I21" s="7" t="s">
        <v>93</v>
      </c>
    </row>
    <row r="22">
      <c r="A22" s="6" t="s">
        <v>94</v>
      </c>
      <c r="B22" s="5">
        <v>2021.0</v>
      </c>
      <c r="C22" s="6" t="s">
        <v>95</v>
      </c>
      <c r="D22" s="5" t="s">
        <v>12</v>
      </c>
      <c r="E22" s="5" t="s">
        <v>25</v>
      </c>
      <c r="F22" s="5" t="s">
        <v>56</v>
      </c>
      <c r="G22" s="5" t="s">
        <v>16</v>
      </c>
      <c r="H22" s="5" t="s">
        <v>16</v>
      </c>
      <c r="I22" s="8" t="s">
        <v>96</v>
      </c>
    </row>
    <row r="23">
      <c r="A23" s="5" t="s">
        <v>97</v>
      </c>
      <c r="B23" s="5">
        <v>2021.0</v>
      </c>
      <c r="C23" s="6" t="s">
        <v>98</v>
      </c>
      <c r="D23" s="5" t="s">
        <v>12</v>
      </c>
      <c r="E23" s="5" t="s">
        <v>25</v>
      </c>
      <c r="F23" s="5" t="s">
        <v>99</v>
      </c>
      <c r="G23" s="5" t="s">
        <v>16</v>
      </c>
      <c r="H23" s="5" t="s">
        <v>16</v>
      </c>
      <c r="I23" s="7" t="s">
        <v>100</v>
      </c>
    </row>
    <row r="24">
      <c r="A24" s="5" t="s">
        <v>101</v>
      </c>
      <c r="B24" s="5">
        <v>2021.0</v>
      </c>
      <c r="C24" s="6" t="s">
        <v>102</v>
      </c>
      <c r="D24" s="5" t="s">
        <v>12</v>
      </c>
      <c r="E24" s="5" t="s">
        <v>25</v>
      </c>
      <c r="F24" s="5" t="s">
        <v>82</v>
      </c>
      <c r="G24" s="5" t="s">
        <v>15</v>
      </c>
      <c r="H24" s="5" t="s">
        <v>16</v>
      </c>
      <c r="I24" s="7" t="s">
        <v>103</v>
      </c>
    </row>
    <row r="25">
      <c r="A25" s="5" t="s">
        <v>104</v>
      </c>
      <c r="B25" s="5">
        <v>2021.0</v>
      </c>
      <c r="C25" s="6" t="s">
        <v>105</v>
      </c>
      <c r="D25" s="5" t="s">
        <v>24</v>
      </c>
      <c r="E25" s="5" t="s">
        <v>25</v>
      </c>
      <c r="F25" s="6" t="s">
        <v>106</v>
      </c>
      <c r="G25" s="5" t="s">
        <v>15</v>
      </c>
      <c r="H25" s="5" t="s">
        <v>16</v>
      </c>
      <c r="I25" s="8" t="s">
        <v>107</v>
      </c>
    </row>
    <row r="26">
      <c r="A26" s="5" t="s">
        <v>108</v>
      </c>
      <c r="B26" s="5">
        <v>2021.0</v>
      </c>
      <c r="C26" s="6" t="s">
        <v>109</v>
      </c>
      <c r="D26" s="5" t="s">
        <v>12</v>
      </c>
      <c r="E26" s="5" t="s">
        <v>25</v>
      </c>
      <c r="F26" s="5" t="s">
        <v>48</v>
      </c>
      <c r="G26" s="5" t="s">
        <v>15</v>
      </c>
      <c r="H26" s="5" t="s">
        <v>16</v>
      </c>
      <c r="I26" s="7" t="s">
        <v>110</v>
      </c>
    </row>
    <row r="27">
      <c r="A27" s="6" t="s">
        <v>111</v>
      </c>
      <c r="B27" s="5">
        <v>2021.0</v>
      </c>
      <c r="C27" s="6" t="s">
        <v>112</v>
      </c>
      <c r="D27" s="5" t="s">
        <v>12</v>
      </c>
      <c r="E27" s="5" t="s">
        <v>30</v>
      </c>
      <c r="F27" s="6" t="s">
        <v>113</v>
      </c>
      <c r="G27" s="5" t="s">
        <v>16</v>
      </c>
      <c r="H27" s="5" t="s">
        <v>16</v>
      </c>
      <c r="I27" s="7" t="s">
        <v>114</v>
      </c>
    </row>
    <row r="28">
      <c r="A28" s="5" t="s">
        <v>115</v>
      </c>
      <c r="B28" s="5">
        <v>2021.0</v>
      </c>
      <c r="C28" s="6" t="s">
        <v>116</v>
      </c>
      <c r="D28" s="5" t="s">
        <v>12</v>
      </c>
      <c r="E28" s="5" t="s">
        <v>47</v>
      </c>
      <c r="F28" s="5" t="s">
        <v>56</v>
      </c>
      <c r="G28" s="5" t="s">
        <v>16</v>
      </c>
      <c r="H28" s="5" t="s">
        <v>16</v>
      </c>
      <c r="I28" s="7" t="s">
        <v>117</v>
      </c>
    </row>
    <row r="29">
      <c r="A29" s="5" t="s">
        <v>118</v>
      </c>
      <c r="B29" s="5">
        <v>2021.0</v>
      </c>
      <c r="C29" s="6" t="s">
        <v>119</v>
      </c>
      <c r="D29" s="5" t="s">
        <v>24</v>
      </c>
      <c r="E29" s="5" t="s">
        <v>120</v>
      </c>
      <c r="F29" s="5" t="s">
        <v>56</v>
      </c>
      <c r="G29" s="5" t="s">
        <v>16</v>
      </c>
      <c r="H29" s="5" t="s">
        <v>16</v>
      </c>
      <c r="I29" s="8" t="s">
        <v>121</v>
      </c>
    </row>
    <row r="30">
      <c r="A30" s="5" t="s">
        <v>122</v>
      </c>
      <c r="B30" s="5">
        <v>2022.0</v>
      </c>
      <c r="C30" s="6" t="s">
        <v>102</v>
      </c>
      <c r="D30" s="5" t="s">
        <v>24</v>
      </c>
      <c r="E30" s="5" t="s">
        <v>25</v>
      </c>
      <c r="F30" s="5" t="s">
        <v>123</v>
      </c>
      <c r="G30" s="5" t="s">
        <v>15</v>
      </c>
      <c r="H30" s="5" t="s">
        <v>16</v>
      </c>
      <c r="I30" s="7" t="s">
        <v>124</v>
      </c>
    </row>
    <row r="31">
      <c r="A31" s="5" t="s">
        <v>125</v>
      </c>
      <c r="B31" s="5">
        <v>2022.0</v>
      </c>
      <c r="C31" s="6" t="s">
        <v>126</v>
      </c>
      <c r="D31" s="5" t="s">
        <v>12</v>
      </c>
      <c r="E31" s="5" t="s">
        <v>25</v>
      </c>
      <c r="F31" s="5" t="s">
        <v>52</v>
      </c>
      <c r="G31" s="5" t="s">
        <v>15</v>
      </c>
      <c r="H31" s="5" t="s">
        <v>16</v>
      </c>
      <c r="I31" s="8" t="s">
        <v>127</v>
      </c>
    </row>
    <row r="32">
      <c r="A32" s="5" t="s">
        <v>128</v>
      </c>
      <c r="B32" s="5">
        <v>2022.0</v>
      </c>
      <c r="C32" s="6" t="s">
        <v>129</v>
      </c>
      <c r="D32" s="5" t="s">
        <v>12</v>
      </c>
      <c r="E32" s="5" t="s">
        <v>130</v>
      </c>
      <c r="F32" s="6" t="s">
        <v>87</v>
      </c>
      <c r="G32" s="5" t="s">
        <v>88</v>
      </c>
      <c r="H32" s="5" t="s">
        <v>88</v>
      </c>
      <c r="I32" s="8" t="s">
        <v>131</v>
      </c>
    </row>
    <row r="33">
      <c r="A33" s="5" t="s">
        <v>132</v>
      </c>
      <c r="B33" s="5">
        <v>2022.0</v>
      </c>
      <c r="C33" s="6" t="s">
        <v>133</v>
      </c>
      <c r="D33" s="5" t="s">
        <v>24</v>
      </c>
      <c r="E33" s="5" t="s">
        <v>134</v>
      </c>
      <c r="F33" s="6" t="s">
        <v>87</v>
      </c>
      <c r="G33" s="6" t="s">
        <v>88</v>
      </c>
      <c r="H33" s="5" t="s">
        <v>88</v>
      </c>
      <c r="I33" s="7" t="s">
        <v>135</v>
      </c>
    </row>
    <row r="34">
      <c r="A34" s="5" t="s">
        <v>136</v>
      </c>
      <c r="B34" s="5">
        <v>2022.0</v>
      </c>
      <c r="C34" s="6" t="s">
        <v>137</v>
      </c>
      <c r="D34" s="5" t="s">
        <v>24</v>
      </c>
      <c r="E34" s="5" t="s">
        <v>138</v>
      </c>
      <c r="F34" s="5" t="s">
        <v>139</v>
      </c>
      <c r="G34" s="5" t="s">
        <v>16</v>
      </c>
      <c r="H34" s="5" t="s">
        <v>16</v>
      </c>
      <c r="I34" s="8" t="s">
        <v>140</v>
      </c>
    </row>
    <row r="35">
      <c r="A35" s="5" t="s">
        <v>141</v>
      </c>
      <c r="B35" s="5">
        <v>2022.0</v>
      </c>
      <c r="C35" s="6" t="s">
        <v>119</v>
      </c>
      <c r="D35" s="5" t="s">
        <v>24</v>
      </c>
      <c r="E35" s="5" t="s">
        <v>120</v>
      </c>
      <c r="F35" s="5" t="s">
        <v>56</v>
      </c>
      <c r="G35" s="5" t="s">
        <v>16</v>
      </c>
      <c r="H35" s="5" t="s">
        <v>16</v>
      </c>
      <c r="I35" s="8" t="s">
        <v>142</v>
      </c>
    </row>
    <row r="36">
      <c r="A36" s="5" t="s">
        <v>143</v>
      </c>
      <c r="B36" s="5">
        <v>2022.0</v>
      </c>
      <c r="C36" s="6" t="s">
        <v>144</v>
      </c>
      <c r="D36" s="5" t="s">
        <v>12</v>
      </c>
      <c r="E36" s="5" t="s">
        <v>77</v>
      </c>
      <c r="F36" s="5" t="s">
        <v>56</v>
      </c>
      <c r="G36" s="5" t="s">
        <v>16</v>
      </c>
      <c r="H36" s="5" t="s">
        <v>16</v>
      </c>
      <c r="I36" s="8" t="s">
        <v>145</v>
      </c>
    </row>
    <row r="37">
      <c r="A37" s="5" t="s">
        <v>146</v>
      </c>
      <c r="B37" s="5">
        <v>2022.0</v>
      </c>
      <c r="C37" s="6" t="s">
        <v>147</v>
      </c>
      <c r="D37" s="5" t="s">
        <v>12</v>
      </c>
      <c r="E37" s="5" t="s">
        <v>148</v>
      </c>
      <c r="F37" s="6" t="s">
        <v>87</v>
      </c>
      <c r="G37" s="5" t="s">
        <v>88</v>
      </c>
      <c r="H37" s="5" t="s">
        <v>88</v>
      </c>
      <c r="I37" s="8" t="s">
        <v>149</v>
      </c>
    </row>
    <row r="38">
      <c r="A38" s="5" t="s">
        <v>150</v>
      </c>
      <c r="B38" s="5">
        <v>2022.0</v>
      </c>
      <c r="C38" s="6" t="s">
        <v>151</v>
      </c>
      <c r="D38" s="5" t="s">
        <v>12</v>
      </c>
      <c r="E38" s="5" t="s">
        <v>65</v>
      </c>
      <c r="F38" s="5" t="s">
        <v>152</v>
      </c>
      <c r="G38" s="5" t="s">
        <v>16</v>
      </c>
      <c r="H38" s="5" t="s">
        <v>16</v>
      </c>
      <c r="I38" s="7" t="s">
        <v>153</v>
      </c>
    </row>
    <row r="39">
      <c r="A39" s="5" t="s">
        <v>154</v>
      </c>
      <c r="B39" s="5">
        <v>2022.0</v>
      </c>
      <c r="C39" s="6" t="s">
        <v>155</v>
      </c>
      <c r="D39" s="5" t="s">
        <v>24</v>
      </c>
      <c r="E39" s="5" t="s">
        <v>65</v>
      </c>
      <c r="F39" s="6" t="s">
        <v>156</v>
      </c>
      <c r="G39" s="5" t="s">
        <v>16</v>
      </c>
      <c r="H39" s="5" t="s">
        <v>16</v>
      </c>
      <c r="I39" s="8" t="s">
        <v>157</v>
      </c>
    </row>
    <row r="40">
      <c r="A40" s="6" t="s">
        <v>158</v>
      </c>
      <c r="B40" s="5">
        <v>2023.0</v>
      </c>
      <c r="C40" s="6" t="s">
        <v>159</v>
      </c>
      <c r="D40" s="5" t="s">
        <v>12</v>
      </c>
      <c r="E40" s="5" t="s">
        <v>81</v>
      </c>
      <c r="F40" s="6" t="s">
        <v>160</v>
      </c>
      <c r="G40" s="5" t="s">
        <v>15</v>
      </c>
      <c r="H40" s="5" t="s">
        <v>16</v>
      </c>
      <c r="I40" s="8" t="s">
        <v>161</v>
      </c>
    </row>
    <row r="41">
      <c r="A41" s="6" t="s">
        <v>162</v>
      </c>
      <c r="B41" s="5">
        <v>2023.0</v>
      </c>
      <c r="C41" s="6" t="s">
        <v>159</v>
      </c>
      <c r="D41" s="5" t="s">
        <v>12</v>
      </c>
      <c r="E41" s="5" t="s">
        <v>81</v>
      </c>
      <c r="F41" s="5" t="s">
        <v>48</v>
      </c>
      <c r="G41" s="5" t="s">
        <v>15</v>
      </c>
      <c r="H41" s="5" t="s">
        <v>16</v>
      </c>
      <c r="I41" s="7" t="s">
        <v>163</v>
      </c>
    </row>
    <row r="42">
      <c r="A42" s="6" t="s">
        <v>164</v>
      </c>
      <c r="B42" s="5">
        <v>2023.0</v>
      </c>
      <c r="C42" s="6" t="s">
        <v>165</v>
      </c>
      <c r="D42" s="5" t="s">
        <v>12</v>
      </c>
      <c r="E42" s="5" t="s">
        <v>81</v>
      </c>
      <c r="F42" s="5" t="s">
        <v>56</v>
      </c>
      <c r="G42" s="5" t="s">
        <v>16</v>
      </c>
      <c r="H42" s="5" t="s">
        <v>16</v>
      </c>
      <c r="I42" s="8" t="s">
        <v>166</v>
      </c>
    </row>
    <row r="43">
      <c r="A43" s="5" t="s">
        <v>167</v>
      </c>
      <c r="B43" s="5">
        <v>2023.0</v>
      </c>
      <c r="C43" s="6" t="s">
        <v>168</v>
      </c>
      <c r="D43" s="5" t="s">
        <v>24</v>
      </c>
      <c r="E43" s="5" t="s">
        <v>169</v>
      </c>
      <c r="F43" s="5" t="s">
        <v>82</v>
      </c>
      <c r="G43" s="5" t="s">
        <v>15</v>
      </c>
      <c r="H43" s="5" t="s">
        <v>16</v>
      </c>
      <c r="I43" s="7" t="s">
        <v>170</v>
      </c>
    </row>
    <row r="44">
      <c r="A44" s="6" t="s">
        <v>171</v>
      </c>
      <c r="B44" s="5">
        <v>2023.0</v>
      </c>
      <c r="C44" s="6" t="s">
        <v>172</v>
      </c>
      <c r="D44" s="5" t="s">
        <v>12</v>
      </c>
      <c r="E44" s="5" t="s">
        <v>169</v>
      </c>
      <c r="F44" s="5" t="s">
        <v>48</v>
      </c>
      <c r="G44" s="5" t="s">
        <v>15</v>
      </c>
      <c r="H44" s="5" t="s">
        <v>16</v>
      </c>
      <c r="I44" s="8" t="s">
        <v>173</v>
      </c>
    </row>
    <row r="45">
      <c r="A45" s="6" t="s">
        <v>174</v>
      </c>
      <c r="B45" s="5">
        <v>2023.0</v>
      </c>
      <c r="C45" s="6" t="s">
        <v>175</v>
      </c>
      <c r="D45" s="5" t="s">
        <v>12</v>
      </c>
      <c r="E45" s="5" t="s">
        <v>25</v>
      </c>
      <c r="F45" s="6" t="s">
        <v>176</v>
      </c>
      <c r="G45" s="5" t="s">
        <v>15</v>
      </c>
      <c r="H45" s="5" t="s">
        <v>16</v>
      </c>
      <c r="I45" s="8" t="s">
        <v>177</v>
      </c>
    </row>
    <row r="46">
      <c r="A46" s="5" t="s">
        <v>178</v>
      </c>
      <c r="B46" s="5">
        <v>2023.0</v>
      </c>
      <c r="C46" s="6" t="s">
        <v>179</v>
      </c>
      <c r="D46" s="5" t="s">
        <v>24</v>
      </c>
      <c r="E46" s="5" t="s">
        <v>25</v>
      </c>
      <c r="F46" s="6" t="s">
        <v>87</v>
      </c>
      <c r="G46" s="5" t="s">
        <v>88</v>
      </c>
      <c r="H46" s="5" t="s">
        <v>88</v>
      </c>
      <c r="I46" s="8" t="s">
        <v>180</v>
      </c>
    </row>
    <row r="47">
      <c r="A47" s="5" t="s">
        <v>181</v>
      </c>
      <c r="B47" s="5">
        <v>2023.0</v>
      </c>
      <c r="C47" s="6" t="s">
        <v>182</v>
      </c>
      <c r="D47" s="5" t="s">
        <v>24</v>
      </c>
      <c r="E47" s="5" t="s">
        <v>25</v>
      </c>
      <c r="F47" s="6" t="s">
        <v>183</v>
      </c>
      <c r="G47" s="6" t="s">
        <v>15</v>
      </c>
      <c r="H47" s="5" t="s">
        <v>16</v>
      </c>
      <c r="I47" s="8" t="s">
        <v>184</v>
      </c>
    </row>
    <row r="48">
      <c r="A48" s="5" t="s">
        <v>185</v>
      </c>
      <c r="B48" s="5">
        <v>2023.0</v>
      </c>
      <c r="C48" s="6" t="s">
        <v>186</v>
      </c>
      <c r="D48" s="5" t="s">
        <v>24</v>
      </c>
      <c r="E48" s="5" t="s">
        <v>25</v>
      </c>
      <c r="F48" s="6" t="s">
        <v>187</v>
      </c>
      <c r="G48" s="5" t="s">
        <v>15</v>
      </c>
      <c r="H48" s="5" t="s">
        <v>34</v>
      </c>
      <c r="I48" s="7" t="s">
        <v>188</v>
      </c>
    </row>
    <row r="49">
      <c r="A49" s="5" t="s">
        <v>189</v>
      </c>
      <c r="B49" s="5">
        <v>2023.0</v>
      </c>
      <c r="C49" s="6" t="s">
        <v>190</v>
      </c>
      <c r="D49" s="5" t="s">
        <v>24</v>
      </c>
      <c r="E49" s="5" t="s">
        <v>25</v>
      </c>
      <c r="F49" s="6" t="s">
        <v>87</v>
      </c>
      <c r="G49" s="5" t="s">
        <v>88</v>
      </c>
      <c r="H49" s="5" t="s">
        <v>88</v>
      </c>
      <c r="I49" s="7" t="s">
        <v>191</v>
      </c>
    </row>
    <row r="50">
      <c r="A50" s="5" t="s">
        <v>192</v>
      </c>
      <c r="B50" s="5">
        <v>2023.0</v>
      </c>
      <c r="C50" s="6" t="s">
        <v>193</v>
      </c>
      <c r="D50" s="5" t="s">
        <v>24</v>
      </c>
      <c r="E50" s="5" t="s">
        <v>25</v>
      </c>
      <c r="F50" s="6" t="s">
        <v>87</v>
      </c>
      <c r="G50" s="5" t="s">
        <v>88</v>
      </c>
      <c r="H50" s="5" t="s">
        <v>88</v>
      </c>
      <c r="I50" s="7" t="s">
        <v>194</v>
      </c>
    </row>
    <row r="51">
      <c r="A51" s="6" t="s">
        <v>195</v>
      </c>
      <c r="B51" s="5">
        <v>2023.0</v>
      </c>
      <c r="C51" s="6" t="s">
        <v>196</v>
      </c>
      <c r="D51" s="5" t="s">
        <v>12</v>
      </c>
      <c r="E51" s="5" t="s">
        <v>81</v>
      </c>
      <c r="F51" s="5" t="s">
        <v>14</v>
      </c>
      <c r="G51" s="5" t="s">
        <v>15</v>
      </c>
      <c r="H51" s="5" t="s">
        <v>15</v>
      </c>
      <c r="I51" s="7" t="s">
        <v>197</v>
      </c>
    </row>
    <row r="52">
      <c r="A52" s="5" t="s">
        <v>198</v>
      </c>
      <c r="B52" s="5">
        <v>2023.0</v>
      </c>
      <c r="C52" s="6" t="s">
        <v>199</v>
      </c>
      <c r="D52" s="5" t="s">
        <v>24</v>
      </c>
      <c r="E52" s="5" t="s">
        <v>25</v>
      </c>
      <c r="F52" s="6" t="s">
        <v>156</v>
      </c>
      <c r="G52" s="5" t="s">
        <v>16</v>
      </c>
      <c r="H52" s="5" t="s">
        <v>16</v>
      </c>
      <c r="I52" s="7" t="s">
        <v>200</v>
      </c>
    </row>
    <row r="53">
      <c r="A53" s="6" t="s">
        <v>201</v>
      </c>
      <c r="B53" s="5">
        <v>2023.0</v>
      </c>
      <c r="C53" s="6" t="s">
        <v>202</v>
      </c>
      <c r="D53" s="5" t="s">
        <v>12</v>
      </c>
      <c r="E53" s="5" t="s">
        <v>25</v>
      </c>
      <c r="F53" s="5" t="s">
        <v>14</v>
      </c>
      <c r="G53" s="5" t="s">
        <v>15</v>
      </c>
      <c r="H53" s="5" t="s">
        <v>15</v>
      </c>
      <c r="I53" s="7" t="s">
        <v>203</v>
      </c>
    </row>
    <row r="54">
      <c r="A54" s="5" t="s">
        <v>204</v>
      </c>
      <c r="B54" s="5">
        <v>2023.0</v>
      </c>
      <c r="C54" s="6" t="s">
        <v>205</v>
      </c>
      <c r="D54" s="5" t="s">
        <v>12</v>
      </c>
      <c r="E54" s="5" t="s">
        <v>206</v>
      </c>
      <c r="F54" s="5" t="s">
        <v>56</v>
      </c>
      <c r="G54" s="5" t="s">
        <v>16</v>
      </c>
      <c r="H54" s="5" t="s">
        <v>16</v>
      </c>
      <c r="I54" s="8" t="s">
        <v>207</v>
      </c>
    </row>
    <row r="55">
      <c r="A55" s="5" t="s">
        <v>208</v>
      </c>
      <c r="B55" s="5">
        <v>2023.0</v>
      </c>
      <c r="C55" s="6" t="s">
        <v>137</v>
      </c>
      <c r="D55" s="5" t="s">
        <v>24</v>
      </c>
      <c r="E55" s="5" t="s">
        <v>138</v>
      </c>
      <c r="F55" s="5" t="s">
        <v>139</v>
      </c>
      <c r="G55" s="5" t="s">
        <v>16</v>
      </c>
      <c r="H55" s="5" t="s">
        <v>16</v>
      </c>
      <c r="I55" s="7" t="s">
        <v>209</v>
      </c>
    </row>
    <row r="56">
      <c r="A56" s="5" t="s">
        <v>210</v>
      </c>
      <c r="B56" s="5">
        <v>2023.0</v>
      </c>
      <c r="C56" s="6" t="s">
        <v>211</v>
      </c>
      <c r="D56" s="5" t="s">
        <v>24</v>
      </c>
      <c r="E56" s="5" t="s">
        <v>212</v>
      </c>
      <c r="F56" s="5" t="s">
        <v>87</v>
      </c>
      <c r="G56" s="5" t="s">
        <v>88</v>
      </c>
      <c r="H56" s="5" t="s">
        <v>88</v>
      </c>
      <c r="I56" s="7" t="s">
        <v>213</v>
      </c>
    </row>
    <row r="57">
      <c r="A57" s="5" t="s">
        <v>214</v>
      </c>
      <c r="B57" s="5">
        <v>2023.0</v>
      </c>
      <c r="C57" s="6" t="s">
        <v>215</v>
      </c>
      <c r="D57" s="5" t="s">
        <v>12</v>
      </c>
      <c r="E57" s="5" t="s">
        <v>216</v>
      </c>
      <c r="F57" s="6" t="s">
        <v>217</v>
      </c>
      <c r="G57" s="5" t="s">
        <v>15</v>
      </c>
      <c r="H57" s="5" t="s">
        <v>16</v>
      </c>
      <c r="I57" s="7" t="s">
        <v>218</v>
      </c>
    </row>
    <row r="58">
      <c r="A58" s="6" t="s">
        <v>219</v>
      </c>
      <c r="B58" s="5">
        <v>2023.0</v>
      </c>
      <c r="C58" s="6" t="s">
        <v>220</v>
      </c>
      <c r="D58" s="5" t="s">
        <v>12</v>
      </c>
      <c r="E58" s="5" t="s">
        <v>30</v>
      </c>
      <c r="F58" s="6" t="s">
        <v>221</v>
      </c>
      <c r="G58" s="6" t="s">
        <v>34</v>
      </c>
      <c r="H58" s="5" t="s">
        <v>15</v>
      </c>
      <c r="I58" s="7" t="s">
        <v>222</v>
      </c>
    </row>
    <row r="59">
      <c r="A59" s="6" t="s">
        <v>223</v>
      </c>
      <c r="B59" s="5">
        <v>2023.0</v>
      </c>
      <c r="C59" s="6" t="s">
        <v>224</v>
      </c>
      <c r="D59" s="5" t="s">
        <v>12</v>
      </c>
      <c r="E59" s="5" t="s">
        <v>30</v>
      </c>
      <c r="F59" s="6" t="s">
        <v>14</v>
      </c>
      <c r="G59" s="6" t="s">
        <v>15</v>
      </c>
      <c r="H59" s="5" t="s">
        <v>15</v>
      </c>
      <c r="I59" s="7" t="s">
        <v>222</v>
      </c>
    </row>
    <row r="60">
      <c r="A60" s="6" t="s">
        <v>225</v>
      </c>
      <c r="B60" s="5">
        <v>2023.0</v>
      </c>
      <c r="C60" s="6" t="s">
        <v>226</v>
      </c>
      <c r="D60" s="5" t="s">
        <v>12</v>
      </c>
      <c r="E60" s="5" t="s">
        <v>30</v>
      </c>
      <c r="F60" s="6" t="s">
        <v>227</v>
      </c>
      <c r="G60" s="6" t="s">
        <v>15</v>
      </c>
      <c r="H60" s="5" t="s">
        <v>15</v>
      </c>
      <c r="I60" s="7" t="s">
        <v>222</v>
      </c>
    </row>
    <row r="61">
      <c r="A61" s="5" t="s">
        <v>228</v>
      </c>
      <c r="B61" s="5">
        <v>2023.0</v>
      </c>
      <c r="C61" s="6" t="s">
        <v>119</v>
      </c>
      <c r="D61" s="5" t="s">
        <v>24</v>
      </c>
      <c r="E61" s="5" t="s">
        <v>120</v>
      </c>
      <c r="F61" s="5" t="s">
        <v>56</v>
      </c>
      <c r="G61" s="5" t="s">
        <v>16</v>
      </c>
      <c r="H61" s="5" t="s">
        <v>16</v>
      </c>
      <c r="I61" s="8" t="s">
        <v>229</v>
      </c>
    </row>
    <row r="62">
      <c r="A62" s="6" t="s">
        <v>230</v>
      </c>
      <c r="B62" s="9">
        <v>2023.0</v>
      </c>
      <c r="C62" s="6" t="s">
        <v>231</v>
      </c>
      <c r="D62" s="5" t="s">
        <v>12</v>
      </c>
      <c r="E62" s="5" t="s">
        <v>65</v>
      </c>
      <c r="F62" s="6" t="s">
        <v>232</v>
      </c>
      <c r="G62" s="5" t="s">
        <v>16</v>
      </c>
      <c r="H62" s="5" t="s">
        <v>16</v>
      </c>
      <c r="I62" s="7" t="s">
        <v>233</v>
      </c>
    </row>
    <row r="63">
      <c r="A63" s="6" t="s">
        <v>234</v>
      </c>
      <c r="B63" s="9">
        <v>2023.0</v>
      </c>
      <c r="C63" s="6" t="s">
        <v>231</v>
      </c>
      <c r="D63" s="5" t="s">
        <v>12</v>
      </c>
      <c r="E63" s="5" t="s">
        <v>65</v>
      </c>
      <c r="F63" s="6" t="s">
        <v>232</v>
      </c>
      <c r="G63" s="5" t="s">
        <v>16</v>
      </c>
      <c r="H63" s="5" t="s">
        <v>16</v>
      </c>
      <c r="I63" s="10" t="s">
        <v>233</v>
      </c>
    </row>
    <row r="64">
      <c r="A64" s="5" t="s">
        <v>235</v>
      </c>
      <c r="B64" s="5">
        <v>2024.0</v>
      </c>
      <c r="C64" s="6" t="s">
        <v>236</v>
      </c>
      <c r="D64" s="5" t="s">
        <v>12</v>
      </c>
      <c r="E64" s="5" t="s">
        <v>237</v>
      </c>
      <c r="F64" s="5" t="s">
        <v>238</v>
      </c>
      <c r="G64" s="5" t="s">
        <v>15</v>
      </c>
      <c r="H64" s="5" t="s">
        <v>16</v>
      </c>
      <c r="I64" s="7" t="s">
        <v>239</v>
      </c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  <row r="1002">
      <c r="C1002" s="11"/>
    </row>
    <row r="1003">
      <c r="C1003" s="11"/>
    </row>
    <row r="1004">
      <c r="C1004" s="11"/>
    </row>
    <row r="1005">
      <c r="C1005" s="11"/>
    </row>
    <row r="1006">
      <c r="C1006" s="11"/>
    </row>
  </sheetData>
  <autoFilter ref="$A$1:$J$64">
    <sortState ref="A1:J64">
      <sortCondition ref="B1:B64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location="subpage/introduction/overlay/203321985" ref="I62"/>
    <hyperlink r:id="rId62" location="subpage/introduction/overlay/203321985" ref="I63"/>
    <hyperlink r:id="rId63" ref="I64"/>
  </hyperlinks>
  <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</cols>
  <sheetData>
    <row r="2">
      <c r="B2" s="5" t="s">
        <v>240</v>
      </c>
      <c r="C2" s="12">
        <f>COUNTIF(Sheet1!G2:G64,"Y")</f>
        <v>26</v>
      </c>
    </row>
    <row r="3">
      <c r="B3" s="5" t="s">
        <v>241</v>
      </c>
      <c r="C3" s="13">
        <f>COUNTIF(Sheet1!G2:G64,"N")</f>
        <v>21</v>
      </c>
    </row>
    <row r="4">
      <c r="B4" s="5" t="s">
        <v>87</v>
      </c>
      <c r="C4" s="12">
        <f>COUNTIF(Sheet1!G2:G64,"-")</f>
        <v>8</v>
      </c>
    </row>
    <row r="21">
      <c r="B21" s="5" t="s">
        <v>242</v>
      </c>
      <c r="C21" s="5" t="s">
        <v>240</v>
      </c>
      <c r="D21" s="5" t="s">
        <v>243</v>
      </c>
      <c r="E21" s="5" t="s">
        <v>244</v>
      </c>
    </row>
    <row r="22">
      <c r="B22" s="5">
        <v>2017.0</v>
      </c>
      <c r="C22" s="12">
        <f>COUNTIFS(Sheet1!$B$2:$B$64,"2017",Sheet1!$G$2:$G$64,"Y")</f>
        <v>3</v>
      </c>
      <c r="E22" s="12">
        <f>COUNTIFS(Sheet1!$B$2:$B$64,"2017",Sheet1!$H$2:$H$64,"Y")</f>
        <v>0</v>
      </c>
    </row>
    <row r="23">
      <c r="B23" s="5">
        <v>2018.0</v>
      </c>
      <c r="C23" s="12">
        <f>COUNTIFS(Sheet1!$B$2:$B$64,"2018",Sheet1!$G$2:$G$64,"Y")</f>
        <v>1</v>
      </c>
      <c r="E23" s="12">
        <f>COUNTIFS(Sheet1!$B$2:$B$64,"2018",Sheet1!$H$2:$H$64,"Y")</f>
        <v>0</v>
      </c>
    </row>
    <row r="24">
      <c r="B24" s="5">
        <v>2019.0</v>
      </c>
      <c r="C24" s="12">
        <f>COUNTIFS(Sheet1!$B$2:$B$64,"2019",Sheet1!$G$2:$G$64,"Y")</f>
        <v>3</v>
      </c>
      <c r="E24" s="12">
        <f>COUNTIFS(Sheet1!$B$2:$B$64,"2019",Sheet1!$H$2:$H$64,"Y")</f>
        <v>0</v>
      </c>
    </row>
    <row r="25">
      <c r="B25" s="5">
        <v>2020.0</v>
      </c>
      <c r="C25" s="12">
        <f>COUNTIFS(Sheet1!$B$2:$B$64,"2020",Sheet1!$G$2:$G$64,"Y")</f>
        <v>0</v>
      </c>
      <c r="E25" s="12">
        <f>COUNTIFS(Sheet1!$B$2:$B$64,"2020",Sheet1!$H$2:$H$64,"Y")</f>
        <v>0</v>
      </c>
    </row>
    <row r="26">
      <c r="B26" s="5">
        <v>2021.0</v>
      </c>
      <c r="C26" s="12">
        <f>COUNTIFS(Sheet1!$B$2:$B$64,"2021",Sheet1!$G$2:$G$64,"Y")</f>
        <v>4</v>
      </c>
      <c r="E26" s="12">
        <f>COUNTIFS(Sheet1!$B$2:$B$64,"2021",Sheet1!$H$2:$H$64,"Y")</f>
        <v>0</v>
      </c>
    </row>
    <row r="27">
      <c r="B27" s="5">
        <v>2022.0</v>
      </c>
      <c r="C27" s="12">
        <f>COUNTIFS(Sheet1!$B$2:$B$64,"2022",Sheet1!$G$2:$G$64,"Y")</f>
        <v>2</v>
      </c>
      <c r="E27" s="12">
        <f>COUNTIFS(Sheet1!$B$2:$B$64,"2022",Sheet1!$H$2:$H$64,"Y")</f>
        <v>0</v>
      </c>
    </row>
    <row r="28">
      <c r="B28" s="5">
        <v>2023.0</v>
      </c>
      <c r="C28" s="12">
        <f>COUNTIFS(Sheet1!$B$2:$B$64,"2023",Sheet1!$G$2:$G$64,"Y")</f>
        <v>12</v>
      </c>
      <c r="E28" s="12">
        <f>COUNTIFS(Sheet1!$B$2:$B$64,"2023",Sheet1!$H$2:$H$64,"Y")</f>
        <v>5</v>
      </c>
    </row>
    <row r="29">
      <c r="B29" s="5">
        <v>2024.0</v>
      </c>
      <c r="C29" s="12">
        <f>COUNTIFS(Sheet1!$B$2:$B$64,"2024",Sheet1!$G$2:$G$64,"Y")</f>
        <v>1</v>
      </c>
      <c r="E29" s="12">
        <f>COUNTIFS(Sheet1!$B$2:$B$64,"2024",Sheet1!$H$2:$H$64,"Y")</f>
        <v>0</v>
      </c>
    </row>
  </sheetData>
  <drawing r:id="rId1"/>
</worksheet>
</file>