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Estudos\Engenharia Elétrica\10° Semestre\ACIONAMENTOS ELÉTRICOS\cc_motor_optimization\"/>
    </mc:Choice>
  </mc:AlternateContent>
  <bookViews>
    <workbookView xWindow="0" yWindow="0" windowWidth="17256" windowHeight="520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 l="1"/>
  <c r="B23" i="1"/>
  <c r="B22" i="1"/>
  <c r="B21" i="1"/>
  <c r="B18" i="1"/>
  <c r="B15" i="1"/>
  <c r="B20" i="1" l="1"/>
  <c r="B19" i="1"/>
  <c r="B17" i="1"/>
  <c r="D4" i="1"/>
  <c r="B16" i="1" s="1"/>
  <c r="D2" i="1" l="1"/>
</calcChain>
</file>

<file path=xl/sharedStrings.xml><?xml version="1.0" encoding="utf-8"?>
<sst xmlns="http://schemas.openxmlformats.org/spreadsheetml/2006/main" count="48" uniqueCount="40">
  <si>
    <t>Motor CC</t>
  </si>
  <si>
    <t>Pele</t>
  </si>
  <si>
    <t>HP</t>
  </si>
  <si>
    <t>Ra</t>
  </si>
  <si>
    <t>Ohm</t>
  </si>
  <si>
    <t>H</t>
  </si>
  <si>
    <t>Kgm²</t>
  </si>
  <si>
    <t>Vexc</t>
  </si>
  <si>
    <t>V</t>
  </si>
  <si>
    <t>Rc</t>
  </si>
  <si>
    <t>Wvazio</t>
  </si>
  <si>
    <t>rad/s</t>
  </si>
  <si>
    <t>Tmáx</t>
  </si>
  <si>
    <t>Pmec</t>
  </si>
  <si>
    <t>Va</t>
  </si>
  <si>
    <t>Wn</t>
  </si>
  <si>
    <t>RPM</t>
  </si>
  <si>
    <t>La</t>
  </si>
  <si>
    <t>vezes a nominal</t>
  </si>
  <si>
    <t>Inercia</t>
  </si>
  <si>
    <t>n</t>
  </si>
  <si>
    <t>W</t>
  </si>
  <si>
    <t>Kfi</t>
  </si>
  <si>
    <t>Ia</t>
  </si>
  <si>
    <t>A</t>
  </si>
  <si>
    <t>V/rad/s</t>
  </si>
  <si>
    <t>Taua</t>
  </si>
  <si>
    <t>Taumec</t>
  </si>
  <si>
    <t>Tauc</t>
  </si>
  <si>
    <t>Lc</t>
  </si>
  <si>
    <t>s</t>
  </si>
  <si>
    <t>Tn</t>
  </si>
  <si>
    <t>Nm</t>
  </si>
  <si>
    <t>Tcc</t>
  </si>
  <si>
    <t>Icc</t>
  </si>
  <si>
    <t>Tpu</t>
  </si>
  <si>
    <t>Ipu - Limitador</t>
  </si>
  <si>
    <t>a</t>
  </si>
  <si>
    <t>Limite corrent</t>
  </si>
  <si>
    <t>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</si>
</sst>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7" sqref="E17"/>
    </sheetView>
  </sheetViews>
  <sheetFormatPr defaultRowHeight="14.4" x14ac:dyDescent="0.3"/>
  <cols>
    <col min="1" max="1" width="12.88671875" bestFit="1" customWidth="1"/>
    <col min="3" max="3" width="14" bestFit="1" customWidth="1"/>
  </cols>
  <sheetData>
    <row r="1" spans="1:5" x14ac:dyDescent="0.3">
      <c r="A1" t="s">
        <v>0</v>
      </c>
    </row>
    <row r="2" spans="1:5" x14ac:dyDescent="0.3">
      <c r="A2" t="s">
        <v>15</v>
      </c>
      <c r="B2">
        <v>1750</v>
      </c>
      <c r="C2" t="s">
        <v>16</v>
      </c>
      <c r="D2">
        <f>(B2*(2*PI()))/60</f>
        <v>183.25957145940458</v>
      </c>
      <c r="E2" t="s">
        <v>11</v>
      </c>
    </row>
    <row r="3" spans="1:5" x14ac:dyDescent="0.3">
      <c r="A3" t="s">
        <v>14</v>
      </c>
      <c r="B3">
        <v>500</v>
      </c>
      <c r="C3" t="s">
        <v>8</v>
      </c>
    </row>
    <row r="4" spans="1:5" x14ac:dyDescent="0.3">
      <c r="A4" t="s">
        <v>13</v>
      </c>
      <c r="B4">
        <v>175</v>
      </c>
      <c r="C4" t="s">
        <v>2</v>
      </c>
      <c r="D4">
        <f>B4*745.7</f>
        <v>130497.50000000001</v>
      </c>
      <c r="E4" t="s">
        <v>21</v>
      </c>
    </row>
    <row r="5" spans="1:5" x14ac:dyDescent="0.3">
      <c r="A5" t="s">
        <v>3</v>
      </c>
      <c r="B5">
        <v>8.652E-2</v>
      </c>
      <c r="C5" t="s">
        <v>4</v>
      </c>
    </row>
    <row r="6" spans="1:5" x14ac:dyDescent="0.3">
      <c r="A6" t="s">
        <v>17</v>
      </c>
      <c r="B6">
        <v>2.1180000000000001E-3</v>
      </c>
      <c r="C6" t="s">
        <v>5</v>
      </c>
    </row>
    <row r="7" spans="1:5" x14ac:dyDescent="0.3">
      <c r="A7" t="s">
        <v>19</v>
      </c>
      <c r="B7">
        <v>0.81589999999999996</v>
      </c>
      <c r="C7" t="s">
        <v>6</v>
      </c>
    </row>
    <row r="8" spans="1:5" x14ac:dyDescent="0.3">
      <c r="A8" t="s">
        <v>7</v>
      </c>
      <c r="B8">
        <v>300</v>
      </c>
      <c r="C8" t="s">
        <v>8</v>
      </c>
    </row>
    <row r="9" spans="1:5" x14ac:dyDescent="0.3">
      <c r="A9" t="s">
        <v>29</v>
      </c>
      <c r="B9">
        <v>3.8959999999999999</v>
      </c>
      <c r="C9" t="s">
        <v>5</v>
      </c>
    </row>
    <row r="10" spans="1:5" x14ac:dyDescent="0.3">
      <c r="A10" t="s">
        <v>9</v>
      </c>
      <c r="B10">
        <v>36.590000000000003</v>
      </c>
      <c r="C10" t="s">
        <v>4</v>
      </c>
    </row>
    <row r="11" spans="1:5" x14ac:dyDescent="0.3">
      <c r="A11" t="s">
        <v>10</v>
      </c>
      <c r="B11">
        <v>193.83</v>
      </c>
      <c r="C11" t="s">
        <v>11</v>
      </c>
    </row>
    <row r="12" spans="1:5" x14ac:dyDescent="0.3">
      <c r="A12" t="s">
        <v>12</v>
      </c>
      <c r="B12">
        <v>5</v>
      </c>
      <c r="C12" t="s">
        <v>18</v>
      </c>
    </row>
    <row r="13" spans="1:5" x14ac:dyDescent="0.3">
      <c r="A13" t="s">
        <v>20</v>
      </c>
      <c r="B13" s="1">
        <v>0.83079999999999998</v>
      </c>
    </row>
    <row r="15" spans="1:5" x14ac:dyDescent="0.3">
      <c r="A15" t="s">
        <v>23</v>
      </c>
      <c r="B15">
        <f>B16/B3</f>
        <v>314.14901299951862</v>
      </c>
      <c r="C15" t="s">
        <v>24</v>
      </c>
    </row>
    <row r="16" spans="1:5" x14ac:dyDescent="0.3">
      <c r="A16" t="s">
        <v>1</v>
      </c>
      <c r="B16">
        <f>D4/B13</f>
        <v>157074.5064997593</v>
      </c>
      <c r="C16" t="s">
        <v>21</v>
      </c>
    </row>
    <row r="17" spans="1:3" x14ac:dyDescent="0.3">
      <c r="A17" t="s">
        <v>22</v>
      </c>
      <c r="B17">
        <f>(B3-(B5*B15))/D2</f>
        <v>2.5800552933194001</v>
      </c>
      <c r="C17" t="s">
        <v>25</v>
      </c>
    </row>
    <row r="18" spans="1:3" x14ac:dyDescent="0.3">
      <c r="A18" t="s">
        <v>26</v>
      </c>
      <c r="B18">
        <f>B6/B5</f>
        <v>2.4479889042995841E-2</v>
      </c>
      <c r="C18" t="s">
        <v>30</v>
      </c>
    </row>
    <row r="19" spans="1:3" x14ac:dyDescent="0.3">
      <c r="A19" t="s">
        <v>27</v>
      </c>
      <c r="B19">
        <f>(B7*B5)/(B17)^2</f>
        <v>1.0604627474896164E-2</v>
      </c>
      <c r="C19" t="s">
        <v>30</v>
      </c>
    </row>
    <row r="20" spans="1:3" x14ac:dyDescent="0.3">
      <c r="A20" t="s">
        <v>28</v>
      </c>
      <c r="B20">
        <f>B9/B10</f>
        <v>0.10647717955725607</v>
      </c>
      <c r="C20" t="s">
        <v>30</v>
      </c>
    </row>
    <row r="21" spans="1:3" x14ac:dyDescent="0.3">
      <c r="A21" t="s">
        <v>31</v>
      </c>
      <c r="B21">
        <f>B17*B15</f>
        <v>810.52182388047299</v>
      </c>
      <c r="C21" t="s">
        <v>32</v>
      </c>
    </row>
    <row r="22" spans="1:3" x14ac:dyDescent="0.3">
      <c r="A22" t="s">
        <v>34</v>
      </c>
      <c r="B22">
        <f>B3/B5</f>
        <v>5779.0106333795657</v>
      </c>
      <c r="C22" t="s">
        <v>24</v>
      </c>
    </row>
    <row r="23" spans="1:3" x14ac:dyDescent="0.3">
      <c r="A23" t="s">
        <v>33</v>
      </c>
      <c r="B23">
        <f>B17*B22</f>
        <v>14910.166974800048</v>
      </c>
    </row>
    <row r="24" spans="1:3" x14ac:dyDescent="0.3">
      <c r="A24" t="s">
        <v>35</v>
      </c>
      <c r="B24">
        <f>B21/B23</f>
        <v>5.4360345209436695E-2</v>
      </c>
    </row>
    <row r="25" spans="1:3" x14ac:dyDescent="0.3">
      <c r="A25" t="s">
        <v>36</v>
      </c>
      <c r="B25">
        <f>(B26*B15)/B22</f>
        <v>0.2718017260471835</v>
      </c>
      <c r="C25" t="s">
        <v>37</v>
      </c>
    </row>
    <row r="26" spans="1:3" x14ac:dyDescent="0.3">
      <c r="A26" t="s">
        <v>38</v>
      </c>
      <c r="B26">
        <v>5</v>
      </c>
      <c r="C26" t="s">
        <v>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Mendes</dc:creator>
  <cp:lastModifiedBy>Breno Mendes</cp:lastModifiedBy>
  <dcterms:created xsi:type="dcterms:W3CDTF">2019-10-09T21:05:35Z</dcterms:created>
  <dcterms:modified xsi:type="dcterms:W3CDTF">2019-10-12T20:00:43Z</dcterms:modified>
</cp:coreProperties>
</file>