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5315" windowHeight="6210" tabRatio="874"/>
  </bookViews>
  <sheets>
    <sheet name="PESSOA" sheetId="2" r:id="rId1"/>
    <sheet name="grupo_pelada" sheetId="3" r:id="rId2"/>
    <sheet name="Pelada" sheetId="4" r:id="rId3"/>
    <sheet name="Participa_grupo_pelada" sheetId="6" r:id="rId4"/>
    <sheet name="Jogador" sheetId="5" r:id="rId5"/>
    <sheet name="Vaquinha" sheetId="7" r:id="rId6"/>
    <sheet name="Vaquinha coletiva" sheetId="8" r:id="rId7"/>
    <sheet name="Vaquinha_coletiva_pessoa" sheetId="9" r:id="rId8"/>
    <sheet name="Vaquinha_individual" sheetId="10" r:id="rId9"/>
    <sheet name="Vaquinha_individual_pessoa" sheetId="11" r:id="rId10"/>
  </sheets>
  <calcPr calcId="145621" iterateDelta="1E-4"/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2" i="4"/>
  <c r="F3" i="7"/>
  <c r="F4" i="7"/>
  <c r="F5" i="7"/>
  <c r="F6" i="7"/>
  <c r="F2" i="7"/>
  <c r="C3" i="11" l="1"/>
  <c r="D3" i="11" s="1"/>
  <c r="C4" i="11"/>
  <c r="D4" i="11" s="1"/>
  <c r="C5" i="11"/>
  <c r="D5" i="11" s="1"/>
  <c r="C6" i="11"/>
  <c r="D6" i="11" s="1"/>
  <c r="C7" i="11"/>
  <c r="D7" i="11" s="1"/>
  <c r="C8" i="11"/>
  <c r="D8" i="11" s="1"/>
  <c r="C9" i="11"/>
  <c r="D9" i="11" s="1"/>
  <c r="C10" i="11"/>
  <c r="D10" i="11" s="1"/>
  <c r="C11" i="11"/>
  <c r="D11" i="11" s="1"/>
  <c r="C12" i="11"/>
  <c r="D12" i="11" s="1"/>
  <c r="C13" i="11"/>
  <c r="D13" i="11" s="1"/>
  <c r="C14" i="11"/>
  <c r="D14" i="11" s="1"/>
  <c r="C15" i="11"/>
  <c r="D15" i="11" s="1"/>
  <c r="C16" i="11"/>
  <c r="D16" i="11" s="1"/>
  <c r="C17" i="11"/>
  <c r="D17" i="11" s="1"/>
  <c r="C18" i="11"/>
  <c r="D18" i="11" s="1"/>
  <c r="C19" i="11"/>
  <c r="D19" i="11" s="1"/>
  <c r="C20" i="11"/>
  <c r="D20" i="11" s="1"/>
  <c r="C21" i="11"/>
  <c r="D21" i="11" s="1"/>
  <c r="C22" i="11"/>
  <c r="D22" i="11" s="1"/>
  <c r="C23" i="11"/>
  <c r="D23" i="11" s="1"/>
  <c r="C24" i="11"/>
  <c r="D24" i="11" s="1"/>
  <c r="C2" i="11"/>
  <c r="D2" i="11" s="1"/>
  <c r="D2" i="10"/>
  <c r="F24" i="9"/>
  <c r="F25" i="9"/>
  <c r="F26" i="9"/>
  <c r="F27" i="9"/>
  <c r="F28" i="9"/>
  <c r="F29" i="9"/>
  <c r="F30" i="9"/>
  <c r="F31" i="9"/>
  <c r="F32" i="9"/>
  <c r="F33" i="9"/>
  <c r="F14" i="9"/>
  <c r="F15" i="9"/>
  <c r="F16" i="9"/>
  <c r="F17" i="9"/>
  <c r="F18" i="9"/>
  <c r="F19" i="9"/>
  <c r="F20" i="9"/>
  <c r="F21" i="9"/>
  <c r="F22" i="9"/>
  <c r="F23" i="9"/>
  <c r="F3" i="9"/>
  <c r="F4" i="9"/>
  <c r="F5" i="9"/>
  <c r="F6" i="9"/>
  <c r="F7" i="9"/>
  <c r="F8" i="9"/>
  <c r="F9" i="9"/>
  <c r="F10" i="9"/>
  <c r="F11" i="9"/>
  <c r="F12" i="9"/>
  <c r="F13" i="9"/>
  <c r="F2" i="9"/>
  <c r="C3" i="8"/>
  <c r="C4" i="8"/>
  <c r="C2" i="8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2" i="5"/>
  <c r="C19" i="6"/>
  <c r="C62" i="6"/>
  <c r="C2" i="6"/>
  <c r="C42" i="6"/>
  <c r="C3" i="6"/>
  <c r="C89" i="6"/>
  <c r="C75" i="6"/>
  <c r="C90" i="6"/>
  <c r="C4" i="6"/>
  <c r="C5" i="6"/>
  <c r="C20" i="6"/>
  <c r="C63" i="6"/>
  <c r="C6" i="6"/>
  <c r="C76" i="6"/>
  <c r="C91" i="6"/>
  <c r="C7" i="6"/>
  <c r="C43" i="6"/>
  <c r="C77" i="6"/>
  <c r="C92" i="6"/>
  <c r="C78" i="6"/>
  <c r="C8" i="6"/>
  <c r="C9" i="6"/>
  <c r="C44" i="6"/>
  <c r="C21" i="6"/>
  <c r="C10" i="6"/>
  <c r="C45" i="6"/>
  <c r="C79" i="6"/>
  <c r="C11" i="6"/>
  <c r="C46" i="6"/>
  <c r="C64" i="6"/>
  <c r="C22" i="6"/>
  <c r="C93" i="6"/>
  <c r="C65" i="6"/>
  <c r="C66" i="6"/>
  <c r="C23" i="6"/>
  <c r="C94" i="6"/>
  <c r="C80" i="6"/>
  <c r="C47" i="6"/>
  <c r="C12" i="6"/>
  <c r="C13" i="6"/>
  <c r="C48" i="6"/>
  <c r="C24" i="6"/>
  <c r="C14" i="6"/>
  <c r="C49" i="6"/>
  <c r="C81" i="6"/>
  <c r="C25" i="6"/>
  <c r="C95" i="6"/>
  <c r="C15" i="6"/>
  <c r="C50" i="6"/>
  <c r="C96" i="6"/>
  <c r="C82" i="6"/>
  <c r="C26" i="6"/>
  <c r="C51" i="6"/>
  <c r="C97" i="6"/>
  <c r="C83" i="6"/>
  <c r="C27" i="6"/>
  <c r="C28" i="6"/>
  <c r="C98" i="6"/>
  <c r="C99" i="6"/>
  <c r="C29" i="6"/>
  <c r="C84" i="6"/>
  <c r="C30" i="6"/>
  <c r="C67" i="6"/>
  <c r="C52" i="6"/>
  <c r="C53" i="6"/>
  <c r="C100" i="6"/>
  <c r="C31" i="6"/>
  <c r="C54" i="6"/>
  <c r="C101" i="6"/>
  <c r="C32" i="6"/>
  <c r="C68" i="6"/>
  <c r="C85" i="6"/>
  <c r="C33" i="6"/>
  <c r="C86" i="6"/>
  <c r="C102" i="6"/>
  <c r="C103" i="6"/>
  <c r="C55" i="6"/>
  <c r="C34" i="6"/>
  <c r="C56" i="6"/>
  <c r="C87" i="6"/>
  <c r="C35" i="6"/>
  <c r="C36" i="6"/>
  <c r="C57" i="6"/>
  <c r="C69" i="6"/>
  <c r="C70" i="6"/>
  <c r="C37" i="6"/>
  <c r="C16" i="6"/>
  <c r="C58" i="6"/>
  <c r="C17" i="6"/>
  <c r="C104" i="6"/>
  <c r="C71" i="6"/>
  <c r="C38" i="6"/>
  <c r="C39" i="6"/>
  <c r="C105" i="6"/>
  <c r="C59" i="6"/>
  <c r="C40" i="6"/>
  <c r="C72" i="6"/>
  <c r="C41" i="6"/>
  <c r="C60" i="6"/>
  <c r="C73" i="6"/>
  <c r="C18" i="6"/>
  <c r="C61" i="6"/>
  <c r="C74" i="6"/>
  <c r="C88" i="6"/>
  <c r="B19" i="4"/>
  <c r="B2" i="4"/>
  <c r="B14" i="4"/>
  <c r="B20" i="4"/>
  <c r="B21" i="4"/>
  <c r="B15" i="4"/>
  <c r="B22" i="4"/>
  <c r="B9" i="4"/>
  <c r="B3" i="4"/>
  <c r="B10" i="4"/>
  <c r="B16" i="4"/>
  <c r="B7" i="4"/>
  <c r="B29" i="4"/>
  <c r="B17" i="4"/>
  <c r="B23" i="4"/>
  <c r="B18" i="4"/>
  <c r="B11" i="4"/>
  <c r="B24" i="4"/>
  <c r="B8" i="4"/>
  <c r="B12" i="4"/>
  <c r="B25" i="4"/>
  <c r="B26" i="4"/>
  <c r="B4" i="4"/>
  <c r="B30" i="4"/>
  <c r="B5" i="4"/>
  <c r="B6" i="4"/>
  <c r="B31" i="4"/>
  <c r="B28" i="4"/>
  <c r="E6" i="3"/>
  <c r="E7" i="3"/>
  <c r="E3" i="3"/>
  <c r="E4" i="3"/>
  <c r="E5" i="3"/>
  <c r="E2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1" i="2"/>
</calcChain>
</file>

<file path=xl/sharedStrings.xml><?xml version="1.0" encoding="utf-8"?>
<sst xmlns="http://schemas.openxmlformats.org/spreadsheetml/2006/main" count="188" uniqueCount="166">
  <si>
    <t>Alice</t>
  </si>
  <si>
    <t>Miguel</t>
  </si>
  <si>
    <t>Sophia</t>
  </si>
  <si>
    <t>Arthur</t>
  </si>
  <si>
    <t>Helena</t>
  </si>
  <si>
    <t>Bernardo</t>
  </si>
  <si>
    <t>Valentina</t>
  </si>
  <si>
    <t>Heitor</t>
  </si>
  <si>
    <t>Laura</t>
  </si>
  <si>
    <t>Davi</t>
  </si>
  <si>
    <t>Isabella</t>
  </si>
  <si>
    <t>Lorenzo</t>
  </si>
  <si>
    <t>Manuela</t>
  </si>
  <si>
    <t>Pedro</t>
  </si>
  <si>
    <t>Gabriel</t>
  </si>
  <si>
    <t>Luiza</t>
  </si>
  <si>
    <t>Enzo</t>
  </si>
  <si>
    <t>Matheus</t>
  </si>
  <si>
    <t>Lorena</t>
  </si>
  <si>
    <t>Lucas</t>
  </si>
  <si>
    <t>Lívia</t>
  </si>
  <si>
    <t>Benjamin</t>
  </si>
  <si>
    <t>Giovanna</t>
  </si>
  <si>
    <t>Nicolas</t>
  </si>
  <si>
    <t>Guilherme</t>
  </si>
  <si>
    <t>Beatriz</t>
  </si>
  <si>
    <t>Rafael</t>
  </si>
  <si>
    <t>Joaquim</t>
  </si>
  <si>
    <t>Cecília</t>
  </si>
  <si>
    <t>Samuel</t>
  </si>
  <si>
    <t>Lara</t>
  </si>
  <si>
    <t>Henrique</t>
  </si>
  <si>
    <t>Isadora</t>
  </si>
  <si>
    <t>Mariana</t>
  </si>
  <si>
    <t>Emanuelly</t>
  </si>
  <si>
    <t>Julia</t>
  </si>
  <si>
    <t>Heloisa</t>
  </si>
  <si>
    <t>Eloa</t>
  </si>
  <si>
    <t>Theo</t>
  </si>
  <si>
    <t>nome</t>
  </si>
  <si>
    <t>descricao</t>
  </si>
  <si>
    <t>id_adm</t>
  </si>
  <si>
    <t>Girls</t>
  </si>
  <si>
    <t>Boys</t>
  </si>
  <si>
    <t>Mista</t>
  </si>
  <si>
    <t>Cerveja</t>
  </si>
  <si>
    <t>id_grupo_de_pelada</t>
  </si>
  <si>
    <t>Catuaba</t>
  </si>
  <si>
    <t>Vodka</t>
  </si>
  <si>
    <t>id_pelada</t>
  </si>
  <si>
    <t>lugar</t>
  </si>
  <si>
    <t>preco</t>
  </si>
  <si>
    <t>horario</t>
  </si>
  <si>
    <t>Rua da Conciliação</t>
  </si>
  <si>
    <t>Rua Roldão Ferreira Torres</t>
  </si>
  <si>
    <t>id_pessoa</t>
  </si>
  <si>
    <t>Pontos</t>
  </si>
  <si>
    <t>Partida</t>
  </si>
  <si>
    <t>Titular</t>
  </si>
  <si>
    <t>Substituido</t>
  </si>
  <si>
    <t>G</t>
  </si>
  <si>
    <t>GC</t>
  </si>
  <si>
    <t>id_vaquinha</t>
  </si>
  <si>
    <t>motivo</t>
  </si>
  <si>
    <t>camisa</t>
  </si>
  <si>
    <t>churrasco</t>
  </si>
  <si>
    <t>aluguel campo</t>
  </si>
  <si>
    <t>id_vaquinha_coletiva</t>
  </si>
  <si>
    <t>valor_total</t>
  </si>
  <si>
    <t>valor_pago</t>
  </si>
  <si>
    <t>data</t>
  </si>
  <si>
    <t>id_vaquinha_individual</t>
  </si>
  <si>
    <t>pergunta_personalizada</t>
  </si>
  <si>
    <t>valor</t>
  </si>
  <si>
    <t>Nome na camisa</t>
  </si>
  <si>
    <t>resposta</t>
  </si>
  <si>
    <t>prazo</t>
  </si>
  <si>
    <t>inicio</t>
  </si>
  <si>
    <t>Fim</t>
  </si>
  <si>
    <t>fim</t>
  </si>
  <si>
    <t>2019-04-17 03:12:18</t>
  </si>
  <si>
    <t>2020-04-02 07:25:57</t>
  </si>
  <si>
    <t>2019-08-31 02:42:33</t>
  </si>
  <si>
    <t>2019-11-27 02:36:38</t>
  </si>
  <si>
    <t>2018-09-16 15:23:38</t>
  </si>
  <si>
    <t>2019-11-13 13:55:06</t>
  </si>
  <si>
    <t>2019-04-27 20:13:45</t>
  </si>
  <si>
    <t>2020-05-20 21:48:59</t>
  </si>
  <si>
    <t>2018-09-20 17:37:10</t>
  </si>
  <si>
    <t>2018-11-28 02:29:20</t>
  </si>
  <si>
    <t>2019-08-07 10:05:20</t>
  </si>
  <si>
    <t>2020-04-15 18:53:13</t>
  </si>
  <si>
    <t>2019-09-30 20:37:21</t>
  </si>
  <si>
    <t>2019-10-02 03:34:53</t>
  </si>
  <si>
    <t>2019-01-10 16:24:00</t>
  </si>
  <si>
    <t>2018-10-16 18:25:40</t>
  </si>
  <si>
    <t>2018-09-09 17:47:10</t>
  </si>
  <si>
    <t>2019-01-29 18:25:44</t>
  </si>
  <si>
    <t>2020-05-22 11:38:44</t>
  </si>
  <si>
    <t>2020-04-16 08:12:47</t>
  </si>
  <si>
    <t>2019-06-05 11:19:58</t>
  </si>
  <si>
    <t>2019-02-23 22:34:03</t>
  </si>
  <si>
    <t>2018-12-25 20:48:34</t>
  </si>
  <si>
    <t>2019-03-27 04:34:46</t>
  </si>
  <si>
    <t>2019-03-08 04:48:15</t>
  </si>
  <si>
    <t>2019-03-29 22:30:27</t>
  </si>
  <si>
    <t>2019-02-24 12:53:38</t>
  </si>
  <si>
    <t>2019-10-10 02:32:29</t>
  </si>
  <si>
    <t>2018-11-13 08:57:22</t>
  </si>
  <si>
    <t>2019-06-11 00:42:30</t>
  </si>
  <si>
    <t>2019-04-17 05:11:49</t>
  </si>
  <si>
    <t>2020-04-02 09:25:29</t>
  </si>
  <si>
    <t>2019-08-31 04:42:04</t>
  </si>
  <si>
    <t>2019-11-27 04:36:09</t>
  </si>
  <si>
    <t>2018-09-16 17:23:10</t>
  </si>
  <si>
    <t>2019-11-13 15:54:37</t>
  </si>
  <si>
    <t>2019-04-27 22:13:17</t>
  </si>
  <si>
    <t>2020-05-20 23:48:31</t>
  </si>
  <si>
    <t>2018-09-20 19:36:42</t>
  </si>
  <si>
    <t>2018-11-28 04:28:51</t>
  </si>
  <si>
    <t>2019-08-07 12:04:51</t>
  </si>
  <si>
    <t>2020-04-15 20:52:44</t>
  </si>
  <si>
    <t>2019-09-30 22:36:52</t>
  </si>
  <si>
    <t>2019-10-02 05:34:24</t>
  </si>
  <si>
    <t>2019-01-10 18:23:32</t>
  </si>
  <si>
    <t>2018-10-16 20:25:11</t>
  </si>
  <si>
    <t>2018-09-09 19:46:41</t>
  </si>
  <si>
    <t>2019-01-29 20:25:15</t>
  </si>
  <si>
    <t>2020-05-22 13:38:15</t>
  </si>
  <si>
    <t>2020-04-16 10:12:19</t>
  </si>
  <si>
    <t>2019-06-05 13:19:30</t>
  </si>
  <si>
    <t>2019-02-24 00:33:34</t>
  </si>
  <si>
    <t>2018-12-25 22:48:05</t>
  </si>
  <si>
    <t>2019-03-27 06:34:17</t>
  </si>
  <si>
    <t>2019-03-08 06:47:47</t>
  </si>
  <si>
    <t>2019-03-30 00:29:58</t>
  </si>
  <si>
    <t>2019-02-24 14:53:09</t>
  </si>
  <si>
    <t>2019-10-10 04:32:00</t>
  </si>
  <si>
    <t>2018-11-13 10:56:53</t>
  </si>
  <si>
    <t>2019-07-11 00:00:00</t>
  </si>
  <si>
    <t>2019-06-10 00:00:00</t>
  </si>
  <si>
    <t>2019-07-03 00:00:00</t>
  </si>
  <si>
    <t>2019-10-02 00:00:00</t>
  </si>
  <si>
    <t>2019-08-11 00:00:00</t>
  </si>
  <si>
    <t>2018-11-28 02:29:00</t>
  </si>
  <si>
    <t>2019-08-07 10:05:00</t>
  </si>
  <si>
    <t>2020-04-15 18:53:00</t>
  </si>
  <si>
    <t>2019-09-30 20:37:00</t>
  </si>
  <si>
    <t>2019-10-02 03:34:00</t>
  </si>
  <si>
    <t>2018-10-16 18:25:00</t>
  </si>
  <si>
    <t>2018-09-09 17:47:00</t>
  </si>
  <si>
    <t>2019-01-29 18:25:00</t>
  </si>
  <si>
    <t>2020-05-22 11:38:00</t>
  </si>
  <si>
    <t>2020-04-16 08:12:00</t>
  </si>
  <si>
    <t>2019-06-03 00:00:00</t>
  </si>
  <si>
    <t>2019-06-04 00:00:00</t>
  </si>
  <si>
    <t>2019-06-05 00:00:00</t>
  </si>
  <si>
    <t>2019-06-06 00:00:00</t>
  </si>
  <si>
    <t>2019-06-07 00:00:00</t>
  </si>
  <si>
    <t>2019-06-08 00:00:00</t>
  </si>
  <si>
    <t>2019-06-09 00:00:00</t>
  </si>
  <si>
    <t>2019-06-11 00:00:00</t>
  </si>
  <si>
    <t>2019-06-12 00:00:00</t>
  </si>
  <si>
    <t>2019-03-05 00:00:00</t>
  </si>
  <si>
    <t>2019-03-06 00:00:00</t>
  </si>
  <si>
    <t>2019-06-10 22:42:59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</si>
</sst>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0" fillId="0" borderId="0" xfId="0" applyAlignment="1"/>
    <xf numFmtId="49" fontId="0" fillId="0" borderId="0" xfId="0" applyNumberFormat="1"/>
    <xf numFmtId="165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>
      <selection activeCell="B36" sqref="B36"/>
    </sheetView>
  </sheetViews>
  <sheetFormatPr defaultRowHeight="15" x14ac:dyDescent="0.25"/>
  <cols>
    <col min="1" max="1" width="9.140625" style="1"/>
    <col min="2" max="2" width="23.7109375" style="1" customWidth="1"/>
    <col min="3" max="3" width="18.28515625" style="4" customWidth="1"/>
    <col min="4" max="4" width="84.140625" style="1" bestFit="1" customWidth="1"/>
    <col min="5" max="16384" width="9.140625" style="1"/>
  </cols>
  <sheetData>
    <row r="1" spans="1:4" ht="15.75" thickBot="1" x14ac:dyDescent="0.3">
      <c r="A1" s="1">
        <v>2</v>
      </c>
      <c r="B1" s="1" t="str">
        <f>LOWER(C1)&amp;"@gmail.com"</f>
        <v>alice@gmail.com</v>
      </c>
      <c r="C1" s="2" t="s">
        <v>0</v>
      </c>
      <c r="D1" s="4" t="str">
        <f>"INSERT INTO Pessoa(id_pessoa, email, nome_pessoa) VALUES ("&amp;A1&amp;", '"&amp;B1&amp;"','"&amp;C1&amp;"');"</f>
        <v>INSERT INTO Pessoa(id_pessoa, email, nome_pessoa) VALUES (2, 'alice@gmail.com','Alice');</v>
      </c>
    </row>
    <row r="2" spans="1:4" ht="15.75" thickBot="1" x14ac:dyDescent="0.3">
      <c r="A2" s="1">
        <v>3</v>
      </c>
      <c r="B2" s="1" t="str">
        <f t="shared" ref="B2:B39" si="0">LOWER(C2)&amp;"@gmail.com"</f>
        <v>sophia@gmail.com</v>
      </c>
      <c r="C2" s="3" t="s">
        <v>2</v>
      </c>
      <c r="D2" s="4" t="str">
        <f t="shared" ref="D2:D39" si="1">"INSERT INTO Pessoa(id_pessoa, email, nome_pessoa) VALUES ("&amp;A2&amp;", '"&amp;B2&amp;"','"&amp;C2&amp;"');"</f>
        <v>INSERT INTO Pessoa(id_pessoa, email, nome_pessoa) VALUES (3, 'sophia@gmail.com','Sophia');</v>
      </c>
    </row>
    <row r="3" spans="1:4" ht="15.75" thickBot="1" x14ac:dyDescent="0.3">
      <c r="A3" s="1">
        <v>4</v>
      </c>
      <c r="B3" s="1" t="str">
        <f t="shared" si="0"/>
        <v>helena@gmail.com</v>
      </c>
      <c r="C3" s="2" t="s">
        <v>4</v>
      </c>
      <c r="D3" s="4" t="str">
        <f t="shared" si="1"/>
        <v>INSERT INTO Pessoa(id_pessoa, email, nome_pessoa) VALUES (4, 'helena@gmail.com','Helena');</v>
      </c>
    </row>
    <row r="4" spans="1:4" ht="15.75" thickBot="1" x14ac:dyDescent="0.3">
      <c r="A4" s="1">
        <v>5</v>
      </c>
      <c r="B4" s="1" t="str">
        <f t="shared" si="0"/>
        <v>valentina@gmail.com</v>
      </c>
      <c r="C4" s="3" t="s">
        <v>6</v>
      </c>
      <c r="D4" s="4" t="str">
        <f t="shared" si="1"/>
        <v>INSERT INTO Pessoa(id_pessoa, email, nome_pessoa) VALUES (5, 'valentina@gmail.com','Valentina');</v>
      </c>
    </row>
    <row r="5" spans="1:4" ht="15.75" thickBot="1" x14ac:dyDescent="0.3">
      <c r="A5" s="1">
        <v>6</v>
      </c>
      <c r="B5" s="1" t="str">
        <f t="shared" si="0"/>
        <v>laura@gmail.com</v>
      </c>
      <c r="C5" s="2" t="s">
        <v>8</v>
      </c>
      <c r="D5" s="4" t="str">
        <f t="shared" si="1"/>
        <v>INSERT INTO Pessoa(id_pessoa, email, nome_pessoa) VALUES (6, 'laura@gmail.com','Laura');</v>
      </c>
    </row>
    <row r="6" spans="1:4" ht="15.75" thickBot="1" x14ac:dyDescent="0.3">
      <c r="A6" s="1">
        <v>7</v>
      </c>
      <c r="B6" s="1" t="str">
        <f t="shared" si="0"/>
        <v>isabella@gmail.com</v>
      </c>
      <c r="C6" s="3" t="s">
        <v>10</v>
      </c>
      <c r="D6" s="4" t="str">
        <f t="shared" si="1"/>
        <v>INSERT INTO Pessoa(id_pessoa, email, nome_pessoa) VALUES (7, 'isabella@gmail.com','Isabella');</v>
      </c>
    </row>
    <row r="7" spans="1:4" ht="15.75" thickBot="1" x14ac:dyDescent="0.3">
      <c r="A7" s="1">
        <v>8</v>
      </c>
      <c r="B7" s="1" t="str">
        <f t="shared" si="0"/>
        <v>manuela@gmail.com</v>
      </c>
      <c r="C7" s="2" t="s">
        <v>12</v>
      </c>
      <c r="D7" s="4" t="str">
        <f t="shared" si="1"/>
        <v>INSERT INTO Pessoa(id_pessoa, email, nome_pessoa) VALUES (8, 'manuela@gmail.com','Manuela');</v>
      </c>
    </row>
    <row r="8" spans="1:4" ht="15.75" thickBot="1" x14ac:dyDescent="0.3">
      <c r="A8" s="1">
        <v>9</v>
      </c>
      <c r="B8" s="1" t="str">
        <f t="shared" si="0"/>
        <v>julia@gmail.com</v>
      </c>
      <c r="C8" s="3" t="s">
        <v>35</v>
      </c>
      <c r="D8" s="4" t="str">
        <f t="shared" si="1"/>
        <v>INSERT INTO Pessoa(id_pessoa, email, nome_pessoa) VALUES (9, 'julia@gmail.com','Julia');</v>
      </c>
    </row>
    <row r="9" spans="1:4" ht="15.75" thickBot="1" x14ac:dyDescent="0.3">
      <c r="A9" s="1">
        <v>10</v>
      </c>
      <c r="B9" s="1" t="str">
        <f t="shared" si="0"/>
        <v>heloisa@gmail.com</v>
      </c>
      <c r="C9" s="2" t="s">
        <v>36</v>
      </c>
      <c r="D9" s="4" t="str">
        <f t="shared" si="1"/>
        <v>INSERT INTO Pessoa(id_pessoa, email, nome_pessoa) VALUES (10, 'heloisa@gmail.com','Heloisa');</v>
      </c>
    </row>
    <row r="10" spans="1:4" ht="15.75" thickBot="1" x14ac:dyDescent="0.3">
      <c r="A10" s="1">
        <v>11</v>
      </c>
      <c r="B10" s="1" t="str">
        <f t="shared" si="0"/>
        <v>luiza@gmail.com</v>
      </c>
      <c r="C10" s="3" t="s">
        <v>15</v>
      </c>
      <c r="D10" s="4" t="str">
        <f t="shared" si="1"/>
        <v>INSERT INTO Pessoa(id_pessoa, email, nome_pessoa) VALUES (11, 'luiza@gmail.com','Luiza');</v>
      </c>
    </row>
    <row r="11" spans="1:4" ht="15.75" thickBot="1" x14ac:dyDescent="0.3">
      <c r="A11" s="1">
        <v>12</v>
      </c>
      <c r="B11" s="1" t="str">
        <f t="shared" si="0"/>
        <v>emanuelly@gmail.com</v>
      </c>
      <c r="C11" s="3" t="s">
        <v>34</v>
      </c>
      <c r="D11" s="4" t="str">
        <f t="shared" si="1"/>
        <v>INSERT INTO Pessoa(id_pessoa, email, nome_pessoa) VALUES (12, 'emanuelly@gmail.com','Emanuelly');</v>
      </c>
    </row>
    <row r="12" spans="1:4" ht="15.75" thickBot="1" x14ac:dyDescent="0.3">
      <c r="A12" s="1">
        <v>13</v>
      </c>
      <c r="B12" s="1" t="str">
        <f t="shared" si="0"/>
        <v>lorena@gmail.com</v>
      </c>
      <c r="C12" s="3" t="s">
        <v>18</v>
      </c>
      <c r="D12" s="4" t="str">
        <f t="shared" si="1"/>
        <v>INSERT INTO Pessoa(id_pessoa, email, nome_pessoa) VALUES (13, 'lorena@gmail.com','Lorena');</v>
      </c>
    </row>
    <row r="13" spans="1:4" ht="15.75" thickBot="1" x14ac:dyDescent="0.3">
      <c r="A13" s="1">
        <v>14</v>
      </c>
      <c r="B13" s="1" t="str">
        <f t="shared" si="0"/>
        <v>lívia@gmail.com</v>
      </c>
      <c r="C13" s="2" t="s">
        <v>20</v>
      </c>
      <c r="D13" s="4" t="str">
        <f t="shared" si="1"/>
        <v>INSERT INTO Pessoa(id_pessoa, email, nome_pessoa) VALUES (14, 'lívia@gmail.com','Lívia');</v>
      </c>
    </row>
    <row r="14" spans="1:4" ht="15.75" thickBot="1" x14ac:dyDescent="0.3">
      <c r="A14" s="1">
        <v>15</v>
      </c>
      <c r="B14" s="1" t="str">
        <f t="shared" si="0"/>
        <v>giovanna@gmail.com</v>
      </c>
      <c r="C14" s="3" t="s">
        <v>22</v>
      </c>
      <c r="D14" s="4" t="str">
        <f t="shared" si="1"/>
        <v>INSERT INTO Pessoa(id_pessoa, email, nome_pessoa) VALUES (15, 'giovanna@gmail.com','Giovanna');</v>
      </c>
    </row>
    <row r="15" spans="1:4" ht="15.75" thickBot="1" x14ac:dyDescent="0.3">
      <c r="A15" s="1">
        <v>16</v>
      </c>
      <c r="B15" s="1" t="str">
        <f t="shared" si="0"/>
        <v>isadora@gmail.com</v>
      </c>
      <c r="C15" s="3" t="s">
        <v>32</v>
      </c>
      <c r="D15" s="4" t="str">
        <f t="shared" si="1"/>
        <v>INSERT INTO Pessoa(id_pessoa, email, nome_pessoa) VALUES (16, 'isadora@gmail.com','Isadora');</v>
      </c>
    </row>
    <row r="16" spans="1:4" ht="15.75" thickBot="1" x14ac:dyDescent="0.3">
      <c r="A16" s="1">
        <v>17</v>
      </c>
      <c r="B16" s="1" t="str">
        <f t="shared" si="0"/>
        <v>beatriz@gmail.com</v>
      </c>
      <c r="C16" s="3" t="s">
        <v>25</v>
      </c>
      <c r="D16" s="4" t="str">
        <f t="shared" si="1"/>
        <v>INSERT INTO Pessoa(id_pessoa, email, nome_pessoa) VALUES (17, 'beatriz@gmail.com','Beatriz');</v>
      </c>
    </row>
    <row r="17" spans="1:4" ht="15.75" thickBot="1" x14ac:dyDescent="0.3">
      <c r="A17" s="1">
        <v>18</v>
      </c>
      <c r="B17" s="1" t="str">
        <f t="shared" si="0"/>
        <v>mariana@gmail.com</v>
      </c>
      <c r="C17" s="2" t="s">
        <v>33</v>
      </c>
      <c r="D17" s="4" t="str">
        <f t="shared" si="1"/>
        <v>INSERT INTO Pessoa(id_pessoa, email, nome_pessoa) VALUES (18, 'mariana@gmail.com','Mariana');</v>
      </c>
    </row>
    <row r="18" spans="1:4" ht="15.75" thickBot="1" x14ac:dyDescent="0.3">
      <c r="A18" s="1">
        <v>19</v>
      </c>
      <c r="B18" s="1" t="str">
        <f t="shared" si="0"/>
        <v>cecília@gmail.com</v>
      </c>
      <c r="C18" s="3" t="s">
        <v>28</v>
      </c>
      <c r="D18" s="4" t="str">
        <f t="shared" si="1"/>
        <v>INSERT INTO Pessoa(id_pessoa, email, nome_pessoa) VALUES (19, 'cecília@gmail.com','Cecília');</v>
      </c>
    </row>
    <row r="19" spans="1:4" ht="15.75" thickBot="1" x14ac:dyDescent="0.3">
      <c r="A19" s="1">
        <v>20</v>
      </c>
      <c r="B19" s="1" t="str">
        <f t="shared" si="0"/>
        <v>eloa@gmail.com</v>
      </c>
      <c r="C19" s="2" t="s">
        <v>37</v>
      </c>
      <c r="D19" s="4" t="str">
        <f t="shared" si="1"/>
        <v>INSERT INTO Pessoa(id_pessoa, email, nome_pessoa) VALUES (20, 'eloa@gmail.com','Eloa');</v>
      </c>
    </row>
    <row r="20" spans="1:4" ht="15.75" thickBot="1" x14ac:dyDescent="0.3">
      <c r="A20" s="1">
        <v>21</v>
      </c>
      <c r="B20" s="1" t="str">
        <f t="shared" si="0"/>
        <v>lara@gmail.com</v>
      </c>
      <c r="C20" s="3" t="s">
        <v>30</v>
      </c>
      <c r="D20" s="4" t="str">
        <f t="shared" si="1"/>
        <v>INSERT INTO Pessoa(id_pessoa, email, nome_pessoa) VALUES (21, 'lara@gmail.com','Lara');</v>
      </c>
    </row>
    <row r="21" spans="1:4" ht="15.75" thickBot="1" x14ac:dyDescent="0.3">
      <c r="A21" s="1">
        <v>22</v>
      </c>
      <c r="B21" s="1" t="str">
        <f t="shared" si="0"/>
        <v>miguel@gmail.com</v>
      </c>
      <c r="C21" s="2" t="s">
        <v>1</v>
      </c>
      <c r="D21" s="4" t="str">
        <f t="shared" si="1"/>
        <v>INSERT INTO Pessoa(id_pessoa, email, nome_pessoa) VALUES (22, 'miguel@gmail.com','Miguel');</v>
      </c>
    </row>
    <row r="22" spans="1:4" ht="15.75" thickBot="1" x14ac:dyDescent="0.3">
      <c r="A22" s="1">
        <v>23</v>
      </c>
      <c r="B22" s="1" t="str">
        <f t="shared" si="0"/>
        <v>arthur@gmail.com</v>
      </c>
      <c r="C22" s="3" t="s">
        <v>3</v>
      </c>
      <c r="D22" s="4" t="str">
        <f t="shared" si="1"/>
        <v>INSERT INTO Pessoa(id_pessoa, email, nome_pessoa) VALUES (23, 'arthur@gmail.com','Arthur');</v>
      </c>
    </row>
    <row r="23" spans="1:4" ht="15.75" thickBot="1" x14ac:dyDescent="0.3">
      <c r="A23" s="1">
        <v>24</v>
      </c>
      <c r="B23" s="1" t="str">
        <f t="shared" si="0"/>
        <v>bernardo@gmail.com</v>
      </c>
      <c r="C23" s="2" t="s">
        <v>5</v>
      </c>
      <c r="D23" s="4" t="str">
        <f t="shared" si="1"/>
        <v>INSERT INTO Pessoa(id_pessoa, email, nome_pessoa) VALUES (24, 'bernardo@gmail.com','Bernardo');</v>
      </c>
    </row>
    <row r="24" spans="1:4" ht="15.75" thickBot="1" x14ac:dyDescent="0.3">
      <c r="A24" s="1">
        <v>25</v>
      </c>
      <c r="B24" s="1" t="str">
        <f t="shared" si="0"/>
        <v>heitor@gmail.com</v>
      </c>
      <c r="C24" s="3" t="s">
        <v>7</v>
      </c>
      <c r="D24" s="4" t="str">
        <f t="shared" si="1"/>
        <v>INSERT INTO Pessoa(id_pessoa, email, nome_pessoa) VALUES (25, 'heitor@gmail.com','Heitor');</v>
      </c>
    </row>
    <row r="25" spans="1:4" ht="15.75" thickBot="1" x14ac:dyDescent="0.3">
      <c r="A25" s="1">
        <v>26</v>
      </c>
      <c r="B25" s="1" t="str">
        <f t="shared" si="0"/>
        <v>davi@gmail.com</v>
      </c>
      <c r="C25" s="2" t="s">
        <v>9</v>
      </c>
      <c r="D25" s="4" t="str">
        <f t="shared" si="1"/>
        <v>INSERT INTO Pessoa(id_pessoa, email, nome_pessoa) VALUES (26, 'davi@gmail.com','Davi');</v>
      </c>
    </row>
    <row r="26" spans="1:4" ht="15.75" thickBot="1" x14ac:dyDescent="0.3">
      <c r="A26" s="1">
        <v>27</v>
      </c>
      <c r="B26" s="1" t="str">
        <f t="shared" si="0"/>
        <v>lorenzo@gmail.com</v>
      </c>
      <c r="C26" s="3" t="s">
        <v>11</v>
      </c>
      <c r="D26" s="4" t="str">
        <f t="shared" si="1"/>
        <v>INSERT INTO Pessoa(id_pessoa, email, nome_pessoa) VALUES (27, 'lorenzo@gmail.com','Lorenzo');</v>
      </c>
    </row>
    <row r="27" spans="1:4" ht="15.75" thickBot="1" x14ac:dyDescent="0.3">
      <c r="A27" s="1">
        <v>28</v>
      </c>
      <c r="B27" s="1" t="str">
        <f t="shared" si="0"/>
        <v>theo@gmail.com</v>
      </c>
      <c r="C27" s="2" t="s">
        <v>38</v>
      </c>
      <c r="D27" s="4" t="str">
        <f t="shared" si="1"/>
        <v>INSERT INTO Pessoa(id_pessoa, email, nome_pessoa) VALUES (28, 'theo@gmail.com','Theo');</v>
      </c>
    </row>
    <row r="28" spans="1:4" ht="15.75" thickBot="1" x14ac:dyDescent="0.3">
      <c r="A28" s="1">
        <v>29</v>
      </c>
      <c r="B28" s="1" t="str">
        <f t="shared" si="0"/>
        <v>pedro@gmail.com</v>
      </c>
      <c r="C28" s="3" t="s">
        <v>13</v>
      </c>
      <c r="D28" s="4" t="str">
        <f t="shared" si="1"/>
        <v>INSERT INTO Pessoa(id_pessoa, email, nome_pessoa) VALUES (29, 'pedro@gmail.com','Pedro');</v>
      </c>
    </row>
    <row r="29" spans="1:4" ht="15.75" thickBot="1" x14ac:dyDescent="0.3">
      <c r="A29" s="1">
        <v>30</v>
      </c>
      <c r="B29" s="1" t="str">
        <f t="shared" si="0"/>
        <v>gabriel@gmail.com</v>
      </c>
      <c r="C29" s="2" t="s">
        <v>14</v>
      </c>
      <c r="D29" s="4" t="str">
        <f t="shared" si="1"/>
        <v>INSERT INTO Pessoa(id_pessoa, email, nome_pessoa) VALUES (30, 'gabriel@gmail.com','Gabriel');</v>
      </c>
    </row>
    <row r="30" spans="1:4" ht="15.75" thickBot="1" x14ac:dyDescent="0.3">
      <c r="A30" s="1">
        <v>31</v>
      </c>
      <c r="B30" s="1" t="str">
        <f t="shared" si="0"/>
        <v>enzo@gmail.com</v>
      </c>
      <c r="C30" s="3" t="s">
        <v>16</v>
      </c>
      <c r="D30" s="4" t="str">
        <f t="shared" si="1"/>
        <v>INSERT INTO Pessoa(id_pessoa, email, nome_pessoa) VALUES (31, 'enzo@gmail.com','Enzo');</v>
      </c>
    </row>
    <row r="31" spans="1:4" ht="15.75" thickBot="1" x14ac:dyDescent="0.3">
      <c r="A31" s="1">
        <v>32</v>
      </c>
      <c r="B31" s="1" t="str">
        <f t="shared" si="0"/>
        <v>matheus@gmail.com</v>
      </c>
      <c r="C31" s="2" t="s">
        <v>17</v>
      </c>
      <c r="D31" s="4" t="str">
        <f t="shared" si="1"/>
        <v>INSERT INTO Pessoa(id_pessoa, email, nome_pessoa) VALUES (32, 'matheus@gmail.com','Matheus');</v>
      </c>
    </row>
    <row r="32" spans="1:4" ht="15.75" thickBot="1" x14ac:dyDescent="0.3">
      <c r="A32" s="1">
        <v>33</v>
      </c>
      <c r="B32" s="1" t="str">
        <f t="shared" si="0"/>
        <v>lucas@gmail.com</v>
      </c>
      <c r="C32" s="3" t="s">
        <v>19</v>
      </c>
      <c r="D32" s="4" t="str">
        <f t="shared" si="1"/>
        <v>INSERT INTO Pessoa(id_pessoa, email, nome_pessoa) VALUES (33, 'lucas@gmail.com','Lucas');</v>
      </c>
    </row>
    <row r="33" spans="1:4" ht="15.75" thickBot="1" x14ac:dyDescent="0.3">
      <c r="A33" s="1">
        <v>34</v>
      </c>
      <c r="B33" s="1" t="str">
        <f t="shared" si="0"/>
        <v>benjamin@gmail.com</v>
      </c>
      <c r="C33" s="2" t="s">
        <v>21</v>
      </c>
      <c r="D33" s="4" t="str">
        <f t="shared" si="1"/>
        <v>INSERT INTO Pessoa(id_pessoa, email, nome_pessoa) VALUES (34, 'benjamin@gmail.com','Benjamin');</v>
      </c>
    </row>
    <row r="34" spans="1:4" ht="15.75" thickBot="1" x14ac:dyDescent="0.3">
      <c r="A34" s="1">
        <v>35</v>
      </c>
      <c r="B34" s="1" t="str">
        <f t="shared" si="0"/>
        <v>nicolas@gmail.com</v>
      </c>
      <c r="C34" s="3" t="s">
        <v>23</v>
      </c>
      <c r="D34" s="4" t="str">
        <f t="shared" si="1"/>
        <v>INSERT INTO Pessoa(id_pessoa, email, nome_pessoa) VALUES (35, 'nicolas@gmail.com','Nicolas');</v>
      </c>
    </row>
    <row r="35" spans="1:4" ht="15.75" thickBot="1" x14ac:dyDescent="0.3">
      <c r="A35" s="1">
        <v>36</v>
      </c>
      <c r="B35" s="1" t="str">
        <f t="shared" si="0"/>
        <v>guilherme@gmail.com</v>
      </c>
      <c r="C35" s="2" t="s">
        <v>24</v>
      </c>
      <c r="D35" s="4" t="str">
        <f t="shared" si="1"/>
        <v>INSERT INTO Pessoa(id_pessoa, email, nome_pessoa) VALUES (36, 'guilherme@gmail.com','Guilherme');</v>
      </c>
    </row>
    <row r="36" spans="1:4" ht="15.75" thickBot="1" x14ac:dyDescent="0.3">
      <c r="A36" s="1">
        <v>37</v>
      </c>
      <c r="B36" s="1" t="str">
        <f t="shared" si="0"/>
        <v>rafael@gmail.com</v>
      </c>
      <c r="C36" s="3" t="s">
        <v>26</v>
      </c>
      <c r="D36" s="4" t="str">
        <f t="shared" si="1"/>
        <v>INSERT INTO Pessoa(id_pessoa, email, nome_pessoa) VALUES (37, 'rafael@gmail.com','Rafael');</v>
      </c>
    </row>
    <row r="37" spans="1:4" ht="15.75" thickBot="1" x14ac:dyDescent="0.3">
      <c r="A37" s="1">
        <v>38</v>
      </c>
      <c r="B37" s="1" t="str">
        <f t="shared" si="0"/>
        <v>joaquim@gmail.com</v>
      </c>
      <c r="C37" s="2" t="s">
        <v>27</v>
      </c>
      <c r="D37" s="4" t="str">
        <f t="shared" si="1"/>
        <v>INSERT INTO Pessoa(id_pessoa, email, nome_pessoa) VALUES (38, 'joaquim@gmail.com','Joaquim');</v>
      </c>
    </row>
    <row r="38" spans="1:4" ht="15.75" thickBot="1" x14ac:dyDescent="0.3">
      <c r="A38" s="1">
        <v>39</v>
      </c>
      <c r="B38" s="1" t="str">
        <f t="shared" si="0"/>
        <v>samuel@gmail.com</v>
      </c>
      <c r="C38" s="3" t="s">
        <v>29</v>
      </c>
      <c r="D38" s="4" t="str">
        <f t="shared" si="1"/>
        <v>INSERT INTO Pessoa(id_pessoa, email, nome_pessoa) VALUES (39, 'samuel@gmail.com','Samuel');</v>
      </c>
    </row>
    <row r="39" spans="1:4" ht="15.75" thickBot="1" x14ac:dyDescent="0.3">
      <c r="A39" s="1">
        <v>40</v>
      </c>
      <c r="B39" s="1" t="str">
        <f t="shared" si="0"/>
        <v>henrique@gmail.com</v>
      </c>
      <c r="C39" s="2" t="s">
        <v>31</v>
      </c>
      <c r="D39" s="4" t="str">
        <f t="shared" si="1"/>
        <v>INSERT INTO Pessoa(id_pessoa, email, nome_pessoa) VALUES (40, 'henrique@gmail.com','Henrique');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2" sqref="D2:D24"/>
    </sheetView>
  </sheetViews>
  <sheetFormatPr defaultRowHeight="15" x14ac:dyDescent="0.25"/>
  <cols>
    <col min="1" max="1" width="22.140625" bestFit="1" customWidth="1"/>
    <col min="3" max="3" width="10.42578125" bestFit="1" customWidth="1"/>
  </cols>
  <sheetData>
    <row r="1" spans="1:4" x14ac:dyDescent="0.25">
      <c r="A1" t="s">
        <v>71</v>
      </c>
      <c r="B1" t="s">
        <v>55</v>
      </c>
      <c r="C1" t="s">
        <v>75</v>
      </c>
    </row>
    <row r="2" spans="1:4" x14ac:dyDescent="0.25">
      <c r="A2">
        <v>1</v>
      </c>
      <c r="B2">
        <v>3</v>
      </c>
      <c r="C2" t="str">
        <f>VLOOKUP(B2,PESSOA!A1:C39,3)</f>
        <v>Sophia</v>
      </c>
      <c r="D2" t="str">
        <f>"INSERT INTO Vaquinha_Individual_Pessoa(id_vaquinha_individual, id_pessoa, resposta) VALUES ("&amp;A2&amp;", "&amp;B2&amp;", '"&amp;C2&amp;"');"</f>
        <v>INSERT INTO Vaquinha_Individual_Pessoa(id_vaquinha_individual, id_pessoa, resposta) VALUES (1, 3, 'Sophia');</v>
      </c>
    </row>
    <row r="3" spans="1:4" x14ac:dyDescent="0.25">
      <c r="A3">
        <v>1</v>
      </c>
      <c r="B3">
        <v>6</v>
      </c>
      <c r="C3" t="str">
        <f>VLOOKUP(B3,PESSOA!A2:C40,3)</f>
        <v>Laura</v>
      </c>
      <c r="D3" t="str">
        <f t="shared" ref="D3:D24" si="0">"INSERT INTO Vaquinha_Individual_Pessoa(id_vaquinha_individual, id_pessoa, resposta) VALUES ("&amp;A3&amp;", "&amp;B3&amp;", '"&amp;C3&amp;"');"</f>
        <v>INSERT INTO Vaquinha_Individual_Pessoa(id_vaquinha_individual, id_pessoa, resposta) VALUES (1, 6, 'Laura');</v>
      </c>
    </row>
    <row r="4" spans="1:4" x14ac:dyDescent="0.25">
      <c r="A4">
        <v>1</v>
      </c>
      <c r="B4">
        <v>10</v>
      </c>
      <c r="C4" t="str">
        <f>VLOOKUP(B4,PESSOA!A3:C41,3)</f>
        <v>Heloisa</v>
      </c>
      <c r="D4" t="str">
        <f t="shared" si="0"/>
        <v>INSERT INTO Vaquinha_Individual_Pessoa(id_vaquinha_individual, id_pessoa, resposta) VALUES (1, 10, 'Heloisa');</v>
      </c>
    </row>
    <row r="5" spans="1:4" x14ac:dyDescent="0.25">
      <c r="A5">
        <v>1</v>
      </c>
      <c r="B5">
        <v>13</v>
      </c>
      <c r="C5" t="str">
        <f>VLOOKUP(B5,PESSOA!A4:C42,3)</f>
        <v>Lorena</v>
      </c>
      <c r="D5" t="str">
        <f t="shared" si="0"/>
        <v>INSERT INTO Vaquinha_Individual_Pessoa(id_vaquinha_individual, id_pessoa, resposta) VALUES (1, 13, 'Lorena');</v>
      </c>
    </row>
    <row r="6" spans="1:4" x14ac:dyDescent="0.25">
      <c r="A6">
        <v>1</v>
      </c>
      <c r="B6">
        <v>14</v>
      </c>
      <c r="C6" t="str">
        <f>VLOOKUP(B6,PESSOA!A5:C43,3)</f>
        <v>Lívia</v>
      </c>
      <c r="D6" t="str">
        <f t="shared" si="0"/>
        <v>INSERT INTO Vaquinha_Individual_Pessoa(id_vaquinha_individual, id_pessoa, resposta) VALUES (1, 14, 'Lívia');</v>
      </c>
    </row>
    <row r="7" spans="1:4" x14ac:dyDescent="0.25">
      <c r="A7">
        <v>1</v>
      </c>
      <c r="B7">
        <v>16</v>
      </c>
      <c r="C7" t="str">
        <f>VLOOKUP(B7,PESSOA!A6:C44,3)</f>
        <v>Isadora</v>
      </c>
      <c r="D7" t="str">
        <f t="shared" si="0"/>
        <v>INSERT INTO Vaquinha_Individual_Pessoa(id_vaquinha_individual, id_pessoa, resposta) VALUES (1, 16, 'Isadora');</v>
      </c>
    </row>
    <row r="8" spans="1:4" x14ac:dyDescent="0.25">
      <c r="A8">
        <v>1</v>
      </c>
      <c r="B8">
        <v>18</v>
      </c>
      <c r="C8" t="str">
        <f>VLOOKUP(B8,PESSOA!A7:C45,3)</f>
        <v>Mariana</v>
      </c>
      <c r="D8" t="str">
        <f t="shared" si="0"/>
        <v>INSERT INTO Vaquinha_Individual_Pessoa(id_vaquinha_individual, id_pessoa, resposta) VALUES (1, 18, 'Mariana');</v>
      </c>
    </row>
    <row r="9" spans="1:4" x14ac:dyDescent="0.25">
      <c r="A9">
        <v>1</v>
      </c>
      <c r="B9">
        <v>21</v>
      </c>
      <c r="C9" t="str">
        <f>VLOOKUP(B9,PESSOA!A8:C46,3)</f>
        <v>Lara</v>
      </c>
      <c r="D9" t="str">
        <f t="shared" si="0"/>
        <v>INSERT INTO Vaquinha_Individual_Pessoa(id_vaquinha_individual, id_pessoa, resposta) VALUES (1, 21, 'Lara');</v>
      </c>
    </row>
    <row r="10" spans="1:4" x14ac:dyDescent="0.25">
      <c r="A10">
        <v>1</v>
      </c>
      <c r="B10">
        <v>22</v>
      </c>
      <c r="C10" t="str">
        <f>VLOOKUP(B10,PESSOA!A9:C47,3)</f>
        <v>Miguel</v>
      </c>
      <c r="D10" t="str">
        <f t="shared" si="0"/>
        <v>INSERT INTO Vaquinha_Individual_Pessoa(id_vaquinha_individual, id_pessoa, resposta) VALUES (1, 22, 'Miguel');</v>
      </c>
    </row>
    <row r="11" spans="1:4" x14ac:dyDescent="0.25">
      <c r="A11">
        <v>1</v>
      </c>
      <c r="B11">
        <v>23</v>
      </c>
      <c r="C11" t="str">
        <f>VLOOKUP(B11,PESSOA!A10:C48,3)</f>
        <v>Arthur</v>
      </c>
      <c r="D11" t="str">
        <f t="shared" si="0"/>
        <v>INSERT INTO Vaquinha_Individual_Pessoa(id_vaquinha_individual, id_pessoa, resposta) VALUES (1, 23, 'Arthur');</v>
      </c>
    </row>
    <row r="12" spans="1:4" x14ac:dyDescent="0.25">
      <c r="A12">
        <v>1</v>
      </c>
      <c r="B12">
        <v>25</v>
      </c>
      <c r="C12" t="str">
        <f>VLOOKUP(B12,PESSOA!A11:C49,3)</f>
        <v>Heitor</v>
      </c>
      <c r="D12" t="str">
        <f t="shared" si="0"/>
        <v>INSERT INTO Vaquinha_Individual_Pessoa(id_vaquinha_individual, id_pessoa, resposta) VALUES (1, 25, 'Heitor');</v>
      </c>
    </row>
    <row r="13" spans="1:4" x14ac:dyDescent="0.25">
      <c r="A13">
        <v>1</v>
      </c>
      <c r="B13">
        <v>26</v>
      </c>
      <c r="C13" t="str">
        <f>VLOOKUP(B13,PESSOA!A12:C50,3)</f>
        <v>Davi</v>
      </c>
      <c r="D13" t="str">
        <f t="shared" si="0"/>
        <v>INSERT INTO Vaquinha_Individual_Pessoa(id_vaquinha_individual, id_pessoa, resposta) VALUES (1, 26, 'Davi');</v>
      </c>
    </row>
    <row r="14" spans="1:4" x14ac:dyDescent="0.25">
      <c r="A14">
        <v>1</v>
      </c>
      <c r="B14">
        <v>27</v>
      </c>
      <c r="C14" t="str">
        <f>VLOOKUP(B14,PESSOA!A13:C51,3)</f>
        <v>Lorenzo</v>
      </c>
      <c r="D14" t="str">
        <f t="shared" si="0"/>
        <v>INSERT INTO Vaquinha_Individual_Pessoa(id_vaquinha_individual, id_pessoa, resposta) VALUES (1, 27, 'Lorenzo');</v>
      </c>
    </row>
    <row r="15" spans="1:4" x14ac:dyDescent="0.25">
      <c r="A15">
        <v>1</v>
      </c>
      <c r="B15">
        <v>28</v>
      </c>
      <c r="C15" t="str">
        <f>VLOOKUP(B15,PESSOA!A14:C52,3)</f>
        <v>Theo</v>
      </c>
      <c r="D15" t="str">
        <f t="shared" si="0"/>
        <v>INSERT INTO Vaquinha_Individual_Pessoa(id_vaquinha_individual, id_pessoa, resposta) VALUES (1, 28, 'Theo');</v>
      </c>
    </row>
    <row r="16" spans="1:4" x14ac:dyDescent="0.25">
      <c r="A16">
        <v>1</v>
      </c>
      <c r="B16">
        <v>30</v>
      </c>
      <c r="C16" t="str">
        <f>VLOOKUP(B16,PESSOA!A15:C53,3)</f>
        <v>Gabriel</v>
      </c>
      <c r="D16" t="str">
        <f t="shared" si="0"/>
        <v>INSERT INTO Vaquinha_Individual_Pessoa(id_vaquinha_individual, id_pessoa, resposta) VALUES (1, 30, 'Gabriel');</v>
      </c>
    </row>
    <row r="17" spans="1:4" x14ac:dyDescent="0.25">
      <c r="A17">
        <v>1</v>
      </c>
      <c r="B17">
        <v>31</v>
      </c>
      <c r="C17" t="str">
        <f>VLOOKUP(B17,PESSOA!A16:C54,3)</f>
        <v>Enzo</v>
      </c>
      <c r="D17" t="str">
        <f t="shared" si="0"/>
        <v>INSERT INTO Vaquinha_Individual_Pessoa(id_vaquinha_individual, id_pessoa, resposta) VALUES (1, 31, 'Enzo');</v>
      </c>
    </row>
    <row r="18" spans="1:4" x14ac:dyDescent="0.25">
      <c r="A18">
        <v>1</v>
      </c>
      <c r="B18">
        <v>32</v>
      </c>
      <c r="C18" t="str">
        <f>VLOOKUP(B18,PESSOA!A17:C55,3)</f>
        <v>Matheus</v>
      </c>
      <c r="D18" t="str">
        <f t="shared" si="0"/>
        <v>INSERT INTO Vaquinha_Individual_Pessoa(id_vaquinha_individual, id_pessoa, resposta) VALUES (1, 32, 'Matheus');</v>
      </c>
    </row>
    <row r="19" spans="1:4" x14ac:dyDescent="0.25">
      <c r="A19">
        <v>1</v>
      </c>
      <c r="B19">
        <v>34</v>
      </c>
      <c r="C19" t="str">
        <f>VLOOKUP(B19,PESSOA!A18:C56,3)</f>
        <v>Benjamin</v>
      </c>
      <c r="D19" t="str">
        <f t="shared" si="0"/>
        <v>INSERT INTO Vaquinha_Individual_Pessoa(id_vaquinha_individual, id_pessoa, resposta) VALUES (1, 34, 'Benjamin');</v>
      </c>
    </row>
    <row r="20" spans="1:4" x14ac:dyDescent="0.25">
      <c r="A20">
        <v>1</v>
      </c>
      <c r="B20">
        <v>35</v>
      </c>
      <c r="C20" t="str">
        <f>VLOOKUP(B20,PESSOA!A19:C57,3)</f>
        <v>Nicolas</v>
      </c>
      <c r="D20" t="str">
        <f t="shared" si="0"/>
        <v>INSERT INTO Vaquinha_Individual_Pessoa(id_vaquinha_individual, id_pessoa, resposta) VALUES (1, 35, 'Nicolas');</v>
      </c>
    </row>
    <row r="21" spans="1:4" x14ac:dyDescent="0.25">
      <c r="A21">
        <v>1</v>
      </c>
      <c r="B21">
        <v>36</v>
      </c>
      <c r="C21" t="str">
        <f>VLOOKUP(B21,PESSOA!A20:C58,3)</f>
        <v>Guilherme</v>
      </c>
      <c r="D21" t="str">
        <f t="shared" si="0"/>
        <v>INSERT INTO Vaquinha_Individual_Pessoa(id_vaquinha_individual, id_pessoa, resposta) VALUES (1, 36, 'Guilherme');</v>
      </c>
    </row>
    <row r="22" spans="1:4" x14ac:dyDescent="0.25">
      <c r="A22">
        <v>1</v>
      </c>
      <c r="B22">
        <v>37</v>
      </c>
      <c r="C22" t="str">
        <f>VLOOKUP(B22,PESSOA!A21:C59,3)</f>
        <v>Rafael</v>
      </c>
      <c r="D22" t="str">
        <f t="shared" si="0"/>
        <v>INSERT INTO Vaquinha_Individual_Pessoa(id_vaquinha_individual, id_pessoa, resposta) VALUES (1, 37, 'Rafael');</v>
      </c>
    </row>
    <row r="23" spans="1:4" x14ac:dyDescent="0.25">
      <c r="A23">
        <v>1</v>
      </c>
      <c r="B23">
        <v>38</v>
      </c>
      <c r="C23" t="str">
        <f>VLOOKUP(B23,PESSOA!A22:C60,3)</f>
        <v>Joaquim</v>
      </c>
      <c r="D23" t="str">
        <f t="shared" si="0"/>
        <v>INSERT INTO Vaquinha_Individual_Pessoa(id_vaquinha_individual, id_pessoa, resposta) VALUES (1, 38, 'Joaquim');</v>
      </c>
    </row>
    <row r="24" spans="1:4" x14ac:dyDescent="0.25">
      <c r="A24">
        <v>1</v>
      </c>
      <c r="B24">
        <v>39</v>
      </c>
      <c r="C24" t="str">
        <f>VLOOKUP(B24,PESSOA!A23:C61,3)</f>
        <v>Samuel</v>
      </c>
      <c r="D24" t="str">
        <f t="shared" si="0"/>
        <v>INSERT INTO Vaquinha_Individual_Pessoa(id_vaquinha_individual, id_pessoa, resposta) VALUES (1, 39, 'Samuel');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2" sqref="E2:E7"/>
    </sheetView>
  </sheetViews>
  <sheetFormatPr defaultRowHeight="15" x14ac:dyDescent="0.25"/>
  <cols>
    <col min="3" max="3" width="10.28515625" bestFit="1" customWidth="1"/>
  </cols>
  <sheetData>
    <row r="1" spans="1:5" x14ac:dyDescent="0.25">
      <c r="A1" t="s">
        <v>46</v>
      </c>
      <c r="B1" t="s">
        <v>39</v>
      </c>
      <c r="C1" t="s">
        <v>40</v>
      </c>
      <c r="D1" t="s">
        <v>41</v>
      </c>
    </row>
    <row r="2" spans="1:5" x14ac:dyDescent="0.25">
      <c r="A2">
        <v>1</v>
      </c>
      <c r="B2" t="s">
        <v>42</v>
      </c>
      <c r="D2">
        <v>4</v>
      </c>
      <c r="E2" t="str">
        <f>"INSERT INTO Grupo_de_Pelada(id_grupo_de_pelada, nome, descricao, id_adm) VALUES ("&amp;A2&amp;", '"&amp;B2&amp;"','"&amp;C2&amp;"',"&amp;D2&amp;");"</f>
        <v>INSERT INTO Grupo_de_Pelada(id_grupo_de_pelada, nome, descricao, id_adm) VALUES (1, 'Girls','',4);</v>
      </c>
    </row>
    <row r="3" spans="1:5" x14ac:dyDescent="0.25">
      <c r="A3">
        <v>2</v>
      </c>
      <c r="B3" t="s">
        <v>43</v>
      </c>
      <c r="D3">
        <v>22</v>
      </c>
      <c r="E3" t="str">
        <f t="shared" ref="E3:E7" si="0">"INSERT INTO Grupo_de_Pelada(id_grupo_de_pelada, nome, descricao, id_adm) VALUES ("&amp;A3&amp;", '"&amp;B3&amp;"','"&amp;C3&amp;"',"&amp;D3&amp;");"</f>
        <v>INSERT INTO Grupo_de_Pelada(id_grupo_de_pelada, nome, descricao, id_adm) VALUES (2, 'Boys','',22);</v>
      </c>
    </row>
    <row r="4" spans="1:5" x14ac:dyDescent="0.25">
      <c r="A4">
        <v>3</v>
      </c>
      <c r="B4" t="s">
        <v>44</v>
      </c>
      <c r="D4">
        <v>11</v>
      </c>
      <c r="E4" t="str">
        <f t="shared" si="0"/>
        <v>INSERT INTO Grupo_de_Pelada(id_grupo_de_pelada, nome, descricao, id_adm) VALUES (3, 'Mista','',11);</v>
      </c>
    </row>
    <row r="5" spans="1:5" x14ac:dyDescent="0.25">
      <c r="A5">
        <v>4</v>
      </c>
      <c r="B5" t="s">
        <v>45</v>
      </c>
      <c r="D5">
        <v>26</v>
      </c>
      <c r="E5" t="str">
        <f t="shared" si="0"/>
        <v>INSERT INTO Grupo_de_Pelada(id_grupo_de_pelada, nome, descricao, id_adm) VALUES (4, 'Cerveja','',26);</v>
      </c>
    </row>
    <row r="6" spans="1:5" x14ac:dyDescent="0.25">
      <c r="A6">
        <v>5</v>
      </c>
      <c r="B6" t="s">
        <v>48</v>
      </c>
      <c r="D6">
        <v>15</v>
      </c>
      <c r="E6" t="str">
        <f t="shared" si="0"/>
        <v>INSERT INTO Grupo_de_Pelada(id_grupo_de_pelada, nome, descricao, id_adm) VALUES (5, 'Vodka','',15);</v>
      </c>
    </row>
    <row r="7" spans="1:5" x14ac:dyDescent="0.25">
      <c r="A7">
        <v>6</v>
      </c>
      <c r="B7" t="s">
        <v>47</v>
      </c>
      <c r="D7">
        <v>1</v>
      </c>
      <c r="E7" t="str">
        <f t="shared" si="0"/>
        <v>INSERT INTO Grupo_de_Pelada(id_grupo_de_pelada, nome, descricao, id_adm) VALUES (6, 'Catuaba','',1);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F1" workbookViewId="0">
      <selection activeCell="I2" sqref="I2:I31"/>
    </sheetView>
  </sheetViews>
  <sheetFormatPr defaultRowHeight="15" x14ac:dyDescent="0.25"/>
  <cols>
    <col min="2" max="2" width="24.7109375" bestFit="1" customWidth="1"/>
    <col min="4" max="4" width="18.28515625" customWidth="1"/>
    <col min="5" max="5" width="18.28515625" style="5" bestFit="1" customWidth="1"/>
    <col min="6" max="6" width="18.28515625" style="5" customWidth="1"/>
    <col min="7" max="7" width="18.28515625" style="5" bestFit="1" customWidth="1"/>
    <col min="8" max="8" width="19.42578125" bestFit="1" customWidth="1"/>
  </cols>
  <sheetData>
    <row r="1" spans="1:9" x14ac:dyDescent="0.25">
      <c r="A1" t="s">
        <v>49</v>
      </c>
      <c r="B1" t="s">
        <v>50</v>
      </c>
      <c r="C1" t="s">
        <v>51</v>
      </c>
      <c r="D1" t="s">
        <v>52</v>
      </c>
      <c r="E1" t="s">
        <v>77</v>
      </c>
      <c r="F1" t="s">
        <v>78</v>
      </c>
      <c r="G1" t="s">
        <v>79</v>
      </c>
      <c r="H1" t="s">
        <v>46</v>
      </c>
    </row>
    <row r="2" spans="1:9" x14ac:dyDescent="0.25">
      <c r="A2">
        <v>5</v>
      </c>
      <c r="B2" t="str">
        <f t="shared" ref="B2:B12" si="0">"Lugar"&amp;A2</f>
        <v>Lugar5</v>
      </c>
      <c r="C2">
        <v>8</v>
      </c>
      <c r="D2" s="6">
        <v>43626.946510991147</v>
      </c>
      <c r="E2" s="8" t="s">
        <v>165</v>
      </c>
      <c r="F2" s="6">
        <f>D2+0.083</f>
        <v>43627.029510991146</v>
      </c>
      <c r="G2" s="5" t="s">
        <v>109</v>
      </c>
      <c r="H2">
        <v>1</v>
      </c>
      <c r="I2" t="str">
        <f>"INSERT INTO Pelada(id_pelada, lugar, preco, inicio, fim, id_grupo_de_pelada) VALUES ("&amp;A2&amp;", '"&amp;B2&amp;"',"&amp;C2&amp;",'"&amp;E2&amp;"','"&amp;G2&amp;"',"&amp;H2&amp;");"</f>
        <v>INSERT INTO Pelada(id_pelada, lugar, preco, inicio, fim, id_grupo_de_pelada) VALUES (5, 'Lugar5',8,'2019-06-10 22:42:59','2019-06-11 00:42:30',1);</v>
      </c>
    </row>
    <row r="3" spans="1:9" x14ac:dyDescent="0.25">
      <c r="A3">
        <v>12</v>
      </c>
      <c r="B3" t="str">
        <f t="shared" si="0"/>
        <v>Lugar12</v>
      </c>
      <c r="C3">
        <v>4</v>
      </c>
      <c r="D3" s="6">
        <v>43572.133543824588</v>
      </c>
      <c r="E3" s="5" t="s">
        <v>80</v>
      </c>
      <c r="F3" s="6">
        <f t="shared" ref="F3:F31" si="1">D3+0.083</f>
        <v>43572.216543824587</v>
      </c>
      <c r="G3" s="5" t="s">
        <v>110</v>
      </c>
      <c r="H3">
        <v>1</v>
      </c>
      <c r="I3" t="str">
        <f t="shared" ref="I3:I31" si="2">"INSERT INTO Pelada(id_pelada, lugar, preco, inicio, fim, id_grupo_de_pelada) VALUES ("&amp;A3&amp;", '"&amp;B3&amp;"',"&amp;C3&amp;",'"&amp;E3&amp;"','"&amp;G3&amp;"',"&amp;H3&amp;");"</f>
        <v>INSERT INTO Pelada(id_pelada, lugar, preco, inicio, fim, id_grupo_de_pelada) VALUES (12, 'Lugar12',4,'2019-04-17 03:12:18','2019-04-17 05:11:49',1);</v>
      </c>
    </row>
    <row r="4" spans="1:9" x14ac:dyDescent="0.25">
      <c r="A4">
        <v>26</v>
      </c>
      <c r="B4" t="str">
        <f t="shared" si="0"/>
        <v>Lugar26</v>
      </c>
      <c r="C4">
        <v>9</v>
      </c>
      <c r="D4" s="6">
        <v>43923.309692992058</v>
      </c>
      <c r="E4" s="5" t="s">
        <v>81</v>
      </c>
      <c r="F4" s="6">
        <f t="shared" si="1"/>
        <v>43923.392692992056</v>
      </c>
      <c r="G4" s="5" t="s">
        <v>111</v>
      </c>
      <c r="H4">
        <v>1</v>
      </c>
      <c r="I4" t="str">
        <f t="shared" si="2"/>
        <v>INSERT INTO Pelada(id_pelada, lugar, preco, inicio, fim, id_grupo_de_pelada) VALUES (26, 'Lugar26',9,'2020-04-02 07:25:57','2020-04-02 09:25:29',1);</v>
      </c>
    </row>
    <row r="5" spans="1:9" x14ac:dyDescent="0.25">
      <c r="A5">
        <v>28</v>
      </c>
      <c r="B5" t="str">
        <f t="shared" si="0"/>
        <v>Lugar28</v>
      </c>
      <c r="C5">
        <v>3</v>
      </c>
      <c r="D5" s="6">
        <v>43708.112880028508</v>
      </c>
      <c r="E5" s="5" t="s">
        <v>82</v>
      </c>
      <c r="F5" s="6">
        <f t="shared" si="1"/>
        <v>43708.195880028507</v>
      </c>
      <c r="G5" s="5" t="s">
        <v>112</v>
      </c>
      <c r="H5">
        <v>1</v>
      </c>
      <c r="I5" t="str">
        <f t="shared" si="2"/>
        <v>INSERT INTO Pelada(id_pelada, lugar, preco, inicio, fim, id_grupo_de_pelada) VALUES (28, 'Lugar28',3,'2019-08-31 02:42:33','2019-08-31 04:42:04',1);</v>
      </c>
    </row>
    <row r="6" spans="1:9" x14ac:dyDescent="0.25">
      <c r="A6">
        <v>29</v>
      </c>
      <c r="B6" t="str">
        <f t="shared" si="0"/>
        <v>Lugar29</v>
      </c>
      <c r="C6">
        <v>9</v>
      </c>
      <c r="D6" s="6">
        <v>43796.108768911094</v>
      </c>
      <c r="E6" s="5" t="s">
        <v>83</v>
      </c>
      <c r="F6" s="6">
        <f t="shared" si="1"/>
        <v>43796.191768911092</v>
      </c>
      <c r="G6" s="5" t="s">
        <v>113</v>
      </c>
      <c r="H6">
        <v>1</v>
      </c>
      <c r="I6" t="str">
        <f t="shared" si="2"/>
        <v>INSERT INTO Pelada(id_pelada, lugar, preco, inicio, fim, id_grupo_de_pelada) VALUES (29, 'Lugar29',9,'2019-11-27 02:36:38','2019-11-27 04:36:09',1);</v>
      </c>
    </row>
    <row r="7" spans="1:9" x14ac:dyDescent="0.25">
      <c r="A7">
        <v>15</v>
      </c>
      <c r="B7" t="str">
        <f t="shared" si="0"/>
        <v>Lugar15</v>
      </c>
      <c r="C7">
        <v>4</v>
      </c>
      <c r="D7" s="6">
        <v>43359.641417555446</v>
      </c>
      <c r="E7" s="5" t="s">
        <v>84</v>
      </c>
      <c r="F7" s="6">
        <f t="shared" si="1"/>
        <v>43359.724417555444</v>
      </c>
      <c r="G7" s="5" t="s">
        <v>114</v>
      </c>
      <c r="H7">
        <v>2</v>
      </c>
      <c r="I7" t="str">
        <f t="shared" si="2"/>
        <v>INSERT INTO Pelada(id_pelada, lugar, preco, inicio, fim, id_grupo_de_pelada) VALUES (15, 'Lugar15',4,'2018-09-16 15:23:38','2018-09-16 17:23:10',2);</v>
      </c>
    </row>
    <row r="8" spans="1:9" x14ac:dyDescent="0.25">
      <c r="A8">
        <v>22</v>
      </c>
      <c r="B8" t="str">
        <f t="shared" si="0"/>
        <v>Lugar22</v>
      </c>
      <c r="C8">
        <v>3</v>
      </c>
      <c r="D8" s="6">
        <v>43782.579927796047</v>
      </c>
      <c r="E8" s="5" t="s">
        <v>85</v>
      </c>
      <c r="F8" s="6">
        <f t="shared" si="1"/>
        <v>43782.662927796046</v>
      </c>
      <c r="G8" s="5" t="s">
        <v>115</v>
      </c>
      <c r="H8">
        <v>2</v>
      </c>
      <c r="I8" t="str">
        <f t="shared" si="2"/>
        <v>INSERT INTO Pelada(id_pelada, lugar, preco, inicio, fim, id_grupo_de_pelada) VALUES (22, 'Lugar22',3,'2019-11-13 13:55:06','2019-11-13 15:54:37',2);</v>
      </c>
    </row>
    <row r="9" spans="1:9" x14ac:dyDescent="0.25">
      <c r="A9">
        <v>11</v>
      </c>
      <c r="B9" t="str">
        <f t="shared" si="0"/>
        <v>Lugar11</v>
      </c>
      <c r="C9">
        <v>8</v>
      </c>
      <c r="D9" s="6">
        <v>43582.842885837177</v>
      </c>
      <c r="E9" s="5" t="s">
        <v>86</v>
      </c>
      <c r="F9" s="6">
        <f t="shared" si="1"/>
        <v>43582.925885837176</v>
      </c>
      <c r="G9" s="5" t="s">
        <v>116</v>
      </c>
      <c r="H9">
        <v>3</v>
      </c>
      <c r="I9" t="str">
        <f t="shared" si="2"/>
        <v>INSERT INTO Pelada(id_pelada, lugar, preco, inicio, fim, id_grupo_de_pelada) VALUES (11, 'Lugar11',8,'2019-04-27 20:13:45','2019-04-27 22:13:17',3);</v>
      </c>
    </row>
    <row r="10" spans="1:9" x14ac:dyDescent="0.25">
      <c r="A10">
        <v>13</v>
      </c>
      <c r="B10" t="str">
        <f t="shared" si="0"/>
        <v>Lugar13</v>
      </c>
      <c r="C10">
        <v>13</v>
      </c>
      <c r="D10" s="6">
        <v>43971.909021564468</v>
      </c>
      <c r="E10" s="5" t="s">
        <v>87</v>
      </c>
      <c r="F10" s="6">
        <f t="shared" si="1"/>
        <v>43971.992021564467</v>
      </c>
      <c r="G10" s="5" t="s">
        <v>117</v>
      </c>
      <c r="H10">
        <v>3</v>
      </c>
      <c r="I10" t="str">
        <f t="shared" si="2"/>
        <v>INSERT INTO Pelada(id_pelada, lugar, preco, inicio, fim, id_grupo_de_pelada) VALUES (13, 'Lugar13',13,'2020-05-20 21:48:59','2020-05-20 23:48:31',3);</v>
      </c>
    </row>
    <row r="11" spans="1:9" x14ac:dyDescent="0.25">
      <c r="A11">
        <v>20</v>
      </c>
      <c r="B11" t="str">
        <f t="shared" si="0"/>
        <v>Lugar20</v>
      </c>
      <c r="C11">
        <v>11</v>
      </c>
      <c r="D11" s="6">
        <v>43363.734147364885</v>
      </c>
      <c r="E11" s="5" t="s">
        <v>88</v>
      </c>
      <c r="F11" s="6">
        <f t="shared" si="1"/>
        <v>43363.817147364884</v>
      </c>
      <c r="G11" s="5" t="s">
        <v>118</v>
      </c>
      <c r="H11">
        <v>3</v>
      </c>
      <c r="I11" t="str">
        <f t="shared" si="2"/>
        <v>INSERT INTO Pelada(id_pelada, lugar, preco, inicio, fim, id_grupo_de_pelada) VALUES (20, 'Lugar20',11,'2018-09-20 17:37:10','2018-09-20 19:36:42',3);</v>
      </c>
    </row>
    <row r="12" spans="1:9" x14ac:dyDescent="0.25">
      <c r="A12">
        <v>23</v>
      </c>
      <c r="B12" t="str">
        <f t="shared" si="0"/>
        <v>Lugar23</v>
      </c>
      <c r="C12">
        <v>14</v>
      </c>
      <c r="D12" s="6">
        <v>43432.103703436223</v>
      </c>
      <c r="E12" s="5" t="s">
        <v>89</v>
      </c>
      <c r="F12" s="6">
        <f t="shared" si="1"/>
        <v>43432.186703436222</v>
      </c>
      <c r="G12" s="5" t="s">
        <v>119</v>
      </c>
      <c r="H12">
        <v>3</v>
      </c>
      <c r="I12" t="str">
        <f t="shared" si="2"/>
        <v>INSERT INTO Pelada(id_pelada, lugar, preco, inicio, fim, id_grupo_de_pelada) VALUES (23, 'Lugar23',14,'2018-11-28 02:29:20','2018-11-28 04:28:51',3);</v>
      </c>
    </row>
    <row r="13" spans="1:9" x14ac:dyDescent="0.25">
      <c r="A13">
        <v>2</v>
      </c>
      <c r="B13" t="s">
        <v>54</v>
      </c>
      <c r="C13">
        <v>7</v>
      </c>
      <c r="D13" s="6">
        <v>43684.420365130412</v>
      </c>
      <c r="E13" s="5" t="s">
        <v>90</v>
      </c>
      <c r="F13" s="6">
        <f t="shared" si="1"/>
        <v>43684.503365130411</v>
      </c>
      <c r="G13" s="5" t="s">
        <v>120</v>
      </c>
      <c r="H13">
        <v>4</v>
      </c>
      <c r="I13" t="str">
        <f t="shared" si="2"/>
        <v>INSERT INTO Pelada(id_pelada, lugar, preco, inicio, fim, id_grupo_de_pelada) VALUES (2, 'Rua Roldão Ferreira Torres',7,'2019-08-07 10:05:20','2019-08-07 12:04:51',4);</v>
      </c>
    </row>
    <row r="14" spans="1:9" x14ac:dyDescent="0.25">
      <c r="A14">
        <v>6</v>
      </c>
      <c r="B14" t="str">
        <f t="shared" ref="B14:B26" si="3">"Lugar"&amp;A14</f>
        <v>Lugar6</v>
      </c>
      <c r="C14">
        <v>11</v>
      </c>
      <c r="D14" s="6">
        <v>43936.786953406714</v>
      </c>
      <c r="E14" s="5" t="s">
        <v>91</v>
      </c>
      <c r="F14" s="6">
        <f t="shared" si="1"/>
        <v>43936.869953406713</v>
      </c>
      <c r="G14" s="5" t="s">
        <v>121</v>
      </c>
      <c r="H14">
        <v>4</v>
      </c>
      <c r="I14" t="str">
        <f t="shared" si="2"/>
        <v>INSERT INTO Pelada(id_pelada, lugar, preco, inicio, fim, id_grupo_de_pelada) VALUES (6, 'Lugar6',11,'2020-04-15 18:53:13','2020-04-15 20:52:44',4);</v>
      </c>
    </row>
    <row r="15" spans="1:9" x14ac:dyDescent="0.25">
      <c r="A15">
        <v>9</v>
      </c>
      <c r="B15" t="str">
        <f t="shared" si="3"/>
        <v>Lugar9</v>
      </c>
      <c r="C15">
        <v>7</v>
      </c>
      <c r="D15" s="6">
        <v>43738.859265468753</v>
      </c>
      <c r="E15" s="5" t="s">
        <v>92</v>
      </c>
      <c r="F15" s="6">
        <f t="shared" si="1"/>
        <v>43738.942265468751</v>
      </c>
      <c r="G15" s="5" t="s">
        <v>122</v>
      </c>
      <c r="H15">
        <v>4</v>
      </c>
      <c r="I15" t="str">
        <f t="shared" si="2"/>
        <v>INSERT INTO Pelada(id_pelada, lugar, preco, inicio, fim, id_grupo_de_pelada) VALUES (9, 'Lugar9',7,'2019-09-30 20:37:21','2019-09-30 22:36:52',4);</v>
      </c>
    </row>
    <row r="16" spans="1:9" x14ac:dyDescent="0.25">
      <c r="A16">
        <v>14</v>
      </c>
      <c r="B16" t="str">
        <f t="shared" si="3"/>
        <v>Lugar14</v>
      </c>
      <c r="C16">
        <v>6</v>
      </c>
      <c r="D16" s="6">
        <v>43740.149226969297</v>
      </c>
      <c r="E16" s="5" t="s">
        <v>93</v>
      </c>
      <c r="F16" s="6">
        <f t="shared" si="1"/>
        <v>43740.232226969296</v>
      </c>
      <c r="G16" s="5" t="s">
        <v>123</v>
      </c>
      <c r="H16">
        <v>4</v>
      </c>
      <c r="I16" t="str">
        <f t="shared" si="2"/>
        <v>INSERT INTO Pelada(id_pelada, lugar, preco, inicio, fim, id_grupo_de_pelada) VALUES (14, 'Lugar14',6,'2019-10-02 03:34:53','2019-10-02 05:34:24',4);</v>
      </c>
    </row>
    <row r="17" spans="1:9" x14ac:dyDescent="0.25">
      <c r="A17">
        <v>17</v>
      </c>
      <c r="B17" t="str">
        <f t="shared" si="3"/>
        <v>Lugar17</v>
      </c>
      <c r="C17">
        <v>4</v>
      </c>
      <c r="D17" s="6">
        <v>43475.683337025075</v>
      </c>
      <c r="E17" s="5" t="s">
        <v>94</v>
      </c>
      <c r="F17" s="6">
        <f t="shared" si="1"/>
        <v>43475.766337025074</v>
      </c>
      <c r="G17" s="5" t="s">
        <v>124</v>
      </c>
      <c r="H17">
        <v>4</v>
      </c>
      <c r="I17" t="str">
        <f t="shared" si="2"/>
        <v>INSERT INTO Pelada(id_pelada, lugar, preco, inicio, fim, id_grupo_de_pelada) VALUES (17, 'Lugar17',4,'2019-01-10 16:24:00','2019-01-10 18:23:32',4);</v>
      </c>
    </row>
    <row r="18" spans="1:9" x14ac:dyDescent="0.25">
      <c r="A18">
        <v>19</v>
      </c>
      <c r="B18" t="str">
        <f t="shared" si="3"/>
        <v>Lugar19</v>
      </c>
      <c r="C18">
        <v>8</v>
      </c>
      <c r="D18" s="6">
        <v>43389.767821470254</v>
      </c>
      <c r="E18" s="5" t="s">
        <v>95</v>
      </c>
      <c r="F18" s="6">
        <f t="shared" si="1"/>
        <v>43389.850821470252</v>
      </c>
      <c r="G18" s="5" t="s">
        <v>125</v>
      </c>
      <c r="H18">
        <v>4</v>
      </c>
      <c r="I18" t="str">
        <f t="shared" si="2"/>
        <v>INSERT INTO Pelada(id_pelada, lugar, preco, inicio, fim, id_grupo_de_pelada) VALUES (19, 'Lugar19',8,'2018-10-16 18:25:40','2018-10-16 20:25:11',4);</v>
      </c>
    </row>
    <row r="19" spans="1:9" x14ac:dyDescent="0.25">
      <c r="A19">
        <v>4</v>
      </c>
      <c r="B19" t="str">
        <f t="shared" si="3"/>
        <v>Lugar4</v>
      </c>
      <c r="C19">
        <v>5</v>
      </c>
      <c r="D19" s="6">
        <v>43352.741088186027</v>
      </c>
      <c r="E19" s="5" t="s">
        <v>96</v>
      </c>
      <c r="F19" s="6">
        <f t="shared" si="1"/>
        <v>43352.824088186026</v>
      </c>
      <c r="G19" s="5" t="s">
        <v>126</v>
      </c>
      <c r="H19">
        <v>5</v>
      </c>
      <c r="I19" t="str">
        <f t="shared" si="2"/>
        <v>INSERT INTO Pelada(id_pelada, lugar, preco, inicio, fim, id_grupo_de_pelada) VALUES (4, 'Lugar4',5,'2018-09-09 17:47:10','2018-09-09 19:46:41',5);</v>
      </c>
    </row>
    <row r="20" spans="1:9" x14ac:dyDescent="0.25">
      <c r="A20">
        <v>7</v>
      </c>
      <c r="B20" t="str">
        <f t="shared" si="3"/>
        <v>Lugar7</v>
      </c>
      <c r="C20">
        <v>15</v>
      </c>
      <c r="D20" s="6">
        <v>43494.76787199128</v>
      </c>
      <c r="E20" s="5" t="s">
        <v>97</v>
      </c>
      <c r="F20" s="6">
        <f t="shared" si="1"/>
        <v>43494.850871991279</v>
      </c>
      <c r="G20" s="5" t="s">
        <v>127</v>
      </c>
      <c r="H20">
        <v>5</v>
      </c>
      <c r="I20" t="str">
        <f t="shared" si="2"/>
        <v>INSERT INTO Pelada(id_pelada, lugar, preco, inicio, fim, id_grupo_de_pelada) VALUES (7, 'Lugar7',15,'2019-01-29 18:25:44','2019-01-29 20:25:15',5);</v>
      </c>
    </row>
    <row r="21" spans="1:9" x14ac:dyDescent="0.25">
      <c r="A21">
        <v>8</v>
      </c>
      <c r="B21" t="str">
        <f t="shared" si="3"/>
        <v>Lugar8</v>
      </c>
      <c r="C21">
        <v>8</v>
      </c>
      <c r="D21" s="6">
        <v>43973.485230419821</v>
      </c>
      <c r="E21" s="5" t="s">
        <v>98</v>
      </c>
      <c r="F21" s="6">
        <f t="shared" si="1"/>
        <v>43973.56823041982</v>
      </c>
      <c r="G21" s="5" t="s">
        <v>128</v>
      </c>
      <c r="H21">
        <v>5</v>
      </c>
      <c r="I21" t="str">
        <f t="shared" si="2"/>
        <v>INSERT INTO Pelada(id_pelada, lugar, preco, inicio, fim, id_grupo_de_pelada) VALUES (8, 'Lugar8',8,'2020-05-22 11:38:44','2020-05-22 13:38:15',5);</v>
      </c>
    </row>
    <row r="22" spans="1:9" x14ac:dyDescent="0.25">
      <c r="A22">
        <v>10</v>
      </c>
      <c r="B22" t="str">
        <f t="shared" si="3"/>
        <v>Lugar10</v>
      </c>
      <c r="C22">
        <v>8</v>
      </c>
      <c r="D22" s="6">
        <v>43937.34221415779</v>
      </c>
      <c r="E22" s="5" t="s">
        <v>99</v>
      </c>
      <c r="F22" s="6">
        <f t="shared" si="1"/>
        <v>43937.425214157789</v>
      </c>
      <c r="G22" s="5" t="s">
        <v>129</v>
      </c>
      <c r="H22">
        <v>5</v>
      </c>
      <c r="I22" t="str">
        <f t="shared" si="2"/>
        <v>INSERT INTO Pelada(id_pelada, lugar, preco, inicio, fim, id_grupo_de_pelada) VALUES (10, 'Lugar10',8,'2020-04-16 08:12:47','2020-04-16 10:12:19',5);</v>
      </c>
    </row>
    <row r="23" spans="1:9" x14ac:dyDescent="0.25">
      <c r="A23">
        <v>18</v>
      </c>
      <c r="B23" t="str">
        <f t="shared" si="3"/>
        <v>Lugar18</v>
      </c>
      <c r="C23">
        <v>3</v>
      </c>
      <c r="D23" s="6">
        <v>43621.472203113808</v>
      </c>
      <c r="E23" s="5" t="s">
        <v>100</v>
      </c>
      <c r="F23" s="6">
        <f t="shared" si="1"/>
        <v>43621.555203113807</v>
      </c>
      <c r="G23" s="5" t="s">
        <v>130</v>
      </c>
      <c r="H23">
        <v>5</v>
      </c>
      <c r="I23" t="str">
        <f t="shared" si="2"/>
        <v>INSERT INTO Pelada(id_pelada, lugar, preco, inicio, fim, id_grupo_de_pelada) VALUES (18, 'Lugar18',3,'2019-06-05 11:19:58','2019-06-05 13:19:30',5);</v>
      </c>
    </row>
    <row r="24" spans="1:9" x14ac:dyDescent="0.25">
      <c r="A24">
        <v>21</v>
      </c>
      <c r="B24" t="str">
        <f t="shared" si="3"/>
        <v>Lugar21</v>
      </c>
      <c r="C24">
        <v>14</v>
      </c>
      <c r="D24" s="6">
        <v>43519.940312691186</v>
      </c>
      <c r="E24" s="5" t="s">
        <v>101</v>
      </c>
      <c r="F24" s="6">
        <f t="shared" si="1"/>
        <v>43520.023312691184</v>
      </c>
      <c r="G24" s="5" t="s">
        <v>131</v>
      </c>
      <c r="H24">
        <v>5</v>
      </c>
      <c r="I24" t="str">
        <f t="shared" si="2"/>
        <v>INSERT INTO Pelada(id_pelada, lugar, preco, inicio, fim, id_grupo_de_pelada) VALUES (21, 'Lugar21',14,'2019-02-23 22:34:03','2019-02-24 00:33:34',5);</v>
      </c>
    </row>
    <row r="25" spans="1:9" x14ac:dyDescent="0.25">
      <c r="A25">
        <v>24</v>
      </c>
      <c r="B25" t="str">
        <f t="shared" si="3"/>
        <v>Lugar24</v>
      </c>
      <c r="C25">
        <v>4</v>
      </c>
      <c r="D25" s="6">
        <v>43459.867059392483</v>
      </c>
      <c r="E25" s="5" t="s">
        <v>102</v>
      </c>
      <c r="F25" s="6">
        <f t="shared" si="1"/>
        <v>43459.950059392482</v>
      </c>
      <c r="G25" s="5" t="s">
        <v>132</v>
      </c>
      <c r="H25">
        <v>5</v>
      </c>
      <c r="I25" t="str">
        <f t="shared" si="2"/>
        <v>INSERT INTO Pelada(id_pelada, lugar, preco, inicio, fim, id_grupo_de_pelada) VALUES (24, 'Lugar24',4,'2018-12-25 20:48:34','2018-12-25 22:48:05',5);</v>
      </c>
    </row>
    <row r="26" spans="1:9" x14ac:dyDescent="0.25">
      <c r="A26">
        <v>25</v>
      </c>
      <c r="B26" t="str">
        <f t="shared" si="3"/>
        <v>Lugar25</v>
      </c>
      <c r="C26">
        <v>14</v>
      </c>
      <c r="D26" s="6">
        <v>43551.190808278494</v>
      </c>
      <c r="E26" s="5" t="s">
        <v>103</v>
      </c>
      <c r="F26" s="6">
        <f t="shared" si="1"/>
        <v>43551.273808278493</v>
      </c>
      <c r="G26" s="5" t="s">
        <v>133</v>
      </c>
      <c r="H26">
        <v>5</v>
      </c>
      <c r="I26" t="str">
        <f t="shared" si="2"/>
        <v>INSERT INTO Pelada(id_pelada, lugar, preco, inicio, fim, id_grupo_de_pelada) VALUES (25, 'Lugar25',14,'2019-03-27 04:34:46','2019-03-27 06:34:17',5);</v>
      </c>
    </row>
    <row r="27" spans="1:9" x14ac:dyDescent="0.25">
      <c r="A27">
        <v>1</v>
      </c>
      <c r="B27" t="s">
        <v>53</v>
      </c>
      <c r="C27">
        <v>5</v>
      </c>
      <c r="D27" s="6">
        <v>43532.20017765752</v>
      </c>
      <c r="E27" s="5" t="s">
        <v>104</v>
      </c>
      <c r="F27" s="6">
        <f t="shared" si="1"/>
        <v>43532.283177657519</v>
      </c>
      <c r="G27" s="5" t="s">
        <v>134</v>
      </c>
      <c r="H27">
        <v>6</v>
      </c>
      <c r="I27" t="str">
        <f t="shared" si="2"/>
        <v>INSERT INTO Pelada(id_pelada, lugar, preco, inicio, fim, id_grupo_de_pelada) VALUES (1, 'Rua da Conciliação',5,'2019-03-08 04:48:15','2019-03-08 06:47:47',6);</v>
      </c>
    </row>
    <row r="28" spans="1:9" x14ac:dyDescent="0.25">
      <c r="A28">
        <v>3</v>
      </c>
      <c r="B28" t="str">
        <f>"Lugar"&amp;A28</f>
        <v>Lugar3</v>
      </c>
      <c r="C28">
        <v>13</v>
      </c>
      <c r="D28" s="6">
        <v>43553.937815393074</v>
      </c>
      <c r="E28" s="5" t="s">
        <v>105</v>
      </c>
      <c r="F28" s="6">
        <f t="shared" si="1"/>
        <v>43554.020815393073</v>
      </c>
      <c r="G28" s="5" t="s">
        <v>135</v>
      </c>
      <c r="H28">
        <v>6</v>
      </c>
      <c r="I28" t="str">
        <f t="shared" si="2"/>
        <v>INSERT INTO Pelada(id_pelada, lugar, preco, inicio, fim, id_grupo_de_pelada) VALUES (3, 'Lugar3',13,'2019-03-29 22:30:27','2019-03-30 00:29:58',6);</v>
      </c>
    </row>
    <row r="29" spans="1:9" x14ac:dyDescent="0.25">
      <c r="A29">
        <v>16</v>
      </c>
      <c r="B29" t="str">
        <f>"Lugar"&amp;A29</f>
        <v>Lugar16</v>
      </c>
      <c r="C29">
        <v>11</v>
      </c>
      <c r="D29" s="6">
        <v>43520.537247589695</v>
      </c>
      <c r="E29" s="5" t="s">
        <v>106</v>
      </c>
      <c r="F29" s="6">
        <f t="shared" si="1"/>
        <v>43520.620247589693</v>
      </c>
      <c r="G29" s="5" t="s">
        <v>136</v>
      </c>
      <c r="H29">
        <v>6</v>
      </c>
      <c r="I29" t="str">
        <f t="shared" si="2"/>
        <v>INSERT INTO Pelada(id_pelada, lugar, preco, inicio, fim, id_grupo_de_pelada) VALUES (16, 'Lugar16',11,'2019-02-24 12:53:38','2019-02-24 14:53:09',6);</v>
      </c>
    </row>
    <row r="30" spans="1:9" x14ac:dyDescent="0.25">
      <c r="A30">
        <v>27</v>
      </c>
      <c r="B30" t="str">
        <f>"Lugar"&amp;A30</f>
        <v>Lugar27</v>
      </c>
      <c r="C30">
        <v>13</v>
      </c>
      <c r="D30" s="6">
        <v>43748.105887102312</v>
      </c>
      <c r="E30" s="5" t="s">
        <v>107</v>
      </c>
      <c r="F30" s="6">
        <f t="shared" si="1"/>
        <v>43748.188887102311</v>
      </c>
      <c r="G30" s="5" t="s">
        <v>137</v>
      </c>
      <c r="H30">
        <v>6</v>
      </c>
      <c r="I30" t="str">
        <f t="shared" si="2"/>
        <v>INSERT INTO Pelada(id_pelada, lugar, preco, inicio, fim, id_grupo_de_pelada) VALUES (27, 'Lugar27',13,'2019-10-10 02:32:29','2019-10-10 04:32:00',6);</v>
      </c>
    </row>
    <row r="31" spans="1:9" x14ac:dyDescent="0.25">
      <c r="A31">
        <v>30</v>
      </c>
      <c r="B31" t="str">
        <f>"Lugar"&amp;A31</f>
        <v>Lugar30</v>
      </c>
      <c r="C31">
        <v>11</v>
      </c>
      <c r="D31" s="6">
        <v>43417.373168914659</v>
      </c>
      <c r="E31" s="5" t="s">
        <v>108</v>
      </c>
      <c r="F31" s="6">
        <f t="shared" si="1"/>
        <v>43417.456168914658</v>
      </c>
      <c r="G31" s="5" t="s">
        <v>138</v>
      </c>
      <c r="H31">
        <v>6</v>
      </c>
      <c r="I31" t="str">
        <f t="shared" si="2"/>
        <v>INSERT INTO Pelada(id_pelada, lugar, preco, inicio, fim, id_grupo_de_pelada) VALUES (30, 'Lugar30',11,'2018-11-13 08:57:22','2018-11-13 10:56:53',6);</v>
      </c>
    </row>
  </sheetData>
  <sortState ref="A2:I31">
    <sortCondition ref="H2"/>
  </sortState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topLeftCell="A80" workbookViewId="0">
      <selection activeCell="C2" sqref="C2:C105"/>
    </sheetView>
  </sheetViews>
  <sheetFormatPr defaultRowHeight="15" x14ac:dyDescent="0.25"/>
  <cols>
    <col min="1" max="1" width="19.42578125" bestFit="1" customWidth="1"/>
  </cols>
  <sheetData>
    <row r="1" spans="1:3" x14ac:dyDescent="0.25">
      <c r="A1" t="s">
        <v>46</v>
      </c>
      <c r="B1" t="s">
        <v>55</v>
      </c>
    </row>
    <row r="2" spans="1:3" x14ac:dyDescent="0.25">
      <c r="A2">
        <v>1</v>
      </c>
      <c r="B2">
        <v>3</v>
      </c>
      <c r="C2" t="str">
        <f t="shared" ref="C2:C33" si="0">"INSERT INTO Participa_grupo_pelada(id_grupo_de_pelada, id_pessoa) VALUES ("&amp;A2&amp;", "&amp;B2&amp;");"</f>
        <v>INSERT INTO Participa_grupo_pelada(id_grupo_de_pelada, id_pessoa) VALUES (1, 3);</v>
      </c>
    </row>
    <row r="3" spans="1:3" x14ac:dyDescent="0.25">
      <c r="A3">
        <v>1</v>
      </c>
      <c r="B3">
        <v>4</v>
      </c>
      <c r="C3" t="str">
        <f t="shared" si="0"/>
        <v>INSERT INTO Participa_grupo_pelada(id_grupo_de_pelada, id_pessoa) VALUES (1, 4);</v>
      </c>
    </row>
    <row r="4" spans="1:3" x14ac:dyDescent="0.25">
      <c r="A4">
        <v>1</v>
      </c>
      <c r="B4">
        <v>5</v>
      </c>
      <c r="C4" t="str">
        <f t="shared" si="0"/>
        <v>INSERT INTO Participa_grupo_pelada(id_grupo_de_pelada, id_pessoa) VALUES (1, 5);</v>
      </c>
    </row>
    <row r="5" spans="1:3" x14ac:dyDescent="0.25">
      <c r="A5">
        <v>1</v>
      </c>
      <c r="B5">
        <v>6</v>
      </c>
      <c r="C5" t="str">
        <f t="shared" si="0"/>
        <v>INSERT INTO Participa_grupo_pelada(id_grupo_de_pelada, id_pessoa) VALUES (1, 6);</v>
      </c>
    </row>
    <row r="6" spans="1:3" x14ac:dyDescent="0.25">
      <c r="A6">
        <v>1</v>
      </c>
      <c r="B6">
        <v>7</v>
      </c>
      <c r="C6" t="str">
        <f t="shared" si="0"/>
        <v>INSERT INTO Participa_grupo_pelada(id_grupo_de_pelada, id_pessoa) VALUES (1, 7);</v>
      </c>
    </row>
    <row r="7" spans="1:3" x14ac:dyDescent="0.25">
      <c r="A7">
        <v>1</v>
      </c>
      <c r="B7">
        <v>8</v>
      </c>
      <c r="C7" t="str">
        <f t="shared" si="0"/>
        <v>INSERT INTO Participa_grupo_pelada(id_grupo_de_pelada, id_pessoa) VALUES (1, 8);</v>
      </c>
    </row>
    <row r="8" spans="1:3" x14ac:dyDescent="0.25">
      <c r="A8">
        <v>1</v>
      </c>
      <c r="B8">
        <v>9</v>
      </c>
      <c r="C8" t="str">
        <f t="shared" si="0"/>
        <v>INSERT INTO Participa_grupo_pelada(id_grupo_de_pelada, id_pessoa) VALUES (1, 9);</v>
      </c>
    </row>
    <row r="9" spans="1:3" x14ac:dyDescent="0.25">
      <c r="A9">
        <v>1</v>
      </c>
      <c r="B9">
        <v>10</v>
      </c>
      <c r="C9" t="str">
        <f t="shared" si="0"/>
        <v>INSERT INTO Participa_grupo_pelada(id_grupo_de_pelada, id_pessoa) VALUES (1, 10);</v>
      </c>
    </row>
    <row r="10" spans="1:3" x14ac:dyDescent="0.25">
      <c r="A10">
        <v>1</v>
      </c>
      <c r="B10">
        <v>11</v>
      </c>
      <c r="C10" t="str">
        <f t="shared" si="0"/>
        <v>INSERT INTO Participa_grupo_pelada(id_grupo_de_pelada, id_pessoa) VALUES (1, 11);</v>
      </c>
    </row>
    <row r="11" spans="1:3" x14ac:dyDescent="0.25">
      <c r="A11">
        <v>1</v>
      </c>
      <c r="B11">
        <v>12</v>
      </c>
      <c r="C11" t="str">
        <f t="shared" si="0"/>
        <v>INSERT INTO Participa_grupo_pelada(id_grupo_de_pelada, id_pessoa) VALUES (1, 12);</v>
      </c>
    </row>
    <row r="12" spans="1:3" x14ac:dyDescent="0.25">
      <c r="A12">
        <v>1</v>
      </c>
      <c r="B12">
        <v>15</v>
      </c>
      <c r="C12" t="str">
        <f t="shared" si="0"/>
        <v>INSERT INTO Participa_grupo_pelada(id_grupo_de_pelada, id_pessoa) VALUES (1, 15);</v>
      </c>
    </row>
    <row r="13" spans="1:3" x14ac:dyDescent="0.25">
      <c r="A13">
        <v>1</v>
      </c>
      <c r="B13">
        <v>16</v>
      </c>
      <c r="C13" t="str">
        <f t="shared" si="0"/>
        <v>INSERT INTO Participa_grupo_pelada(id_grupo_de_pelada, id_pessoa) VALUES (1, 16);</v>
      </c>
    </row>
    <row r="14" spans="1:3" x14ac:dyDescent="0.25">
      <c r="A14">
        <v>1</v>
      </c>
      <c r="B14">
        <v>17</v>
      </c>
      <c r="C14" t="str">
        <f t="shared" si="0"/>
        <v>INSERT INTO Participa_grupo_pelada(id_grupo_de_pelada, id_pessoa) VALUES (1, 17);</v>
      </c>
    </row>
    <row r="15" spans="1:3" x14ac:dyDescent="0.25">
      <c r="A15">
        <v>1</v>
      </c>
      <c r="B15">
        <v>18</v>
      </c>
      <c r="C15" t="str">
        <f t="shared" si="0"/>
        <v>INSERT INTO Participa_grupo_pelada(id_grupo_de_pelada, id_pessoa) VALUES (1, 18);</v>
      </c>
    </row>
    <row r="16" spans="1:3" x14ac:dyDescent="0.25">
      <c r="A16">
        <v>1</v>
      </c>
      <c r="B16">
        <v>35</v>
      </c>
      <c r="C16" t="str">
        <f t="shared" si="0"/>
        <v>INSERT INTO Participa_grupo_pelada(id_grupo_de_pelada, id_pessoa) VALUES (1, 35);</v>
      </c>
    </row>
    <row r="17" spans="1:3" x14ac:dyDescent="0.25">
      <c r="A17">
        <v>1</v>
      </c>
      <c r="B17">
        <v>36</v>
      </c>
      <c r="C17" t="str">
        <f t="shared" si="0"/>
        <v>INSERT INTO Participa_grupo_pelada(id_grupo_de_pelada, id_pessoa) VALUES (1, 36);</v>
      </c>
    </row>
    <row r="18" spans="1:3" x14ac:dyDescent="0.25">
      <c r="A18">
        <v>1</v>
      </c>
      <c r="B18">
        <v>39</v>
      </c>
      <c r="C18" t="str">
        <f t="shared" si="0"/>
        <v>INSERT INTO Participa_grupo_pelada(id_grupo_de_pelada, id_pessoa) VALUES (1, 39);</v>
      </c>
    </row>
    <row r="19" spans="1:3" x14ac:dyDescent="0.25">
      <c r="A19">
        <v>2</v>
      </c>
      <c r="B19">
        <v>3</v>
      </c>
      <c r="C19" t="str">
        <f t="shared" si="0"/>
        <v>INSERT INTO Participa_grupo_pelada(id_grupo_de_pelada, id_pessoa) VALUES (2, 3);</v>
      </c>
    </row>
    <row r="20" spans="1:3" x14ac:dyDescent="0.25">
      <c r="A20">
        <v>2</v>
      </c>
      <c r="B20">
        <v>6</v>
      </c>
      <c r="C20" t="str">
        <f t="shared" si="0"/>
        <v>INSERT INTO Participa_grupo_pelada(id_grupo_de_pelada, id_pessoa) VALUES (2, 6);</v>
      </c>
    </row>
    <row r="21" spans="1:3" x14ac:dyDescent="0.25">
      <c r="A21">
        <v>2</v>
      </c>
      <c r="B21">
        <v>10</v>
      </c>
      <c r="C21" t="str">
        <f t="shared" si="0"/>
        <v>INSERT INTO Participa_grupo_pelada(id_grupo_de_pelada, id_pessoa) VALUES (2, 10);</v>
      </c>
    </row>
    <row r="22" spans="1:3" x14ac:dyDescent="0.25">
      <c r="A22">
        <v>2</v>
      </c>
      <c r="B22">
        <v>13</v>
      </c>
      <c r="C22" t="str">
        <f t="shared" si="0"/>
        <v>INSERT INTO Participa_grupo_pelada(id_grupo_de_pelada, id_pessoa) VALUES (2, 13);</v>
      </c>
    </row>
    <row r="23" spans="1:3" x14ac:dyDescent="0.25">
      <c r="A23">
        <v>2</v>
      </c>
      <c r="B23">
        <v>14</v>
      </c>
      <c r="C23" t="str">
        <f t="shared" si="0"/>
        <v>INSERT INTO Participa_grupo_pelada(id_grupo_de_pelada, id_pessoa) VALUES (2, 14);</v>
      </c>
    </row>
    <row r="24" spans="1:3" x14ac:dyDescent="0.25">
      <c r="A24">
        <v>2</v>
      </c>
      <c r="B24">
        <v>16</v>
      </c>
      <c r="C24" t="str">
        <f t="shared" si="0"/>
        <v>INSERT INTO Participa_grupo_pelada(id_grupo_de_pelada, id_pessoa) VALUES (2, 16);</v>
      </c>
    </row>
    <row r="25" spans="1:3" x14ac:dyDescent="0.25">
      <c r="A25">
        <v>2</v>
      </c>
      <c r="B25">
        <v>18</v>
      </c>
      <c r="C25" t="str">
        <f t="shared" si="0"/>
        <v>INSERT INTO Participa_grupo_pelada(id_grupo_de_pelada, id_pessoa) VALUES (2, 18);</v>
      </c>
    </row>
    <row r="26" spans="1:3" x14ac:dyDescent="0.25">
      <c r="A26">
        <v>2</v>
      </c>
      <c r="B26">
        <v>21</v>
      </c>
      <c r="C26" t="str">
        <f t="shared" si="0"/>
        <v>INSERT INTO Participa_grupo_pelada(id_grupo_de_pelada, id_pessoa) VALUES (2, 21);</v>
      </c>
    </row>
    <row r="27" spans="1:3" x14ac:dyDescent="0.25">
      <c r="A27">
        <v>2</v>
      </c>
      <c r="B27">
        <v>22</v>
      </c>
      <c r="C27" t="str">
        <f t="shared" si="0"/>
        <v>INSERT INTO Participa_grupo_pelada(id_grupo_de_pelada, id_pessoa) VALUES (2, 22);</v>
      </c>
    </row>
    <row r="28" spans="1:3" x14ac:dyDescent="0.25">
      <c r="A28">
        <v>2</v>
      </c>
      <c r="B28">
        <v>23</v>
      </c>
      <c r="C28" t="str">
        <f t="shared" si="0"/>
        <v>INSERT INTO Participa_grupo_pelada(id_grupo_de_pelada, id_pessoa) VALUES (2, 23);</v>
      </c>
    </row>
    <row r="29" spans="1:3" x14ac:dyDescent="0.25">
      <c r="A29">
        <v>2</v>
      </c>
      <c r="B29">
        <v>25</v>
      </c>
      <c r="C29" t="str">
        <f t="shared" si="0"/>
        <v>INSERT INTO Participa_grupo_pelada(id_grupo_de_pelada, id_pessoa) VALUES (2, 25);</v>
      </c>
    </row>
    <row r="30" spans="1:3" x14ac:dyDescent="0.25">
      <c r="A30">
        <v>2</v>
      </c>
      <c r="B30">
        <v>26</v>
      </c>
      <c r="C30" t="str">
        <f t="shared" si="0"/>
        <v>INSERT INTO Participa_grupo_pelada(id_grupo_de_pelada, id_pessoa) VALUES (2, 26);</v>
      </c>
    </row>
    <row r="31" spans="1:3" x14ac:dyDescent="0.25">
      <c r="A31">
        <v>2</v>
      </c>
      <c r="B31">
        <v>27</v>
      </c>
      <c r="C31" t="str">
        <f t="shared" si="0"/>
        <v>INSERT INTO Participa_grupo_pelada(id_grupo_de_pelada, id_pessoa) VALUES (2, 27);</v>
      </c>
    </row>
    <row r="32" spans="1:3" x14ac:dyDescent="0.25">
      <c r="A32">
        <v>2</v>
      </c>
      <c r="B32">
        <v>28</v>
      </c>
      <c r="C32" t="str">
        <f t="shared" si="0"/>
        <v>INSERT INTO Participa_grupo_pelada(id_grupo_de_pelada, id_pessoa) VALUES (2, 28);</v>
      </c>
    </row>
    <row r="33" spans="1:3" x14ac:dyDescent="0.25">
      <c r="A33">
        <v>2</v>
      </c>
      <c r="B33">
        <v>30</v>
      </c>
      <c r="C33" t="str">
        <f t="shared" si="0"/>
        <v>INSERT INTO Participa_grupo_pelada(id_grupo_de_pelada, id_pessoa) VALUES (2, 30);</v>
      </c>
    </row>
    <row r="34" spans="1:3" x14ac:dyDescent="0.25">
      <c r="A34">
        <v>2</v>
      </c>
      <c r="B34">
        <v>31</v>
      </c>
      <c r="C34" t="str">
        <f t="shared" ref="C34:C65" si="1">"INSERT INTO Participa_grupo_pelada(id_grupo_de_pelada, id_pessoa) VALUES ("&amp;A34&amp;", "&amp;B34&amp;");"</f>
        <v>INSERT INTO Participa_grupo_pelada(id_grupo_de_pelada, id_pessoa) VALUES (2, 31);</v>
      </c>
    </row>
    <row r="35" spans="1:3" x14ac:dyDescent="0.25">
      <c r="A35">
        <v>2</v>
      </c>
      <c r="B35">
        <v>32</v>
      </c>
      <c r="C35" t="str">
        <f t="shared" si="1"/>
        <v>INSERT INTO Participa_grupo_pelada(id_grupo_de_pelada, id_pessoa) VALUES (2, 32);</v>
      </c>
    </row>
    <row r="36" spans="1:3" x14ac:dyDescent="0.25">
      <c r="A36">
        <v>2</v>
      </c>
      <c r="B36">
        <v>34</v>
      </c>
      <c r="C36" t="str">
        <f t="shared" si="1"/>
        <v>INSERT INTO Participa_grupo_pelada(id_grupo_de_pelada, id_pessoa) VALUES (2, 34);</v>
      </c>
    </row>
    <row r="37" spans="1:3" x14ac:dyDescent="0.25">
      <c r="A37">
        <v>2</v>
      </c>
      <c r="B37">
        <v>35</v>
      </c>
      <c r="C37" t="str">
        <f t="shared" si="1"/>
        <v>INSERT INTO Participa_grupo_pelada(id_grupo_de_pelada, id_pessoa) VALUES (2, 35);</v>
      </c>
    </row>
    <row r="38" spans="1:3" x14ac:dyDescent="0.25">
      <c r="A38">
        <v>2</v>
      </c>
      <c r="B38">
        <v>36</v>
      </c>
      <c r="C38" t="str">
        <f t="shared" si="1"/>
        <v>INSERT INTO Participa_grupo_pelada(id_grupo_de_pelada, id_pessoa) VALUES (2, 36);</v>
      </c>
    </row>
    <row r="39" spans="1:3" x14ac:dyDescent="0.25">
      <c r="A39">
        <v>2</v>
      </c>
      <c r="B39">
        <v>37</v>
      </c>
      <c r="C39" t="str">
        <f t="shared" si="1"/>
        <v>INSERT INTO Participa_grupo_pelada(id_grupo_de_pelada, id_pessoa) VALUES (2, 37);</v>
      </c>
    </row>
    <row r="40" spans="1:3" x14ac:dyDescent="0.25">
      <c r="A40">
        <v>2</v>
      </c>
      <c r="B40">
        <v>38</v>
      </c>
      <c r="C40" t="str">
        <f t="shared" si="1"/>
        <v>INSERT INTO Participa_grupo_pelada(id_grupo_de_pelada, id_pessoa) VALUES (2, 38);</v>
      </c>
    </row>
    <row r="41" spans="1:3" x14ac:dyDescent="0.25">
      <c r="A41">
        <v>2</v>
      </c>
      <c r="B41">
        <v>39</v>
      </c>
      <c r="C41" t="str">
        <f t="shared" si="1"/>
        <v>INSERT INTO Participa_grupo_pelada(id_grupo_de_pelada, id_pessoa) VALUES (2, 39);</v>
      </c>
    </row>
    <row r="42" spans="1:3" x14ac:dyDescent="0.25">
      <c r="A42">
        <v>3</v>
      </c>
      <c r="B42">
        <v>4</v>
      </c>
      <c r="C42" t="str">
        <f t="shared" si="1"/>
        <v>INSERT INTO Participa_grupo_pelada(id_grupo_de_pelada, id_pessoa) VALUES (3, 4);</v>
      </c>
    </row>
    <row r="43" spans="1:3" x14ac:dyDescent="0.25">
      <c r="A43">
        <v>3</v>
      </c>
      <c r="B43">
        <v>8</v>
      </c>
      <c r="C43" t="str">
        <f t="shared" si="1"/>
        <v>INSERT INTO Participa_grupo_pelada(id_grupo_de_pelada, id_pessoa) VALUES (3, 8);</v>
      </c>
    </row>
    <row r="44" spans="1:3" x14ac:dyDescent="0.25">
      <c r="A44">
        <v>3</v>
      </c>
      <c r="B44">
        <v>10</v>
      </c>
      <c r="C44" t="str">
        <f t="shared" si="1"/>
        <v>INSERT INTO Participa_grupo_pelada(id_grupo_de_pelada, id_pessoa) VALUES (3, 10);</v>
      </c>
    </row>
    <row r="45" spans="1:3" x14ac:dyDescent="0.25">
      <c r="A45">
        <v>3</v>
      </c>
      <c r="B45">
        <v>11</v>
      </c>
      <c r="C45" t="str">
        <f t="shared" si="1"/>
        <v>INSERT INTO Participa_grupo_pelada(id_grupo_de_pelada, id_pessoa) VALUES (3, 11);</v>
      </c>
    </row>
    <row r="46" spans="1:3" x14ac:dyDescent="0.25">
      <c r="A46">
        <v>3</v>
      </c>
      <c r="B46">
        <v>12</v>
      </c>
      <c r="C46" t="str">
        <f t="shared" si="1"/>
        <v>INSERT INTO Participa_grupo_pelada(id_grupo_de_pelada, id_pessoa) VALUES (3, 12);</v>
      </c>
    </row>
    <row r="47" spans="1:3" x14ac:dyDescent="0.25">
      <c r="A47">
        <v>3</v>
      </c>
      <c r="B47">
        <v>15</v>
      </c>
      <c r="C47" t="str">
        <f t="shared" si="1"/>
        <v>INSERT INTO Participa_grupo_pelada(id_grupo_de_pelada, id_pessoa) VALUES (3, 15);</v>
      </c>
    </row>
    <row r="48" spans="1:3" x14ac:dyDescent="0.25">
      <c r="A48">
        <v>3</v>
      </c>
      <c r="B48">
        <v>16</v>
      </c>
      <c r="C48" t="str">
        <f t="shared" si="1"/>
        <v>INSERT INTO Participa_grupo_pelada(id_grupo_de_pelada, id_pessoa) VALUES (3, 16);</v>
      </c>
    </row>
    <row r="49" spans="1:3" x14ac:dyDescent="0.25">
      <c r="A49">
        <v>3</v>
      </c>
      <c r="B49">
        <v>17</v>
      </c>
      <c r="C49" t="str">
        <f t="shared" si="1"/>
        <v>INSERT INTO Participa_grupo_pelada(id_grupo_de_pelada, id_pessoa) VALUES (3, 17);</v>
      </c>
    </row>
    <row r="50" spans="1:3" x14ac:dyDescent="0.25">
      <c r="A50">
        <v>3</v>
      </c>
      <c r="B50">
        <v>19</v>
      </c>
      <c r="C50" t="str">
        <f t="shared" si="1"/>
        <v>INSERT INTO Participa_grupo_pelada(id_grupo_de_pelada, id_pessoa) VALUES (3, 19);</v>
      </c>
    </row>
    <row r="51" spans="1:3" x14ac:dyDescent="0.25">
      <c r="A51">
        <v>3</v>
      </c>
      <c r="B51">
        <v>21</v>
      </c>
      <c r="C51" t="str">
        <f t="shared" si="1"/>
        <v>INSERT INTO Participa_grupo_pelada(id_grupo_de_pelada, id_pessoa) VALUES (3, 21);</v>
      </c>
    </row>
    <row r="52" spans="1:3" x14ac:dyDescent="0.25">
      <c r="A52">
        <v>3</v>
      </c>
      <c r="B52">
        <v>26</v>
      </c>
      <c r="C52" t="str">
        <f t="shared" si="1"/>
        <v>INSERT INTO Participa_grupo_pelada(id_grupo_de_pelada, id_pessoa) VALUES (3, 26);</v>
      </c>
    </row>
    <row r="53" spans="1:3" x14ac:dyDescent="0.25">
      <c r="A53">
        <v>3</v>
      </c>
      <c r="B53">
        <v>27</v>
      </c>
      <c r="C53" t="str">
        <f t="shared" si="1"/>
        <v>INSERT INTO Participa_grupo_pelada(id_grupo_de_pelada, id_pessoa) VALUES (3, 27);</v>
      </c>
    </row>
    <row r="54" spans="1:3" x14ac:dyDescent="0.25">
      <c r="A54">
        <v>3</v>
      </c>
      <c r="B54">
        <v>28</v>
      </c>
      <c r="C54" t="str">
        <f t="shared" si="1"/>
        <v>INSERT INTO Participa_grupo_pelada(id_grupo_de_pelada, id_pessoa) VALUES (3, 28);</v>
      </c>
    </row>
    <row r="55" spans="1:3" x14ac:dyDescent="0.25">
      <c r="A55">
        <v>3</v>
      </c>
      <c r="B55">
        <v>31</v>
      </c>
      <c r="C55" t="str">
        <f t="shared" si="1"/>
        <v>INSERT INTO Participa_grupo_pelada(id_grupo_de_pelada, id_pessoa) VALUES (3, 31);</v>
      </c>
    </row>
    <row r="56" spans="1:3" x14ac:dyDescent="0.25">
      <c r="A56">
        <v>3</v>
      </c>
      <c r="B56">
        <v>32</v>
      </c>
      <c r="C56" t="str">
        <f t="shared" si="1"/>
        <v>INSERT INTO Participa_grupo_pelada(id_grupo_de_pelada, id_pessoa) VALUES (3, 32);</v>
      </c>
    </row>
    <row r="57" spans="1:3" x14ac:dyDescent="0.25">
      <c r="A57">
        <v>3</v>
      </c>
      <c r="B57">
        <v>34</v>
      </c>
      <c r="C57" t="str">
        <f t="shared" si="1"/>
        <v>INSERT INTO Participa_grupo_pelada(id_grupo_de_pelada, id_pessoa) VALUES (3, 34);</v>
      </c>
    </row>
    <row r="58" spans="1:3" x14ac:dyDescent="0.25">
      <c r="A58">
        <v>3</v>
      </c>
      <c r="B58">
        <v>35</v>
      </c>
      <c r="C58" t="str">
        <f t="shared" si="1"/>
        <v>INSERT INTO Participa_grupo_pelada(id_grupo_de_pelada, id_pessoa) VALUES (3, 35);</v>
      </c>
    </row>
    <row r="59" spans="1:3" x14ac:dyDescent="0.25">
      <c r="A59">
        <v>3</v>
      </c>
      <c r="B59">
        <v>37</v>
      </c>
      <c r="C59" t="str">
        <f t="shared" si="1"/>
        <v>INSERT INTO Participa_grupo_pelada(id_grupo_de_pelada, id_pessoa) VALUES (3, 37);</v>
      </c>
    </row>
    <row r="60" spans="1:3" x14ac:dyDescent="0.25">
      <c r="A60">
        <v>3</v>
      </c>
      <c r="B60">
        <v>39</v>
      </c>
      <c r="C60" t="str">
        <f t="shared" si="1"/>
        <v>INSERT INTO Participa_grupo_pelada(id_grupo_de_pelada, id_pessoa) VALUES (3, 39);</v>
      </c>
    </row>
    <row r="61" spans="1:3" x14ac:dyDescent="0.25">
      <c r="A61">
        <v>3</v>
      </c>
      <c r="B61">
        <v>40</v>
      </c>
      <c r="C61" t="str">
        <f t="shared" si="1"/>
        <v>INSERT INTO Participa_grupo_pelada(id_grupo_de_pelada, id_pessoa) VALUES (3, 40);</v>
      </c>
    </row>
    <row r="62" spans="1:3" x14ac:dyDescent="0.25">
      <c r="A62">
        <v>4</v>
      </c>
      <c r="B62">
        <v>3</v>
      </c>
      <c r="C62" t="str">
        <f t="shared" si="1"/>
        <v>INSERT INTO Participa_grupo_pelada(id_grupo_de_pelada, id_pessoa) VALUES (4, 3);</v>
      </c>
    </row>
    <row r="63" spans="1:3" x14ac:dyDescent="0.25">
      <c r="A63">
        <v>4</v>
      </c>
      <c r="B63">
        <v>6</v>
      </c>
      <c r="C63" t="str">
        <f t="shared" si="1"/>
        <v>INSERT INTO Participa_grupo_pelada(id_grupo_de_pelada, id_pessoa) VALUES (4, 6);</v>
      </c>
    </row>
    <row r="64" spans="1:3" x14ac:dyDescent="0.25">
      <c r="A64">
        <v>4</v>
      </c>
      <c r="B64">
        <v>12</v>
      </c>
      <c r="C64" t="str">
        <f t="shared" si="1"/>
        <v>INSERT INTO Participa_grupo_pelada(id_grupo_de_pelada, id_pessoa) VALUES (4, 12);</v>
      </c>
    </row>
    <row r="65" spans="1:3" x14ac:dyDescent="0.25">
      <c r="A65">
        <v>4</v>
      </c>
      <c r="B65">
        <v>13</v>
      </c>
      <c r="C65" t="str">
        <f t="shared" si="1"/>
        <v>INSERT INTO Participa_grupo_pelada(id_grupo_de_pelada, id_pessoa) VALUES (4, 13);</v>
      </c>
    </row>
    <row r="66" spans="1:3" x14ac:dyDescent="0.25">
      <c r="A66">
        <v>4</v>
      </c>
      <c r="B66">
        <v>14</v>
      </c>
      <c r="C66" t="str">
        <f t="shared" ref="C66:C97" si="2">"INSERT INTO Participa_grupo_pelada(id_grupo_de_pelada, id_pessoa) VALUES ("&amp;A66&amp;", "&amp;B66&amp;");"</f>
        <v>INSERT INTO Participa_grupo_pelada(id_grupo_de_pelada, id_pessoa) VALUES (4, 14);</v>
      </c>
    </row>
    <row r="67" spans="1:3" x14ac:dyDescent="0.25">
      <c r="A67">
        <v>4</v>
      </c>
      <c r="B67">
        <v>26</v>
      </c>
      <c r="C67" t="str">
        <f t="shared" si="2"/>
        <v>INSERT INTO Participa_grupo_pelada(id_grupo_de_pelada, id_pessoa) VALUES (4, 26);</v>
      </c>
    </row>
    <row r="68" spans="1:3" x14ac:dyDescent="0.25">
      <c r="A68">
        <v>4</v>
      </c>
      <c r="B68">
        <v>29</v>
      </c>
      <c r="C68" t="str">
        <f t="shared" si="2"/>
        <v>INSERT INTO Participa_grupo_pelada(id_grupo_de_pelada, id_pessoa) VALUES (4, 29);</v>
      </c>
    </row>
    <row r="69" spans="1:3" x14ac:dyDescent="0.25">
      <c r="A69">
        <v>4</v>
      </c>
      <c r="B69">
        <v>34</v>
      </c>
      <c r="C69" t="str">
        <f t="shared" si="2"/>
        <v>INSERT INTO Participa_grupo_pelada(id_grupo_de_pelada, id_pessoa) VALUES (4, 34);</v>
      </c>
    </row>
    <row r="70" spans="1:3" x14ac:dyDescent="0.25">
      <c r="A70">
        <v>4</v>
      </c>
      <c r="B70">
        <v>33</v>
      </c>
      <c r="C70" t="str">
        <f t="shared" si="2"/>
        <v>INSERT INTO Participa_grupo_pelada(id_grupo_de_pelada, id_pessoa) VALUES (4, 33);</v>
      </c>
    </row>
    <row r="71" spans="1:3" x14ac:dyDescent="0.25">
      <c r="A71">
        <v>4</v>
      </c>
      <c r="B71">
        <v>36</v>
      </c>
      <c r="C71" t="str">
        <f t="shared" si="2"/>
        <v>INSERT INTO Participa_grupo_pelada(id_grupo_de_pelada, id_pessoa) VALUES (4, 36);</v>
      </c>
    </row>
    <row r="72" spans="1:3" x14ac:dyDescent="0.25">
      <c r="A72">
        <v>4</v>
      </c>
      <c r="B72">
        <v>38</v>
      </c>
      <c r="C72" t="str">
        <f t="shared" si="2"/>
        <v>INSERT INTO Participa_grupo_pelada(id_grupo_de_pelada, id_pessoa) VALUES (4, 38);</v>
      </c>
    </row>
    <row r="73" spans="1:3" x14ac:dyDescent="0.25">
      <c r="A73">
        <v>4</v>
      </c>
      <c r="B73">
        <v>39</v>
      </c>
      <c r="C73" t="str">
        <f t="shared" si="2"/>
        <v>INSERT INTO Participa_grupo_pelada(id_grupo_de_pelada, id_pessoa) VALUES (4, 39);</v>
      </c>
    </row>
    <row r="74" spans="1:3" x14ac:dyDescent="0.25">
      <c r="A74">
        <v>4</v>
      </c>
      <c r="B74">
        <v>40</v>
      </c>
      <c r="C74" t="str">
        <f t="shared" si="2"/>
        <v>INSERT INTO Participa_grupo_pelada(id_grupo_de_pelada, id_pessoa) VALUES (4, 40);</v>
      </c>
    </row>
    <row r="75" spans="1:3" x14ac:dyDescent="0.25">
      <c r="A75">
        <v>5</v>
      </c>
      <c r="B75">
        <v>5</v>
      </c>
      <c r="C75" t="str">
        <f t="shared" si="2"/>
        <v>INSERT INTO Participa_grupo_pelada(id_grupo_de_pelada, id_pessoa) VALUES (5, 5);</v>
      </c>
    </row>
    <row r="76" spans="1:3" x14ac:dyDescent="0.25">
      <c r="A76">
        <v>5</v>
      </c>
      <c r="B76">
        <v>7</v>
      </c>
      <c r="C76" t="str">
        <f t="shared" si="2"/>
        <v>INSERT INTO Participa_grupo_pelada(id_grupo_de_pelada, id_pessoa) VALUES (5, 7);</v>
      </c>
    </row>
    <row r="77" spans="1:3" x14ac:dyDescent="0.25">
      <c r="A77">
        <v>5</v>
      </c>
      <c r="B77">
        <v>8</v>
      </c>
      <c r="C77" t="str">
        <f t="shared" si="2"/>
        <v>INSERT INTO Participa_grupo_pelada(id_grupo_de_pelada, id_pessoa) VALUES (5, 8);</v>
      </c>
    </row>
    <row r="78" spans="1:3" x14ac:dyDescent="0.25">
      <c r="A78">
        <v>5</v>
      </c>
      <c r="B78">
        <v>9</v>
      </c>
      <c r="C78" t="str">
        <f t="shared" si="2"/>
        <v>INSERT INTO Participa_grupo_pelada(id_grupo_de_pelada, id_pessoa) VALUES (5, 9);</v>
      </c>
    </row>
    <row r="79" spans="1:3" x14ac:dyDescent="0.25">
      <c r="A79">
        <v>5</v>
      </c>
      <c r="B79">
        <v>11</v>
      </c>
      <c r="C79" t="str">
        <f t="shared" si="2"/>
        <v>INSERT INTO Participa_grupo_pelada(id_grupo_de_pelada, id_pessoa) VALUES (5, 11);</v>
      </c>
    </row>
    <row r="80" spans="1:3" x14ac:dyDescent="0.25">
      <c r="A80">
        <v>5</v>
      </c>
      <c r="B80">
        <v>15</v>
      </c>
      <c r="C80" t="str">
        <f t="shared" si="2"/>
        <v>INSERT INTO Participa_grupo_pelada(id_grupo_de_pelada, id_pessoa) VALUES (5, 15);</v>
      </c>
    </row>
    <row r="81" spans="1:3" x14ac:dyDescent="0.25">
      <c r="A81">
        <v>5</v>
      </c>
      <c r="B81">
        <v>17</v>
      </c>
      <c r="C81" t="str">
        <f t="shared" si="2"/>
        <v>INSERT INTO Participa_grupo_pelada(id_grupo_de_pelada, id_pessoa) VALUES (5, 17);</v>
      </c>
    </row>
    <row r="82" spans="1:3" x14ac:dyDescent="0.25">
      <c r="A82">
        <v>5</v>
      </c>
      <c r="B82">
        <v>21</v>
      </c>
      <c r="C82" t="str">
        <f t="shared" si="2"/>
        <v>INSERT INTO Participa_grupo_pelada(id_grupo_de_pelada, id_pessoa) VALUES (5, 21);</v>
      </c>
    </row>
    <row r="83" spans="1:3" x14ac:dyDescent="0.25">
      <c r="A83">
        <v>5</v>
      </c>
      <c r="B83">
        <v>22</v>
      </c>
      <c r="C83" t="str">
        <f t="shared" si="2"/>
        <v>INSERT INTO Participa_grupo_pelada(id_grupo_de_pelada, id_pessoa) VALUES (5, 22);</v>
      </c>
    </row>
    <row r="84" spans="1:3" x14ac:dyDescent="0.25">
      <c r="A84">
        <v>5</v>
      </c>
      <c r="B84">
        <v>25</v>
      </c>
      <c r="C84" t="str">
        <f t="shared" si="2"/>
        <v>INSERT INTO Participa_grupo_pelada(id_grupo_de_pelada, id_pessoa) VALUES (5, 25);</v>
      </c>
    </row>
    <row r="85" spans="1:3" x14ac:dyDescent="0.25">
      <c r="A85">
        <v>5</v>
      </c>
      <c r="B85">
        <v>29</v>
      </c>
      <c r="C85" t="str">
        <f t="shared" si="2"/>
        <v>INSERT INTO Participa_grupo_pelada(id_grupo_de_pelada, id_pessoa) VALUES (5, 29);</v>
      </c>
    </row>
    <row r="86" spans="1:3" x14ac:dyDescent="0.25">
      <c r="A86">
        <v>5</v>
      </c>
      <c r="B86">
        <v>30</v>
      </c>
      <c r="C86" t="str">
        <f t="shared" si="2"/>
        <v>INSERT INTO Participa_grupo_pelada(id_grupo_de_pelada, id_pessoa) VALUES (5, 30);</v>
      </c>
    </row>
    <row r="87" spans="1:3" x14ac:dyDescent="0.25">
      <c r="A87">
        <v>5</v>
      </c>
      <c r="B87">
        <v>32</v>
      </c>
      <c r="C87" t="str">
        <f t="shared" si="2"/>
        <v>INSERT INTO Participa_grupo_pelada(id_grupo_de_pelada, id_pessoa) VALUES (5, 32);</v>
      </c>
    </row>
    <row r="88" spans="1:3" x14ac:dyDescent="0.25">
      <c r="A88">
        <v>6</v>
      </c>
      <c r="B88">
        <v>1</v>
      </c>
      <c r="C88" t="str">
        <f t="shared" si="2"/>
        <v>INSERT INTO Participa_grupo_pelada(id_grupo_de_pelada, id_pessoa) VALUES (6, 1);</v>
      </c>
    </row>
    <row r="89" spans="1:3" x14ac:dyDescent="0.25">
      <c r="A89">
        <v>6</v>
      </c>
      <c r="B89">
        <v>4</v>
      </c>
      <c r="C89" t="str">
        <f t="shared" si="2"/>
        <v>INSERT INTO Participa_grupo_pelada(id_grupo_de_pelada, id_pessoa) VALUES (6, 4);</v>
      </c>
    </row>
    <row r="90" spans="1:3" x14ac:dyDescent="0.25">
      <c r="A90">
        <v>6</v>
      </c>
      <c r="B90">
        <v>5</v>
      </c>
      <c r="C90" t="str">
        <f t="shared" si="2"/>
        <v>INSERT INTO Participa_grupo_pelada(id_grupo_de_pelada, id_pessoa) VALUES (6, 5);</v>
      </c>
    </row>
    <row r="91" spans="1:3" x14ac:dyDescent="0.25">
      <c r="A91">
        <v>6</v>
      </c>
      <c r="B91">
        <v>7</v>
      </c>
      <c r="C91" t="str">
        <f t="shared" si="2"/>
        <v>INSERT INTO Participa_grupo_pelada(id_grupo_de_pelada, id_pessoa) VALUES (6, 7);</v>
      </c>
    </row>
    <row r="92" spans="1:3" x14ac:dyDescent="0.25">
      <c r="A92">
        <v>6</v>
      </c>
      <c r="B92">
        <v>9</v>
      </c>
      <c r="C92" t="str">
        <f t="shared" si="2"/>
        <v>INSERT INTO Participa_grupo_pelada(id_grupo_de_pelada, id_pessoa) VALUES (6, 9);</v>
      </c>
    </row>
    <row r="93" spans="1:3" x14ac:dyDescent="0.25">
      <c r="A93">
        <v>6</v>
      </c>
      <c r="B93">
        <v>13</v>
      </c>
      <c r="C93" t="str">
        <f t="shared" si="2"/>
        <v>INSERT INTO Participa_grupo_pelada(id_grupo_de_pelada, id_pessoa) VALUES (6, 13);</v>
      </c>
    </row>
    <row r="94" spans="1:3" x14ac:dyDescent="0.25">
      <c r="A94">
        <v>6</v>
      </c>
      <c r="B94">
        <v>14</v>
      </c>
      <c r="C94" t="str">
        <f t="shared" si="2"/>
        <v>INSERT INTO Participa_grupo_pelada(id_grupo_de_pelada, id_pessoa) VALUES (6, 14);</v>
      </c>
    </row>
    <row r="95" spans="1:3" x14ac:dyDescent="0.25">
      <c r="A95">
        <v>6</v>
      </c>
      <c r="B95">
        <v>18</v>
      </c>
      <c r="C95" t="str">
        <f t="shared" si="2"/>
        <v>INSERT INTO Participa_grupo_pelada(id_grupo_de_pelada, id_pessoa) VALUES (6, 18);</v>
      </c>
    </row>
    <row r="96" spans="1:3" x14ac:dyDescent="0.25">
      <c r="A96">
        <v>6</v>
      </c>
      <c r="B96">
        <v>19</v>
      </c>
      <c r="C96" t="str">
        <f t="shared" si="2"/>
        <v>INSERT INTO Participa_grupo_pelada(id_grupo_de_pelada, id_pessoa) VALUES (6, 19);</v>
      </c>
    </row>
    <row r="97" spans="1:3" x14ac:dyDescent="0.25">
      <c r="A97">
        <v>6</v>
      </c>
      <c r="B97">
        <v>22</v>
      </c>
      <c r="C97" t="str">
        <f t="shared" si="2"/>
        <v>INSERT INTO Participa_grupo_pelada(id_grupo_de_pelada, id_pessoa) VALUES (6, 22);</v>
      </c>
    </row>
    <row r="98" spans="1:3" x14ac:dyDescent="0.25">
      <c r="A98">
        <v>6</v>
      </c>
      <c r="B98">
        <v>24</v>
      </c>
      <c r="C98" t="str">
        <f t="shared" ref="C98:C105" si="3">"INSERT INTO Participa_grupo_pelada(id_grupo_de_pelada, id_pessoa) VALUES ("&amp;A98&amp;", "&amp;B98&amp;");"</f>
        <v>INSERT INTO Participa_grupo_pelada(id_grupo_de_pelada, id_pessoa) VALUES (6, 24);</v>
      </c>
    </row>
    <row r="99" spans="1:3" x14ac:dyDescent="0.25">
      <c r="A99">
        <v>6</v>
      </c>
      <c r="B99">
        <v>25</v>
      </c>
      <c r="C99" t="str">
        <f t="shared" si="3"/>
        <v>INSERT INTO Participa_grupo_pelada(id_grupo_de_pelada, id_pessoa) VALUES (6, 25);</v>
      </c>
    </row>
    <row r="100" spans="1:3" x14ac:dyDescent="0.25">
      <c r="A100">
        <v>6</v>
      </c>
      <c r="B100">
        <v>27</v>
      </c>
      <c r="C100" t="str">
        <f t="shared" si="3"/>
        <v>INSERT INTO Participa_grupo_pelada(id_grupo_de_pelada, id_pessoa) VALUES (6, 27);</v>
      </c>
    </row>
    <row r="101" spans="1:3" x14ac:dyDescent="0.25">
      <c r="A101">
        <v>6</v>
      </c>
      <c r="B101">
        <v>28</v>
      </c>
      <c r="C101" t="str">
        <f t="shared" si="3"/>
        <v>INSERT INTO Participa_grupo_pelada(id_grupo_de_pelada, id_pessoa) VALUES (6, 28);</v>
      </c>
    </row>
    <row r="102" spans="1:3" x14ac:dyDescent="0.25">
      <c r="A102">
        <v>6</v>
      </c>
      <c r="B102">
        <v>30</v>
      </c>
      <c r="C102" t="str">
        <f t="shared" si="3"/>
        <v>INSERT INTO Participa_grupo_pelada(id_grupo_de_pelada, id_pessoa) VALUES (6, 30);</v>
      </c>
    </row>
    <row r="103" spans="1:3" x14ac:dyDescent="0.25">
      <c r="A103">
        <v>6</v>
      </c>
      <c r="B103">
        <v>31</v>
      </c>
      <c r="C103" t="str">
        <f t="shared" si="3"/>
        <v>INSERT INTO Participa_grupo_pelada(id_grupo_de_pelada, id_pessoa) VALUES (6, 31);</v>
      </c>
    </row>
    <row r="104" spans="1:3" x14ac:dyDescent="0.25">
      <c r="A104">
        <v>6</v>
      </c>
      <c r="B104">
        <v>36</v>
      </c>
      <c r="C104" t="str">
        <f t="shared" si="3"/>
        <v>INSERT INTO Participa_grupo_pelada(id_grupo_de_pelada, id_pessoa) VALUES (6, 36);</v>
      </c>
    </row>
    <row r="105" spans="1:3" x14ac:dyDescent="0.25">
      <c r="A105">
        <v>6</v>
      </c>
      <c r="B105">
        <v>37</v>
      </c>
      <c r="C105" t="str">
        <f t="shared" si="3"/>
        <v>INSERT INTO Participa_grupo_pelada(id_grupo_de_pelada, id_pessoa) VALUES (6, 37);</v>
      </c>
    </row>
  </sheetData>
  <sortState ref="A2:C105">
    <sortCondition ref="A2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0"/>
  <sheetViews>
    <sheetView topLeftCell="A109" workbookViewId="0">
      <selection activeCell="I2" sqref="I2:I140"/>
    </sheetView>
  </sheetViews>
  <sheetFormatPr defaultRowHeight="15" x14ac:dyDescent="0.25"/>
  <cols>
    <col min="1" max="1" width="9.85546875" bestFit="1" customWidth="1"/>
    <col min="2" max="2" width="9.7109375" bestFit="1" customWidth="1"/>
    <col min="6" max="6" width="11.140625" bestFit="1" customWidth="1"/>
  </cols>
  <sheetData>
    <row r="1" spans="1:9" x14ac:dyDescent="0.25">
      <c r="A1" t="s">
        <v>55</v>
      </c>
      <c r="B1" t="s">
        <v>49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</row>
    <row r="2" spans="1:9" x14ac:dyDescent="0.25">
      <c r="A2">
        <v>7</v>
      </c>
      <c r="B2">
        <v>5</v>
      </c>
      <c r="C2">
        <v>21</v>
      </c>
      <c r="D2">
        <v>1</v>
      </c>
      <c r="E2">
        <v>1</v>
      </c>
      <c r="F2">
        <v>0</v>
      </c>
      <c r="G2">
        <v>2</v>
      </c>
      <c r="H2">
        <v>0</v>
      </c>
      <c r="I2" t="str">
        <f>"INSERT INTO Jogador(id_pessoa, id_pelada, Pontos, Partida, Titular, Substituido, G, GC) VALUES ("&amp;A2&amp;", "&amp;B2&amp;", "&amp;C2&amp;", "&amp;D2&amp;", "&amp;E2&amp;", "&amp;F2&amp;", "&amp;G2&amp;", "&amp;H2&amp;");"</f>
        <v>INSERT INTO Jogador(id_pessoa, id_pelada, Pontos, Partida, Titular, Substituido, G, GC) VALUES (7, 5, 21, 1, 1, 0, 2, 0);</v>
      </c>
    </row>
    <row r="3" spans="1:9" x14ac:dyDescent="0.25">
      <c r="A3">
        <v>8</v>
      </c>
      <c r="B3">
        <v>5</v>
      </c>
      <c r="C3">
        <v>43</v>
      </c>
      <c r="D3">
        <v>1</v>
      </c>
      <c r="E3">
        <v>1</v>
      </c>
      <c r="F3">
        <v>0</v>
      </c>
      <c r="G3">
        <v>3</v>
      </c>
      <c r="H3">
        <v>0</v>
      </c>
      <c r="I3" t="str">
        <f t="shared" ref="I3:I66" si="0">"INSERT INTO Jogador(id_pessoa, id_pelada, Pontos, Partida, Titular, Substituido, G, GC) VALUES ("&amp;A3&amp;", "&amp;B3&amp;", "&amp;C3&amp;", "&amp;D3&amp;", "&amp;E3&amp;", "&amp;F3&amp;", "&amp;G3&amp;", "&amp;H3&amp;");"</f>
        <v>INSERT INTO Jogador(id_pessoa, id_pelada, Pontos, Partida, Titular, Substituido, G, GC) VALUES (8, 5, 43, 1, 1, 0, 3, 0);</v>
      </c>
    </row>
    <row r="4" spans="1:9" x14ac:dyDescent="0.25">
      <c r="A4">
        <v>9</v>
      </c>
      <c r="B4">
        <v>5</v>
      </c>
      <c r="C4">
        <v>10</v>
      </c>
      <c r="D4">
        <v>1</v>
      </c>
      <c r="E4">
        <v>1</v>
      </c>
      <c r="F4">
        <v>0</v>
      </c>
      <c r="G4">
        <v>0</v>
      </c>
      <c r="H4">
        <v>0</v>
      </c>
      <c r="I4" t="str">
        <f t="shared" si="0"/>
        <v>INSERT INTO Jogador(id_pessoa, id_pelada, Pontos, Partida, Titular, Substituido, G, GC) VALUES (9, 5, 10, 1, 1, 0, 0, 0);</v>
      </c>
    </row>
    <row r="5" spans="1:9" x14ac:dyDescent="0.25">
      <c r="A5">
        <v>10</v>
      </c>
      <c r="B5">
        <v>5</v>
      </c>
      <c r="C5">
        <v>43</v>
      </c>
      <c r="D5">
        <v>1</v>
      </c>
      <c r="E5">
        <v>1</v>
      </c>
      <c r="F5">
        <v>0</v>
      </c>
      <c r="G5">
        <v>1</v>
      </c>
      <c r="H5">
        <v>0</v>
      </c>
      <c r="I5" t="str">
        <f t="shared" si="0"/>
        <v>INSERT INTO Jogador(id_pessoa, id_pelada, Pontos, Partida, Titular, Substituido, G, GC) VALUES (10, 5, 43, 1, 1, 0, 1, 0);</v>
      </c>
    </row>
    <row r="6" spans="1:9" x14ac:dyDescent="0.25">
      <c r="A6">
        <v>11</v>
      </c>
      <c r="B6">
        <v>5</v>
      </c>
      <c r="C6">
        <v>29</v>
      </c>
      <c r="D6">
        <v>1</v>
      </c>
      <c r="E6">
        <v>1</v>
      </c>
      <c r="F6">
        <v>0</v>
      </c>
      <c r="G6">
        <v>1</v>
      </c>
      <c r="H6">
        <v>0</v>
      </c>
      <c r="I6" t="str">
        <f t="shared" si="0"/>
        <v>INSERT INTO Jogador(id_pessoa, id_pelada, Pontos, Partida, Titular, Substituido, G, GC) VALUES (11, 5, 29, 1, 1, 0, 1, 0);</v>
      </c>
    </row>
    <row r="7" spans="1:9" x14ac:dyDescent="0.25">
      <c r="A7">
        <v>3</v>
      </c>
      <c r="B7">
        <v>12</v>
      </c>
      <c r="C7">
        <v>46</v>
      </c>
      <c r="D7">
        <v>1</v>
      </c>
      <c r="E7">
        <v>1</v>
      </c>
      <c r="F7">
        <v>0</v>
      </c>
      <c r="G7">
        <v>2</v>
      </c>
      <c r="H7">
        <v>0</v>
      </c>
      <c r="I7" t="str">
        <f t="shared" si="0"/>
        <v>INSERT INTO Jogador(id_pessoa, id_pelada, Pontos, Partida, Titular, Substituido, G, GC) VALUES (3, 12, 46, 1, 1, 0, 2, 0);</v>
      </c>
    </row>
    <row r="8" spans="1:9" x14ac:dyDescent="0.25">
      <c r="A8">
        <v>4</v>
      </c>
      <c r="B8">
        <v>12</v>
      </c>
      <c r="C8">
        <v>22</v>
      </c>
      <c r="D8">
        <v>1</v>
      </c>
      <c r="E8">
        <v>1</v>
      </c>
      <c r="F8">
        <v>0</v>
      </c>
      <c r="G8">
        <v>2</v>
      </c>
      <c r="H8">
        <v>0</v>
      </c>
      <c r="I8" t="str">
        <f t="shared" si="0"/>
        <v>INSERT INTO Jogador(id_pessoa, id_pelada, Pontos, Partida, Titular, Substituido, G, GC) VALUES (4, 12, 22, 1, 1, 0, 2, 0);</v>
      </c>
    </row>
    <row r="9" spans="1:9" x14ac:dyDescent="0.25">
      <c r="A9">
        <v>5</v>
      </c>
      <c r="B9">
        <v>12</v>
      </c>
      <c r="C9">
        <v>36</v>
      </c>
      <c r="D9">
        <v>1</v>
      </c>
      <c r="E9">
        <v>1</v>
      </c>
      <c r="F9">
        <v>0</v>
      </c>
      <c r="G9">
        <v>2</v>
      </c>
      <c r="H9">
        <v>1</v>
      </c>
      <c r="I9" t="str">
        <f t="shared" si="0"/>
        <v>INSERT INTO Jogador(id_pessoa, id_pelada, Pontos, Partida, Titular, Substituido, G, GC) VALUES (5, 12, 36, 1, 1, 0, 2, 1);</v>
      </c>
    </row>
    <row r="10" spans="1:9" x14ac:dyDescent="0.25">
      <c r="A10">
        <v>6</v>
      </c>
      <c r="B10">
        <v>12</v>
      </c>
      <c r="C10">
        <v>46</v>
      </c>
      <c r="D10">
        <v>1</v>
      </c>
      <c r="E10">
        <v>1</v>
      </c>
      <c r="F10">
        <v>0</v>
      </c>
      <c r="G10">
        <v>2</v>
      </c>
      <c r="H10">
        <v>0</v>
      </c>
      <c r="I10" t="str">
        <f t="shared" si="0"/>
        <v>INSERT INTO Jogador(id_pessoa, id_pelada, Pontos, Partida, Titular, Substituido, G, GC) VALUES (6, 12, 46, 1, 1, 0, 2, 0);</v>
      </c>
    </row>
    <row r="11" spans="1:9" x14ac:dyDescent="0.25">
      <c r="A11">
        <v>7</v>
      </c>
      <c r="B11">
        <v>12</v>
      </c>
      <c r="C11">
        <v>27</v>
      </c>
      <c r="D11">
        <v>1</v>
      </c>
      <c r="E11">
        <v>1</v>
      </c>
      <c r="F11">
        <v>0</v>
      </c>
      <c r="G11">
        <v>1</v>
      </c>
      <c r="H11">
        <v>0</v>
      </c>
      <c r="I11" t="str">
        <f t="shared" si="0"/>
        <v>INSERT INTO Jogador(id_pessoa, id_pelada, Pontos, Partida, Titular, Substituido, G, GC) VALUES (7, 12, 27, 1, 1, 0, 1, 0);</v>
      </c>
    </row>
    <row r="12" spans="1:9" x14ac:dyDescent="0.25">
      <c r="A12">
        <v>8</v>
      </c>
      <c r="B12">
        <v>12</v>
      </c>
      <c r="C12">
        <v>5</v>
      </c>
      <c r="D12">
        <v>1</v>
      </c>
      <c r="E12">
        <v>1</v>
      </c>
      <c r="F12">
        <v>0</v>
      </c>
      <c r="G12">
        <v>1</v>
      </c>
      <c r="H12">
        <v>0</v>
      </c>
      <c r="I12" t="str">
        <f t="shared" si="0"/>
        <v>INSERT INTO Jogador(id_pessoa, id_pelada, Pontos, Partida, Titular, Substituido, G, GC) VALUES (8, 12, 5, 1, 1, 0, 1, 0);</v>
      </c>
    </row>
    <row r="13" spans="1:9" x14ac:dyDescent="0.25">
      <c r="A13">
        <v>16</v>
      </c>
      <c r="B13">
        <v>26</v>
      </c>
      <c r="C13">
        <v>28</v>
      </c>
      <c r="D13">
        <v>1</v>
      </c>
      <c r="E13">
        <v>1</v>
      </c>
      <c r="F13">
        <v>0</v>
      </c>
      <c r="G13">
        <v>0</v>
      </c>
      <c r="H13">
        <v>0</v>
      </c>
      <c r="I13" t="str">
        <f t="shared" si="0"/>
        <v>INSERT INTO Jogador(id_pessoa, id_pelada, Pontos, Partida, Titular, Substituido, G, GC) VALUES (16, 26, 28, 1, 1, 0, 0, 0);</v>
      </c>
    </row>
    <row r="14" spans="1:9" x14ac:dyDescent="0.25">
      <c r="A14">
        <v>17</v>
      </c>
      <c r="B14">
        <v>26</v>
      </c>
      <c r="C14">
        <v>29</v>
      </c>
      <c r="D14">
        <v>1</v>
      </c>
      <c r="E14">
        <v>1</v>
      </c>
      <c r="F14">
        <v>0</v>
      </c>
      <c r="G14">
        <v>0</v>
      </c>
      <c r="H14">
        <v>0</v>
      </c>
      <c r="I14" t="str">
        <f t="shared" si="0"/>
        <v>INSERT INTO Jogador(id_pessoa, id_pelada, Pontos, Partida, Titular, Substituido, G, GC) VALUES (17, 26, 29, 1, 1, 0, 0, 0);</v>
      </c>
    </row>
    <row r="15" spans="1:9" x14ac:dyDescent="0.25">
      <c r="A15">
        <v>18</v>
      </c>
      <c r="B15">
        <v>26</v>
      </c>
      <c r="C15">
        <v>10</v>
      </c>
      <c r="D15">
        <v>1</v>
      </c>
      <c r="E15">
        <v>1</v>
      </c>
      <c r="F15">
        <v>0</v>
      </c>
      <c r="G15">
        <v>0</v>
      </c>
      <c r="H15">
        <v>0</v>
      </c>
      <c r="I15" t="str">
        <f t="shared" si="0"/>
        <v>INSERT INTO Jogador(id_pessoa, id_pelada, Pontos, Partida, Titular, Substituido, G, GC) VALUES (18, 26, 10, 1, 1, 0, 0, 0);</v>
      </c>
    </row>
    <row r="16" spans="1:9" x14ac:dyDescent="0.25">
      <c r="A16">
        <v>35</v>
      </c>
      <c r="B16">
        <v>26</v>
      </c>
      <c r="C16">
        <v>23</v>
      </c>
      <c r="D16">
        <v>1</v>
      </c>
      <c r="E16">
        <v>1</v>
      </c>
      <c r="F16">
        <v>0</v>
      </c>
      <c r="G16">
        <v>1</v>
      </c>
      <c r="H16">
        <v>0</v>
      </c>
      <c r="I16" t="str">
        <f t="shared" si="0"/>
        <v>INSERT INTO Jogador(id_pessoa, id_pelada, Pontos, Partida, Titular, Substituido, G, GC) VALUES (35, 26, 23, 1, 1, 0, 1, 0);</v>
      </c>
    </row>
    <row r="17" spans="1:9" x14ac:dyDescent="0.25">
      <c r="A17">
        <v>16</v>
      </c>
      <c r="B17">
        <v>28</v>
      </c>
      <c r="C17">
        <v>27</v>
      </c>
      <c r="D17">
        <v>1</v>
      </c>
      <c r="E17">
        <v>1</v>
      </c>
      <c r="F17">
        <v>0</v>
      </c>
      <c r="G17">
        <v>2</v>
      </c>
      <c r="H17">
        <v>0</v>
      </c>
      <c r="I17" t="str">
        <f t="shared" si="0"/>
        <v>INSERT INTO Jogador(id_pessoa, id_pelada, Pontos, Partida, Titular, Substituido, G, GC) VALUES (16, 28, 27, 1, 1, 0, 2, 0);</v>
      </c>
    </row>
    <row r="18" spans="1:9" x14ac:dyDescent="0.25">
      <c r="A18">
        <v>17</v>
      </c>
      <c r="B18">
        <v>28</v>
      </c>
      <c r="C18">
        <v>48</v>
      </c>
      <c r="D18">
        <v>1</v>
      </c>
      <c r="E18">
        <v>1</v>
      </c>
      <c r="F18">
        <v>0</v>
      </c>
      <c r="G18">
        <v>3</v>
      </c>
      <c r="H18">
        <v>0</v>
      </c>
      <c r="I18" t="str">
        <f t="shared" si="0"/>
        <v>INSERT INTO Jogador(id_pessoa, id_pelada, Pontos, Partida, Titular, Substituido, G, GC) VALUES (17, 28, 48, 1, 1, 0, 3, 0);</v>
      </c>
    </row>
    <row r="19" spans="1:9" x14ac:dyDescent="0.25">
      <c r="A19">
        <v>18</v>
      </c>
      <c r="B19">
        <v>28</v>
      </c>
      <c r="C19">
        <v>49</v>
      </c>
      <c r="D19">
        <v>1</v>
      </c>
      <c r="E19">
        <v>1</v>
      </c>
      <c r="F19">
        <v>0</v>
      </c>
      <c r="G19">
        <v>3</v>
      </c>
      <c r="H19">
        <v>0</v>
      </c>
      <c r="I19" t="str">
        <f t="shared" si="0"/>
        <v>INSERT INTO Jogador(id_pessoa, id_pelada, Pontos, Partida, Titular, Substituido, G, GC) VALUES (18, 28, 49, 1, 1, 0, 3, 0);</v>
      </c>
    </row>
    <row r="20" spans="1:9" x14ac:dyDescent="0.25">
      <c r="A20">
        <v>35</v>
      </c>
      <c r="B20">
        <v>28</v>
      </c>
      <c r="C20">
        <v>1</v>
      </c>
      <c r="D20">
        <v>1</v>
      </c>
      <c r="E20">
        <v>1</v>
      </c>
      <c r="F20">
        <v>0</v>
      </c>
      <c r="G20">
        <v>1</v>
      </c>
      <c r="H20">
        <v>0</v>
      </c>
      <c r="I20" t="str">
        <f t="shared" si="0"/>
        <v>INSERT INTO Jogador(id_pessoa, id_pelada, Pontos, Partida, Titular, Substituido, G, GC) VALUES (35, 28, 1, 1, 1, 0, 1, 0);</v>
      </c>
    </row>
    <row r="21" spans="1:9" x14ac:dyDescent="0.25">
      <c r="A21">
        <v>36</v>
      </c>
      <c r="B21">
        <v>28</v>
      </c>
      <c r="C21">
        <v>12</v>
      </c>
      <c r="D21">
        <v>1</v>
      </c>
      <c r="E21">
        <v>1</v>
      </c>
      <c r="F21">
        <v>0</v>
      </c>
      <c r="G21">
        <v>3</v>
      </c>
      <c r="H21">
        <v>0</v>
      </c>
      <c r="I21" t="str">
        <f t="shared" si="0"/>
        <v>INSERT INTO Jogador(id_pessoa, id_pelada, Pontos, Partida, Titular, Substituido, G, GC) VALUES (36, 28, 12, 1, 1, 0, 3, 0);</v>
      </c>
    </row>
    <row r="22" spans="1:9" x14ac:dyDescent="0.25">
      <c r="A22">
        <v>39</v>
      </c>
      <c r="B22">
        <v>29</v>
      </c>
      <c r="C22">
        <v>11</v>
      </c>
      <c r="D22">
        <v>1</v>
      </c>
      <c r="E22">
        <v>1</v>
      </c>
      <c r="F22">
        <v>0</v>
      </c>
      <c r="G22">
        <v>1</v>
      </c>
      <c r="H22">
        <v>0</v>
      </c>
      <c r="I22" t="str">
        <f t="shared" si="0"/>
        <v>INSERT INTO Jogador(id_pessoa, id_pelada, Pontos, Partida, Titular, Substituido, G, GC) VALUES (39, 29, 11, 1, 1, 0, 1, 0);</v>
      </c>
    </row>
    <row r="23" spans="1:9" x14ac:dyDescent="0.25">
      <c r="A23">
        <v>3</v>
      </c>
      <c r="B23">
        <v>29</v>
      </c>
      <c r="C23">
        <v>30</v>
      </c>
      <c r="D23">
        <v>1</v>
      </c>
      <c r="E23">
        <v>1</v>
      </c>
      <c r="F23">
        <v>0</v>
      </c>
      <c r="G23">
        <v>2</v>
      </c>
      <c r="H23">
        <v>0</v>
      </c>
      <c r="I23" t="str">
        <f t="shared" si="0"/>
        <v>INSERT INTO Jogador(id_pessoa, id_pelada, Pontos, Partida, Titular, Substituido, G, GC) VALUES (3, 29, 30, 1, 1, 0, 2, 0);</v>
      </c>
    </row>
    <row r="24" spans="1:9" x14ac:dyDescent="0.25">
      <c r="A24">
        <v>4</v>
      </c>
      <c r="B24">
        <v>29</v>
      </c>
      <c r="C24">
        <v>0</v>
      </c>
      <c r="D24">
        <v>1</v>
      </c>
      <c r="E24">
        <v>1</v>
      </c>
      <c r="F24">
        <v>0</v>
      </c>
      <c r="G24">
        <v>2</v>
      </c>
      <c r="H24">
        <v>0</v>
      </c>
      <c r="I24" t="str">
        <f t="shared" si="0"/>
        <v>INSERT INTO Jogador(id_pessoa, id_pelada, Pontos, Partida, Titular, Substituido, G, GC) VALUES (4, 29, 0, 1, 1, 0, 2, 0);</v>
      </c>
    </row>
    <row r="25" spans="1:9" x14ac:dyDescent="0.25">
      <c r="A25">
        <v>5</v>
      </c>
      <c r="B25">
        <v>29</v>
      </c>
      <c r="C25">
        <v>21</v>
      </c>
      <c r="D25">
        <v>1</v>
      </c>
      <c r="E25">
        <v>1</v>
      </c>
      <c r="F25">
        <v>0</v>
      </c>
      <c r="G25">
        <v>2</v>
      </c>
      <c r="H25">
        <v>1</v>
      </c>
      <c r="I25" t="str">
        <f t="shared" si="0"/>
        <v>INSERT INTO Jogador(id_pessoa, id_pelada, Pontos, Partida, Titular, Substituido, G, GC) VALUES (5, 29, 21, 1, 1, 0, 2, 1);</v>
      </c>
    </row>
    <row r="26" spans="1:9" x14ac:dyDescent="0.25">
      <c r="A26">
        <v>6</v>
      </c>
      <c r="B26">
        <v>29</v>
      </c>
      <c r="C26">
        <v>11</v>
      </c>
      <c r="D26">
        <v>1</v>
      </c>
      <c r="E26">
        <v>1</v>
      </c>
      <c r="F26">
        <v>0</v>
      </c>
      <c r="G26">
        <v>2</v>
      </c>
      <c r="H26">
        <v>0</v>
      </c>
      <c r="I26" t="str">
        <f t="shared" si="0"/>
        <v>INSERT INTO Jogador(id_pessoa, id_pelada, Pontos, Partida, Titular, Substituido, G, GC) VALUES (6, 29, 11, 1, 1, 0, 2, 0);</v>
      </c>
    </row>
    <row r="27" spans="1:9" x14ac:dyDescent="0.25">
      <c r="A27">
        <v>3</v>
      </c>
      <c r="B27">
        <v>15</v>
      </c>
      <c r="C27">
        <v>1</v>
      </c>
      <c r="D27">
        <v>1</v>
      </c>
      <c r="E27">
        <v>1</v>
      </c>
      <c r="F27">
        <v>0</v>
      </c>
      <c r="G27">
        <v>0</v>
      </c>
      <c r="H27">
        <v>0</v>
      </c>
      <c r="I27" t="str">
        <f t="shared" si="0"/>
        <v>INSERT INTO Jogador(id_pessoa, id_pelada, Pontos, Partida, Titular, Substituido, G, GC) VALUES (3, 15, 1, 1, 1, 0, 0, 0);</v>
      </c>
    </row>
    <row r="28" spans="1:9" x14ac:dyDescent="0.25">
      <c r="A28">
        <v>6</v>
      </c>
      <c r="B28">
        <v>15</v>
      </c>
      <c r="C28">
        <v>48</v>
      </c>
      <c r="D28">
        <v>1</v>
      </c>
      <c r="E28">
        <v>1</v>
      </c>
      <c r="F28">
        <v>0</v>
      </c>
      <c r="G28">
        <v>2</v>
      </c>
      <c r="H28">
        <v>0</v>
      </c>
      <c r="I28" t="str">
        <f t="shared" si="0"/>
        <v>INSERT INTO Jogador(id_pessoa, id_pelada, Pontos, Partida, Titular, Substituido, G, GC) VALUES (6, 15, 48, 1, 1, 0, 2, 0);</v>
      </c>
    </row>
    <row r="29" spans="1:9" x14ac:dyDescent="0.25">
      <c r="A29">
        <v>10</v>
      </c>
      <c r="B29">
        <v>15</v>
      </c>
      <c r="C29">
        <v>1</v>
      </c>
      <c r="D29">
        <v>1</v>
      </c>
      <c r="E29">
        <v>1</v>
      </c>
      <c r="F29">
        <v>0</v>
      </c>
      <c r="G29">
        <v>3</v>
      </c>
      <c r="H29">
        <v>0</v>
      </c>
      <c r="I29" t="str">
        <f t="shared" si="0"/>
        <v>INSERT INTO Jogador(id_pessoa, id_pelada, Pontos, Partida, Titular, Substituido, G, GC) VALUES (10, 15, 1, 1, 1, 0, 3, 0);</v>
      </c>
    </row>
    <row r="30" spans="1:9" x14ac:dyDescent="0.25">
      <c r="A30">
        <v>13</v>
      </c>
      <c r="B30">
        <v>15</v>
      </c>
      <c r="C30">
        <v>38</v>
      </c>
      <c r="D30">
        <v>1</v>
      </c>
      <c r="E30">
        <v>1</v>
      </c>
      <c r="F30">
        <v>0</v>
      </c>
      <c r="G30">
        <v>0</v>
      </c>
      <c r="H30">
        <v>0</v>
      </c>
      <c r="I30" t="str">
        <f t="shared" si="0"/>
        <v>INSERT INTO Jogador(id_pessoa, id_pelada, Pontos, Partida, Titular, Substituido, G, GC) VALUES (13, 15, 38, 1, 1, 0, 0, 0);</v>
      </c>
    </row>
    <row r="31" spans="1:9" x14ac:dyDescent="0.25">
      <c r="A31">
        <v>14</v>
      </c>
      <c r="B31">
        <v>15</v>
      </c>
      <c r="C31">
        <v>14</v>
      </c>
      <c r="D31">
        <v>1</v>
      </c>
      <c r="E31">
        <v>1</v>
      </c>
      <c r="F31">
        <v>0</v>
      </c>
      <c r="G31">
        <v>2</v>
      </c>
      <c r="H31">
        <v>0</v>
      </c>
      <c r="I31" t="str">
        <f t="shared" si="0"/>
        <v>INSERT INTO Jogador(id_pessoa, id_pelada, Pontos, Partida, Titular, Substituido, G, GC) VALUES (14, 15, 14, 1, 1, 0, 2, 0);</v>
      </c>
    </row>
    <row r="32" spans="1:9" x14ac:dyDescent="0.25">
      <c r="A32">
        <v>16</v>
      </c>
      <c r="B32">
        <v>15</v>
      </c>
      <c r="C32">
        <v>32</v>
      </c>
      <c r="D32">
        <v>1</v>
      </c>
      <c r="E32">
        <v>1</v>
      </c>
      <c r="F32">
        <v>0</v>
      </c>
      <c r="G32">
        <v>3</v>
      </c>
      <c r="H32">
        <v>0</v>
      </c>
      <c r="I32" t="str">
        <f t="shared" si="0"/>
        <v>INSERT INTO Jogador(id_pessoa, id_pelada, Pontos, Partida, Titular, Substituido, G, GC) VALUES (16, 15, 32, 1, 1, 0, 3, 0);</v>
      </c>
    </row>
    <row r="33" spans="1:9" x14ac:dyDescent="0.25">
      <c r="A33">
        <v>18</v>
      </c>
      <c r="B33">
        <v>22</v>
      </c>
      <c r="C33">
        <v>35</v>
      </c>
      <c r="D33">
        <v>1</v>
      </c>
      <c r="E33">
        <v>1</v>
      </c>
      <c r="F33">
        <v>0</v>
      </c>
      <c r="G33">
        <v>3</v>
      </c>
      <c r="H33">
        <v>0</v>
      </c>
      <c r="I33" t="str">
        <f t="shared" si="0"/>
        <v>INSERT INTO Jogador(id_pessoa, id_pelada, Pontos, Partida, Titular, Substituido, G, GC) VALUES (18, 22, 35, 1, 1, 0, 3, 0);</v>
      </c>
    </row>
    <row r="34" spans="1:9" x14ac:dyDescent="0.25">
      <c r="A34">
        <v>21</v>
      </c>
      <c r="B34">
        <v>22</v>
      </c>
      <c r="C34">
        <v>9</v>
      </c>
      <c r="D34">
        <v>1</v>
      </c>
      <c r="E34">
        <v>1</v>
      </c>
      <c r="F34">
        <v>0</v>
      </c>
      <c r="G34">
        <v>3</v>
      </c>
      <c r="H34">
        <v>0</v>
      </c>
      <c r="I34" t="str">
        <f t="shared" si="0"/>
        <v>INSERT INTO Jogador(id_pessoa, id_pelada, Pontos, Partida, Titular, Substituido, G, GC) VALUES (21, 22, 9, 1, 1, 0, 3, 0);</v>
      </c>
    </row>
    <row r="35" spans="1:9" x14ac:dyDescent="0.25">
      <c r="A35">
        <v>22</v>
      </c>
      <c r="B35">
        <v>22</v>
      </c>
      <c r="C35">
        <v>24</v>
      </c>
      <c r="D35">
        <v>1</v>
      </c>
      <c r="E35">
        <v>1</v>
      </c>
      <c r="F35">
        <v>0</v>
      </c>
      <c r="G35">
        <v>1</v>
      </c>
      <c r="H35">
        <v>0</v>
      </c>
      <c r="I35" t="str">
        <f t="shared" si="0"/>
        <v>INSERT INTO Jogador(id_pessoa, id_pelada, Pontos, Partida, Titular, Substituido, G, GC) VALUES (22, 22, 24, 1, 1, 0, 1, 0);</v>
      </c>
    </row>
    <row r="36" spans="1:9" x14ac:dyDescent="0.25">
      <c r="A36">
        <v>4</v>
      </c>
      <c r="B36">
        <v>11</v>
      </c>
      <c r="C36">
        <v>27</v>
      </c>
      <c r="D36">
        <v>1</v>
      </c>
      <c r="E36">
        <v>1</v>
      </c>
      <c r="F36">
        <v>0</v>
      </c>
      <c r="G36">
        <v>2</v>
      </c>
      <c r="H36">
        <v>0</v>
      </c>
      <c r="I36" t="str">
        <f t="shared" si="0"/>
        <v>INSERT INTO Jogador(id_pessoa, id_pelada, Pontos, Partida, Titular, Substituido, G, GC) VALUES (4, 11, 27, 1, 1, 0, 2, 0);</v>
      </c>
    </row>
    <row r="37" spans="1:9" x14ac:dyDescent="0.25">
      <c r="A37">
        <v>8</v>
      </c>
      <c r="B37">
        <v>11</v>
      </c>
      <c r="C37">
        <v>26</v>
      </c>
      <c r="D37">
        <v>1</v>
      </c>
      <c r="E37">
        <v>1</v>
      </c>
      <c r="F37">
        <v>0</v>
      </c>
      <c r="G37">
        <v>2</v>
      </c>
      <c r="H37">
        <v>0</v>
      </c>
      <c r="I37" t="str">
        <f t="shared" si="0"/>
        <v>INSERT INTO Jogador(id_pessoa, id_pelada, Pontos, Partida, Titular, Substituido, G, GC) VALUES (8, 11, 26, 1, 1, 0, 2, 0);</v>
      </c>
    </row>
    <row r="38" spans="1:9" x14ac:dyDescent="0.25">
      <c r="A38">
        <v>10</v>
      </c>
      <c r="B38">
        <v>11</v>
      </c>
      <c r="C38">
        <v>32</v>
      </c>
      <c r="D38">
        <v>1</v>
      </c>
      <c r="E38">
        <v>1</v>
      </c>
      <c r="F38">
        <v>0</v>
      </c>
      <c r="G38">
        <v>2</v>
      </c>
      <c r="H38">
        <v>0</v>
      </c>
      <c r="I38" t="str">
        <f t="shared" si="0"/>
        <v>INSERT INTO Jogador(id_pessoa, id_pelada, Pontos, Partida, Titular, Substituido, G, GC) VALUES (10, 11, 32, 1, 1, 0, 2, 0);</v>
      </c>
    </row>
    <row r="39" spans="1:9" x14ac:dyDescent="0.25">
      <c r="A39">
        <v>11</v>
      </c>
      <c r="B39">
        <v>11</v>
      </c>
      <c r="C39">
        <v>3</v>
      </c>
      <c r="D39">
        <v>1</v>
      </c>
      <c r="E39">
        <v>1</v>
      </c>
      <c r="F39">
        <v>0</v>
      </c>
      <c r="G39">
        <v>1</v>
      </c>
      <c r="H39">
        <v>0</v>
      </c>
      <c r="I39" t="str">
        <f t="shared" si="0"/>
        <v>INSERT INTO Jogador(id_pessoa, id_pelada, Pontos, Partida, Titular, Substituido, G, GC) VALUES (11, 11, 3, 1, 1, 0, 1, 0);</v>
      </c>
    </row>
    <row r="40" spans="1:9" x14ac:dyDescent="0.25">
      <c r="A40">
        <v>12</v>
      </c>
      <c r="B40">
        <v>11</v>
      </c>
      <c r="C40">
        <v>4</v>
      </c>
      <c r="D40">
        <v>1</v>
      </c>
      <c r="E40">
        <v>1</v>
      </c>
      <c r="F40">
        <v>0</v>
      </c>
      <c r="G40">
        <v>3</v>
      </c>
      <c r="H40">
        <v>0</v>
      </c>
      <c r="I40" t="str">
        <f t="shared" si="0"/>
        <v>INSERT INTO Jogador(id_pessoa, id_pelada, Pontos, Partida, Titular, Substituido, G, GC) VALUES (12, 11, 4, 1, 1, 0, 3, 0);</v>
      </c>
    </row>
    <row r="41" spans="1:9" x14ac:dyDescent="0.25">
      <c r="A41">
        <v>15</v>
      </c>
      <c r="B41">
        <v>13</v>
      </c>
      <c r="C41">
        <v>49</v>
      </c>
      <c r="D41">
        <v>1</v>
      </c>
      <c r="E41">
        <v>1</v>
      </c>
      <c r="F41">
        <v>0</v>
      </c>
      <c r="G41">
        <v>0</v>
      </c>
      <c r="H41">
        <v>0</v>
      </c>
      <c r="I41" t="str">
        <f t="shared" si="0"/>
        <v>INSERT INTO Jogador(id_pessoa, id_pelada, Pontos, Partida, Titular, Substituido, G, GC) VALUES (15, 13, 49, 1, 1, 0, 0, 0);</v>
      </c>
    </row>
    <row r="42" spans="1:9" x14ac:dyDescent="0.25">
      <c r="A42">
        <v>16</v>
      </c>
      <c r="B42">
        <v>13</v>
      </c>
      <c r="C42">
        <v>38</v>
      </c>
      <c r="D42">
        <v>1</v>
      </c>
      <c r="E42">
        <v>1</v>
      </c>
      <c r="F42">
        <v>0</v>
      </c>
      <c r="G42">
        <v>1</v>
      </c>
      <c r="H42">
        <v>0</v>
      </c>
      <c r="I42" t="str">
        <f t="shared" si="0"/>
        <v>INSERT INTO Jogador(id_pessoa, id_pelada, Pontos, Partida, Titular, Substituido, G, GC) VALUES (16, 13, 38, 1, 1, 0, 1, 0);</v>
      </c>
    </row>
    <row r="43" spans="1:9" x14ac:dyDescent="0.25">
      <c r="A43">
        <v>17</v>
      </c>
      <c r="B43">
        <v>13</v>
      </c>
      <c r="C43">
        <v>47</v>
      </c>
      <c r="D43">
        <v>1</v>
      </c>
      <c r="E43">
        <v>1</v>
      </c>
      <c r="F43">
        <v>0</v>
      </c>
      <c r="G43">
        <v>3</v>
      </c>
      <c r="H43">
        <v>0</v>
      </c>
      <c r="I43" t="str">
        <f t="shared" si="0"/>
        <v>INSERT INTO Jogador(id_pessoa, id_pelada, Pontos, Partida, Titular, Substituido, G, GC) VALUES (17, 13, 47, 1, 1, 0, 3, 0);</v>
      </c>
    </row>
    <row r="44" spans="1:9" x14ac:dyDescent="0.25">
      <c r="A44">
        <v>19</v>
      </c>
      <c r="B44">
        <v>13</v>
      </c>
      <c r="C44">
        <v>6</v>
      </c>
      <c r="D44">
        <v>1</v>
      </c>
      <c r="E44">
        <v>1</v>
      </c>
      <c r="F44">
        <v>0</v>
      </c>
      <c r="G44">
        <v>2</v>
      </c>
      <c r="H44">
        <v>0</v>
      </c>
      <c r="I44" t="str">
        <f t="shared" si="0"/>
        <v>INSERT INTO Jogador(id_pessoa, id_pelada, Pontos, Partida, Titular, Substituido, G, GC) VALUES (19, 13, 6, 1, 1, 0, 2, 0);</v>
      </c>
    </row>
    <row r="45" spans="1:9" x14ac:dyDescent="0.25">
      <c r="A45">
        <v>21</v>
      </c>
      <c r="B45">
        <v>20</v>
      </c>
      <c r="C45">
        <v>18</v>
      </c>
      <c r="D45">
        <v>1</v>
      </c>
      <c r="E45">
        <v>1</v>
      </c>
      <c r="F45">
        <v>0</v>
      </c>
      <c r="G45">
        <v>3</v>
      </c>
      <c r="H45">
        <v>0</v>
      </c>
      <c r="I45" t="str">
        <f t="shared" si="0"/>
        <v>INSERT INTO Jogador(id_pessoa, id_pelada, Pontos, Partida, Titular, Substituido, G, GC) VALUES (21, 20, 18, 1, 1, 0, 3, 0);</v>
      </c>
    </row>
    <row r="46" spans="1:9" x14ac:dyDescent="0.25">
      <c r="A46">
        <v>26</v>
      </c>
      <c r="B46">
        <v>20</v>
      </c>
      <c r="C46">
        <v>16</v>
      </c>
      <c r="D46">
        <v>1</v>
      </c>
      <c r="E46">
        <v>1</v>
      </c>
      <c r="F46">
        <v>0</v>
      </c>
      <c r="G46">
        <v>0</v>
      </c>
      <c r="H46">
        <v>0</v>
      </c>
      <c r="I46" t="str">
        <f t="shared" si="0"/>
        <v>INSERT INTO Jogador(id_pessoa, id_pelada, Pontos, Partida, Titular, Substituido, G, GC) VALUES (26, 20, 16, 1, 1, 0, 0, 0);</v>
      </c>
    </row>
    <row r="47" spans="1:9" x14ac:dyDescent="0.25">
      <c r="A47">
        <v>27</v>
      </c>
      <c r="B47">
        <v>20</v>
      </c>
      <c r="C47">
        <v>17</v>
      </c>
      <c r="D47">
        <v>1</v>
      </c>
      <c r="E47">
        <v>1</v>
      </c>
      <c r="F47">
        <v>0</v>
      </c>
      <c r="G47">
        <v>0</v>
      </c>
      <c r="H47">
        <v>0</v>
      </c>
      <c r="I47" t="str">
        <f t="shared" si="0"/>
        <v>INSERT INTO Jogador(id_pessoa, id_pelada, Pontos, Partida, Titular, Substituido, G, GC) VALUES (27, 20, 17, 1, 1, 0, 0, 0);</v>
      </c>
    </row>
    <row r="48" spans="1:9" x14ac:dyDescent="0.25">
      <c r="A48">
        <v>28</v>
      </c>
      <c r="B48">
        <v>20</v>
      </c>
      <c r="C48">
        <v>31</v>
      </c>
      <c r="D48">
        <v>1</v>
      </c>
      <c r="E48">
        <v>1</v>
      </c>
      <c r="F48">
        <v>0</v>
      </c>
      <c r="G48">
        <v>3</v>
      </c>
      <c r="H48">
        <v>0</v>
      </c>
      <c r="I48" t="str">
        <f t="shared" si="0"/>
        <v>INSERT INTO Jogador(id_pessoa, id_pelada, Pontos, Partida, Titular, Substituido, G, GC) VALUES (28, 20, 31, 1, 1, 0, 3, 0);</v>
      </c>
    </row>
    <row r="49" spans="1:9" x14ac:dyDescent="0.25">
      <c r="A49">
        <v>31</v>
      </c>
      <c r="B49">
        <v>23</v>
      </c>
      <c r="C49">
        <v>3</v>
      </c>
      <c r="D49">
        <v>1</v>
      </c>
      <c r="E49">
        <v>1</v>
      </c>
      <c r="F49">
        <v>0</v>
      </c>
      <c r="G49">
        <v>1</v>
      </c>
      <c r="H49">
        <v>0</v>
      </c>
      <c r="I49" t="str">
        <f t="shared" si="0"/>
        <v>INSERT INTO Jogador(id_pessoa, id_pelada, Pontos, Partida, Titular, Substituido, G, GC) VALUES (31, 23, 3, 1, 1, 0, 1, 0);</v>
      </c>
    </row>
    <row r="50" spans="1:9" x14ac:dyDescent="0.25">
      <c r="A50">
        <v>32</v>
      </c>
      <c r="B50">
        <v>23</v>
      </c>
      <c r="C50">
        <v>26</v>
      </c>
      <c r="D50">
        <v>1</v>
      </c>
      <c r="E50">
        <v>1</v>
      </c>
      <c r="F50">
        <v>0</v>
      </c>
      <c r="G50">
        <v>3</v>
      </c>
      <c r="H50">
        <v>11</v>
      </c>
      <c r="I50" t="str">
        <f t="shared" si="0"/>
        <v>INSERT INTO Jogador(id_pessoa, id_pelada, Pontos, Partida, Titular, Substituido, G, GC) VALUES (32, 23, 26, 1, 1, 0, 3, 11);</v>
      </c>
    </row>
    <row r="51" spans="1:9" x14ac:dyDescent="0.25">
      <c r="A51">
        <v>34</v>
      </c>
      <c r="B51">
        <v>23</v>
      </c>
      <c r="C51">
        <v>37</v>
      </c>
      <c r="D51">
        <v>1</v>
      </c>
      <c r="E51">
        <v>1</v>
      </c>
      <c r="F51">
        <v>0</v>
      </c>
      <c r="G51">
        <v>3</v>
      </c>
      <c r="H51">
        <v>0</v>
      </c>
      <c r="I51" t="str">
        <f t="shared" si="0"/>
        <v>INSERT INTO Jogador(id_pessoa, id_pelada, Pontos, Partida, Titular, Substituido, G, GC) VALUES (34, 23, 37, 1, 1, 0, 3, 0);</v>
      </c>
    </row>
    <row r="52" spans="1:9" x14ac:dyDescent="0.25">
      <c r="A52">
        <v>35</v>
      </c>
      <c r="B52">
        <v>23</v>
      </c>
      <c r="C52">
        <v>43</v>
      </c>
      <c r="D52">
        <v>1</v>
      </c>
      <c r="E52">
        <v>1</v>
      </c>
      <c r="F52">
        <v>0</v>
      </c>
      <c r="G52">
        <v>2</v>
      </c>
      <c r="H52">
        <v>0</v>
      </c>
      <c r="I52" t="str">
        <f t="shared" si="0"/>
        <v>INSERT INTO Jogador(id_pessoa, id_pelada, Pontos, Partida, Titular, Substituido, G, GC) VALUES (35, 23, 43, 1, 1, 0, 2, 0);</v>
      </c>
    </row>
    <row r="53" spans="1:9" x14ac:dyDescent="0.25">
      <c r="A53">
        <v>3</v>
      </c>
      <c r="B53">
        <v>2</v>
      </c>
      <c r="C53">
        <v>18</v>
      </c>
      <c r="D53">
        <v>1</v>
      </c>
      <c r="E53">
        <v>1</v>
      </c>
      <c r="F53">
        <v>0</v>
      </c>
      <c r="G53">
        <v>2</v>
      </c>
      <c r="H53">
        <v>0</v>
      </c>
      <c r="I53" t="str">
        <f t="shared" si="0"/>
        <v>INSERT INTO Jogador(id_pessoa, id_pelada, Pontos, Partida, Titular, Substituido, G, GC) VALUES (3, 2, 18, 1, 1, 0, 2, 0);</v>
      </c>
    </row>
    <row r="54" spans="1:9" x14ac:dyDescent="0.25">
      <c r="A54">
        <v>6</v>
      </c>
      <c r="B54">
        <v>2</v>
      </c>
      <c r="C54">
        <v>47</v>
      </c>
      <c r="D54">
        <v>1</v>
      </c>
      <c r="E54">
        <v>1</v>
      </c>
      <c r="F54">
        <v>0</v>
      </c>
      <c r="G54">
        <v>1</v>
      </c>
      <c r="H54">
        <v>0</v>
      </c>
      <c r="I54" t="str">
        <f t="shared" si="0"/>
        <v>INSERT INTO Jogador(id_pessoa, id_pelada, Pontos, Partida, Titular, Substituido, G, GC) VALUES (6, 2, 47, 1, 1, 0, 1, 0);</v>
      </c>
    </row>
    <row r="55" spans="1:9" x14ac:dyDescent="0.25">
      <c r="A55">
        <v>12</v>
      </c>
      <c r="B55">
        <v>2</v>
      </c>
      <c r="C55">
        <v>34</v>
      </c>
      <c r="D55">
        <v>1</v>
      </c>
      <c r="E55">
        <v>1</v>
      </c>
      <c r="F55">
        <v>0</v>
      </c>
      <c r="G55">
        <v>2</v>
      </c>
      <c r="H55">
        <v>0</v>
      </c>
      <c r="I55" t="str">
        <f t="shared" si="0"/>
        <v>INSERT INTO Jogador(id_pessoa, id_pelada, Pontos, Partida, Titular, Substituido, G, GC) VALUES (12, 2, 34, 1, 1, 0, 2, 0);</v>
      </c>
    </row>
    <row r="56" spans="1:9" x14ac:dyDescent="0.25">
      <c r="A56">
        <v>13</v>
      </c>
      <c r="B56">
        <v>2</v>
      </c>
      <c r="C56">
        <v>30</v>
      </c>
      <c r="D56">
        <v>1</v>
      </c>
      <c r="E56">
        <v>1</v>
      </c>
      <c r="F56">
        <v>0</v>
      </c>
      <c r="G56">
        <v>3</v>
      </c>
      <c r="H56">
        <v>0</v>
      </c>
      <c r="I56" t="str">
        <f t="shared" si="0"/>
        <v>INSERT INTO Jogador(id_pessoa, id_pelada, Pontos, Partida, Titular, Substituido, G, GC) VALUES (13, 2, 30, 1, 1, 0, 3, 0);</v>
      </c>
    </row>
    <row r="57" spans="1:9" x14ac:dyDescent="0.25">
      <c r="A57">
        <v>14</v>
      </c>
      <c r="B57">
        <v>2</v>
      </c>
      <c r="C57">
        <v>9</v>
      </c>
      <c r="D57">
        <v>1</v>
      </c>
      <c r="E57">
        <v>1</v>
      </c>
      <c r="F57">
        <v>0</v>
      </c>
      <c r="G57">
        <v>2</v>
      </c>
      <c r="H57">
        <v>0</v>
      </c>
      <c r="I57" t="str">
        <f t="shared" si="0"/>
        <v>INSERT INTO Jogador(id_pessoa, id_pelada, Pontos, Partida, Titular, Substituido, G, GC) VALUES (14, 2, 9, 1, 1, 0, 2, 0);</v>
      </c>
    </row>
    <row r="58" spans="1:9" x14ac:dyDescent="0.25">
      <c r="A58">
        <v>26</v>
      </c>
      <c r="B58">
        <v>6</v>
      </c>
      <c r="C58">
        <v>7</v>
      </c>
      <c r="D58">
        <v>1</v>
      </c>
      <c r="E58">
        <v>1</v>
      </c>
      <c r="F58">
        <v>0</v>
      </c>
      <c r="G58">
        <v>0</v>
      </c>
      <c r="H58">
        <v>0</v>
      </c>
      <c r="I58" t="str">
        <f t="shared" si="0"/>
        <v>INSERT INTO Jogador(id_pessoa, id_pelada, Pontos, Partida, Titular, Substituido, G, GC) VALUES (26, 6, 7, 1, 1, 0, 0, 0);</v>
      </c>
    </row>
    <row r="59" spans="1:9" x14ac:dyDescent="0.25">
      <c r="A59">
        <v>29</v>
      </c>
      <c r="B59">
        <v>6</v>
      </c>
      <c r="C59">
        <v>32</v>
      </c>
      <c r="D59">
        <v>1</v>
      </c>
      <c r="E59">
        <v>1</v>
      </c>
      <c r="F59">
        <v>0</v>
      </c>
      <c r="G59">
        <v>0</v>
      </c>
      <c r="H59">
        <v>0</v>
      </c>
      <c r="I59" t="str">
        <f t="shared" si="0"/>
        <v>INSERT INTO Jogador(id_pessoa, id_pelada, Pontos, Partida, Titular, Substituido, G, GC) VALUES (29, 6, 32, 1, 1, 0, 0, 0);</v>
      </c>
    </row>
    <row r="60" spans="1:9" x14ac:dyDescent="0.25">
      <c r="A60">
        <v>34</v>
      </c>
      <c r="B60">
        <v>6</v>
      </c>
      <c r="C60">
        <v>23</v>
      </c>
      <c r="D60">
        <v>1</v>
      </c>
      <c r="E60">
        <v>1</v>
      </c>
      <c r="F60">
        <v>0</v>
      </c>
      <c r="G60">
        <v>0</v>
      </c>
      <c r="H60">
        <v>0</v>
      </c>
      <c r="I60" t="str">
        <f t="shared" si="0"/>
        <v>INSERT INTO Jogador(id_pessoa, id_pelada, Pontos, Partida, Titular, Substituido, G, GC) VALUES (34, 6, 23, 1, 1, 0, 0, 0);</v>
      </c>
    </row>
    <row r="61" spans="1:9" x14ac:dyDescent="0.25">
      <c r="A61">
        <v>33</v>
      </c>
      <c r="B61">
        <v>6</v>
      </c>
      <c r="C61">
        <v>14</v>
      </c>
      <c r="D61">
        <v>1</v>
      </c>
      <c r="E61">
        <v>1</v>
      </c>
      <c r="F61">
        <v>0</v>
      </c>
      <c r="G61">
        <v>1</v>
      </c>
      <c r="H61">
        <v>0</v>
      </c>
      <c r="I61" t="str">
        <f t="shared" si="0"/>
        <v>INSERT INTO Jogador(id_pessoa, id_pelada, Pontos, Partida, Titular, Substituido, G, GC) VALUES (33, 6, 14, 1, 1, 0, 1, 0);</v>
      </c>
    </row>
    <row r="62" spans="1:9" x14ac:dyDescent="0.25">
      <c r="A62">
        <v>36</v>
      </c>
      <c r="B62">
        <v>6</v>
      </c>
      <c r="C62">
        <v>38</v>
      </c>
      <c r="D62">
        <v>1</v>
      </c>
      <c r="E62">
        <v>1</v>
      </c>
      <c r="F62">
        <v>0</v>
      </c>
      <c r="G62">
        <v>1</v>
      </c>
      <c r="H62">
        <v>0</v>
      </c>
      <c r="I62" t="str">
        <f t="shared" si="0"/>
        <v>INSERT INTO Jogador(id_pessoa, id_pelada, Pontos, Partida, Titular, Substituido, G, GC) VALUES (36, 6, 38, 1, 1, 0, 1, 0);</v>
      </c>
    </row>
    <row r="63" spans="1:9" x14ac:dyDescent="0.25">
      <c r="A63">
        <v>38</v>
      </c>
      <c r="B63">
        <v>9</v>
      </c>
      <c r="C63">
        <v>29</v>
      </c>
      <c r="D63">
        <v>1</v>
      </c>
      <c r="E63">
        <v>1</v>
      </c>
      <c r="F63">
        <v>0</v>
      </c>
      <c r="G63">
        <v>2</v>
      </c>
      <c r="H63">
        <v>1</v>
      </c>
      <c r="I63" t="str">
        <f t="shared" si="0"/>
        <v>INSERT INTO Jogador(id_pessoa, id_pelada, Pontos, Partida, Titular, Substituido, G, GC) VALUES (38, 9, 29, 1, 1, 0, 2, 1);</v>
      </c>
    </row>
    <row r="64" spans="1:9" x14ac:dyDescent="0.25">
      <c r="A64">
        <v>39</v>
      </c>
      <c r="B64">
        <v>9</v>
      </c>
      <c r="C64">
        <v>14</v>
      </c>
      <c r="D64">
        <v>1</v>
      </c>
      <c r="E64">
        <v>1</v>
      </c>
      <c r="F64">
        <v>0</v>
      </c>
      <c r="G64">
        <v>2</v>
      </c>
      <c r="H64">
        <v>0</v>
      </c>
      <c r="I64" t="str">
        <f t="shared" si="0"/>
        <v>INSERT INTO Jogador(id_pessoa, id_pelada, Pontos, Partida, Titular, Substituido, G, GC) VALUES (39, 9, 14, 1, 1, 0, 2, 0);</v>
      </c>
    </row>
    <row r="65" spans="1:9" x14ac:dyDescent="0.25">
      <c r="A65">
        <v>40</v>
      </c>
      <c r="B65">
        <v>9</v>
      </c>
      <c r="C65">
        <v>4</v>
      </c>
      <c r="D65">
        <v>1</v>
      </c>
      <c r="E65">
        <v>1</v>
      </c>
      <c r="F65">
        <v>0</v>
      </c>
      <c r="G65">
        <v>3</v>
      </c>
      <c r="H65">
        <v>0</v>
      </c>
      <c r="I65" t="str">
        <f t="shared" si="0"/>
        <v>INSERT INTO Jogador(id_pessoa, id_pelada, Pontos, Partida, Titular, Substituido, G, GC) VALUES (40, 9, 4, 1, 1, 0, 3, 0);</v>
      </c>
    </row>
    <row r="66" spans="1:9" x14ac:dyDescent="0.25">
      <c r="A66">
        <v>3</v>
      </c>
      <c r="B66">
        <v>9</v>
      </c>
      <c r="C66">
        <v>30</v>
      </c>
      <c r="D66">
        <v>1</v>
      </c>
      <c r="E66">
        <v>1</v>
      </c>
      <c r="F66">
        <v>0</v>
      </c>
      <c r="G66">
        <v>3</v>
      </c>
      <c r="H66">
        <v>0</v>
      </c>
      <c r="I66" t="str">
        <f t="shared" si="0"/>
        <v>INSERT INTO Jogador(id_pessoa, id_pelada, Pontos, Partida, Titular, Substituido, G, GC) VALUES (3, 9, 30, 1, 1, 0, 3, 0);</v>
      </c>
    </row>
    <row r="67" spans="1:9" x14ac:dyDescent="0.25">
      <c r="A67">
        <v>6</v>
      </c>
      <c r="B67">
        <v>9</v>
      </c>
      <c r="C67">
        <v>44</v>
      </c>
      <c r="D67">
        <v>1</v>
      </c>
      <c r="E67">
        <v>1</v>
      </c>
      <c r="F67">
        <v>0</v>
      </c>
      <c r="G67">
        <v>2</v>
      </c>
      <c r="H67">
        <v>0</v>
      </c>
      <c r="I67" t="str">
        <f t="shared" ref="I67:I130" si="1">"INSERT INTO Jogador(id_pessoa, id_pelada, Pontos, Partida, Titular, Substituido, G, GC) VALUES ("&amp;A67&amp;", "&amp;B67&amp;", "&amp;C67&amp;", "&amp;D67&amp;", "&amp;E67&amp;", "&amp;F67&amp;", "&amp;G67&amp;", "&amp;H67&amp;");"</f>
        <v>INSERT INTO Jogador(id_pessoa, id_pelada, Pontos, Partida, Titular, Substituido, G, GC) VALUES (6, 9, 44, 1, 1, 0, 2, 0);</v>
      </c>
    </row>
    <row r="68" spans="1:9" x14ac:dyDescent="0.25">
      <c r="A68">
        <v>12</v>
      </c>
      <c r="B68">
        <v>9</v>
      </c>
      <c r="C68">
        <v>26</v>
      </c>
      <c r="D68">
        <v>1</v>
      </c>
      <c r="E68">
        <v>1</v>
      </c>
      <c r="F68">
        <v>0</v>
      </c>
      <c r="G68">
        <v>1</v>
      </c>
      <c r="H68">
        <v>0</v>
      </c>
      <c r="I68" t="str">
        <f t="shared" si="1"/>
        <v>INSERT INTO Jogador(id_pessoa, id_pelada, Pontos, Partida, Titular, Substituido, G, GC) VALUES (12, 9, 26, 1, 1, 0, 1, 0);</v>
      </c>
    </row>
    <row r="69" spans="1:9" x14ac:dyDescent="0.25">
      <c r="A69">
        <v>13</v>
      </c>
      <c r="B69">
        <v>9</v>
      </c>
      <c r="C69">
        <v>21</v>
      </c>
      <c r="D69">
        <v>1</v>
      </c>
      <c r="E69">
        <v>1</v>
      </c>
      <c r="F69">
        <v>0</v>
      </c>
      <c r="G69">
        <v>1</v>
      </c>
      <c r="H69">
        <v>0</v>
      </c>
      <c r="I69" t="str">
        <f t="shared" si="1"/>
        <v>INSERT INTO Jogador(id_pessoa, id_pelada, Pontos, Partida, Titular, Substituido, G, GC) VALUES (13, 9, 21, 1, 1, 0, 1, 0);</v>
      </c>
    </row>
    <row r="70" spans="1:9" x14ac:dyDescent="0.25">
      <c r="A70">
        <v>14</v>
      </c>
      <c r="B70">
        <v>14</v>
      </c>
      <c r="C70">
        <v>30</v>
      </c>
      <c r="D70">
        <v>1</v>
      </c>
      <c r="E70">
        <v>1</v>
      </c>
      <c r="F70">
        <v>0</v>
      </c>
      <c r="G70">
        <v>3</v>
      </c>
      <c r="H70">
        <v>0</v>
      </c>
      <c r="I70" t="str">
        <f t="shared" si="1"/>
        <v>INSERT INTO Jogador(id_pessoa, id_pelada, Pontos, Partida, Titular, Substituido, G, GC) VALUES (14, 14, 30, 1, 1, 0, 3, 0);</v>
      </c>
    </row>
    <row r="71" spans="1:9" x14ac:dyDescent="0.25">
      <c r="A71">
        <v>26</v>
      </c>
      <c r="B71">
        <v>14</v>
      </c>
      <c r="C71">
        <v>43</v>
      </c>
      <c r="D71">
        <v>1</v>
      </c>
      <c r="E71">
        <v>1</v>
      </c>
      <c r="F71">
        <v>0</v>
      </c>
      <c r="G71">
        <v>2</v>
      </c>
      <c r="H71">
        <v>0</v>
      </c>
      <c r="I71" t="str">
        <f t="shared" si="1"/>
        <v>INSERT INTO Jogador(id_pessoa, id_pelada, Pontos, Partida, Titular, Substituido, G, GC) VALUES (26, 14, 43, 1, 1, 0, 2, 0);</v>
      </c>
    </row>
    <row r="72" spans="1:9" x14ac:dyDescent="0.25">
      <c r="A72">
        <v>29</v>
      </c>
      <c r="B72">
        <v>14</v>
      </c>
      <c r="C72">
        <v>31</v>
      </c>
      <c r="D72">
        <v>1</v>
      </c>
      <c r="E72">
        <v>1</v>
      </c>
      <c r="F72">
        <v>0</v>
      </c>
      <c r="G72">
        <v>1</v>
      </c>
      <c r="H72">
        <v>0</v>
      </c>
      <c r="I72" t="str">
        <f t="shared" si="1"/>
        <v>INSERT INTO Jogador(id_pessoa, id_pelada, Pontos, Partida, Titular, Substituido, G, GC) VALUES (29, 14, 31, 1, 1, 0, 1, 0);</v>
      </c>
    </row>
    <row r="73" spans="1:9" x14ac:dyDescent="0.25">
      <c r="A73">
        <v>34</v>
      </c>
      <c r="B73">
        <v>17</v>
      </c>
      <c r="C73">
        <v>7</v>
      </c>
      <c r="D73">
        <v>1</v>
      </c>
      <c r="E73">
        <v>1</v>
      </c>
      <c r="F73">
        <v>0</v>
      </c>
      <c r="G73">
        <v>2</v>
      </c>
      <c r="H73">
        <v>0</v>
      </c>
      <c r="I73" t="str">
        <f t="shared" si="1"/>
        <v>INSERT INTO Jogador(id_pessoa, id_pelada, Pontos, Partida, Titular, Substituido, G, GC) VALUES (34, 17, 7, 1, 1, 0, 2, 0);</v>
      </c>
    </row>
    <row r="74" spans="1:9" x14ac:dyDescent="0.25">
      <c r="A74">
        <v>33</v>
      </c>
      <c r="B74">
        <v>17</v>
      </c>
      <c r="C74">
        <v>40</v>
      </c>
      <c r="D74">
        <v>1</v>
      </c>
      <c r="E74">
        <v>1</v>
      </c>
      <c r="F74">
        <v>0</v>
      </c>
      <c r="G74">
        <v>1</v>
      </c>
      <c r="H74">
        <v>0</v>
      </c>
      <c r="I74" t="str">
        <f t="shared" si="1"/>
        <v>INSERT INTO Jogador(id_pessoa, id_pelada, Pontos, Partida, Titular, Substituido, G, GC) VALUES (33, 17, 40, 1, 1, 0, 1, 0);</v>
      </c>
    </row>
    <row r="75" spans="1:9" x14ac:dyDescent="0.25">
      <c r="A75">
        <v>36</v>
      </c>
      <c r="B75">
        <v>17</v>
      </c>
      <c r="C75">
        <v>2</v>
      </c>
      <c r="D75">
        <v>1</v>
      </c>
      <c r="E75">
        <v>1</v>
      </c>
      <c r="F75">
        <v>0</v>
      </c>
      <c r="G75">
        <v>3</v>
      </c>
      <c r="H75">
        <v>0</v>
      </c>
      <c r="I75" t="str">
        <f t="shared" si="1"/>
        <v>INSERT INTO Jogador(id_pessoa, id_pelada, Pontos, Partida, Titular, Substituido, G, GC) VALUES (36, 17, 2, 1, 1, 0, 3, 0);</v>
      </c>
    </row>
    <row r="76" spans="1:9" x14ac:dyDescent="0.25">
      <c r="A76">
        <v>38</v>
      </c>
      <c r="B76">
        <v>17</v>
      </c>
      <c r="C76">
        <v>46</v>
      </c>
      <c r="D76">
        <v>1</v>
      </c>
      <c r="E76">
        <v>1</v>
      </c>
      <c r="F76">
        <v>0</v>
      </c>
      <c r="G76">
        <v>1</v>
      </c>
      <c r="H76">
        <v>1</v>
      </c>
      <c r="I76" t="str">
        <f t="shared" si="1"/>
        <v>INSERT INTO Jogador(id_pessoa, id_pelada, Pontos, Partida, Titular, Substituido, G, GC) VALUES (38, 17, 46, 1, 1, 0, 1, 1);</v>
      </c>
    </row>
    <row r="77" spans="1:9" x14ac:dyDescent="0.25">
      <c r="A77">
        <v>39</v>
      </c>
      <c r="B77">
        <v>17</v>
      </c>
      <c r="C77">
        <v>22</v>
      </c>
      <c r="D77">
        <v>1</v>
      </c>
      <c r="E77">
        <v>1</v>
      </c>
      <c r="F77">
        <v>0</v>
      </c>
      <c r="G77">
        <v>3</v>
      </c>
      <c r="H77">
        <v>0</v>
      </c>
      <c r="I77" t="str">
        <f t="shared" si="1"/>
        <v>INSERT INTO Jogador(id_pessoa, id_pelada, Pontos, Partida, Titular, Substituido, G, GC) VALUES (39, 17, 22, 1, 1, 0, 3, 0);</v>
      </c>
    </row>
    <row r="78" spans="1:9" x14ac:dyDescent="0.25">
      <c r="A78">
        <v>40</v>
      </c>
      <c r="B78">
        <v>19</v>
      </c>
      <c r="C78">
        <v>42</v>
      </c>
      <c r="D78">
        <v>1</v>
      </c>
      <c r="E78">
        <v>1</v>
      </c>
      <c r="F78">
        <v>0</v>
      </c>
      <c r="G78">
        <v>0</v>
      </c>
      <c r="H78">
        <v>0</v>
      </c>
      <c r="I78" t="str">
        <f t="shared" si="1"/>
        <v>INSERT INTO Jogador(id_pessoa, id_pelada, Pontos, Partida, Titular, Substituido, G, GC) VALUES (40, 19, 42, 1, 1, 0, 0, 0);</v>
      </c>
    </row>
    <row r="79" spans="1:9" x14ac:dyDescent="0.25">
      <c r="A79">
        <v>3</v>
      </c>
      <c r="B79">
        <v>19</v>
      </c>
      <c r="C79">
        <v>18</v>
      </c>
      <c r="D79">
        <v>1</v>
      </c>
      <c r="E79">
        <v>1</v>
      </c>
      <c r="F79">
        <v>0</v>
      </c>
      <c r="G79">
        <v>0</v>
      </c>
      <c r="H79">
        <v>0</v>
      </c>
      <c r="I79" t="str">
        <f t="shared" si="1"/>
        <v>INSERT INTO Jogador(id_pessoa, id_pelada, Pontos, Partida, Titular, Substituido, G, GC) VALUES (3, 19, 18, 1, 1, 0, 0, 0);</v>
      </c>
    </row>
    <row r="80" spans="1:9" x14ac:dyDescent="0.25">
      <c r="A80">
        <v>6</v>
      </c>
      <c r="B80">
        <v>19</v>
      </c>
      <c r="C80">
        <v>10</v>
      </c>
      <c r="D80">
        <v>1</v>
      </c>
      <c r="E80">
        <v>1</v>
      </c>
      <c r="F80">
        <v>0</v>
      </c>
      <c r="G80">
        <v>1</v>
      </c>
      <c r="H80">
        <v>0</v>
      </c>
      <c r="I80" t="str">
        <f t="shared" si="1"/>
        <v>INSERT INTO Jogador(id_pessoa, id_pelada, Pontos, Partida, Titular, Substituido, G, GC) VALUES (6, 19, 10, 1, 1, 0, 1, 0);</v>
      </c>
    </row>
    <row r="81" spans="1:9" x14ac:dyDescent="0.25">
      <c r="A81">
        <v>12</v>
      </c>
      <c r="B81">
        <v>19</v>
      </c>
      <c r="C81">
        <v>40</v>
      </c>
      <c r="D81">
        <v>1</v>
      </c>
      <c r="E81">
        <v>1</v>
      </c>
      <c r="F81">
        <v>0</v>
      </c>
      <c r="G81">
        <v>2</v>
      </c>
      <c r="H81">
        <v>0</v>
      </c>
      <c r="I81" t="str">
        <f t="shared" si="1"/>
        <v>INSERT INTO Jogador(id_pessoa, id_pelada, Pontos, Partida, Titular, Substituido, G, GC) VALUES (12, 19, 40, 1, 1, 0, 2, 0);</v>
      </c>
    </row>
    <row r="82" spans="1:9" x14ac:dyDescent="0.25">
      <c r="A82">
        <v>13</v>
      </c>
      <c r="B82">
        <v>19</v>
      </c>
      <c r="C82">
        <v>5</v>
      </c>
      <c r="D82">
        <v>1</v>
      </c>
      <c r="E82">
        <v>1</v>
      </c>
      <c r="F82">
        <v>0</v>
      </c>
      <c r="G82">
        <v>0</v>
      </c>
      <c r="H82">
        <v>0</v>
      </c>
      <c r="I82" t="str">
        <f t="shared" si="1"/>
        <v>INSERT INTO Jogador(id_pessoa, id_pelada, Pontos, Partida, Titular, Substituido, G, GC) VALUES (13, 19, 5, 1, 1, 0, 0, 0);</v>
      </c>
    </row>
    <row r="83" spans="1:9" x14ac:dyDescent="0.25">
      <c r="A83">
        <v>5</v>
      </c>
      <c r="B83">
        <v>4</v>
      </c>
      <c r="C83">
        <v>16</v>
      </c>
      <c r="D83">
        <v>1</v>
      </c>
      <c r="E83">
        <v>1</v>
      </c>
      <c r="F83">
        <v>0</v>
      </c>
      <c r="G83">
        <v>2</v>
      </c>
      <c r="H83">
        <v>0</v>
      </c>
      <c r="I83" t="str">
        <f t="shared" si="1"/>
        <v>INSERT INTO Jogador(id_pessoa, id_pelada, Pontos, Partida, Titular, Substituido, G, GC) VALUES (5, 4, 16, 1, 1, 0, 2, 0);</v>
      </c>
    </row>
    <row r="84" spans="1:9" x14ac:dyDescent="0.25">
      <c r="A84">
        <v>7</v>
      </c>
      <c r="B84">
        <v>4</v>
      </c>
      <c r="C84">
        <v>7</v>
      </c>
      <c r="D84">
        <v>1</v>
      </c>
      <c r="E84">
        <v>1</v>
      </c>
      <c r="F84">
        <v>0</v>
      </c>
      <c r="G84">
        <v>3</v>
      </c>
      <c r="H84">
        <v>0</v>
      </c>
      <c r="I84" t="str">
        <f t="shared" si="1"/>
        <v>INSERT INTO Jogador(id_pessoa, id_pelada, Pontos, Partida, Titular, Substituido, G, GC) VALUES (7, 4, 7, 1, 1, 0, 3, 0);</v>
      </c>
    </row>
    <row r="85" spans="1:9" x14ac:dyDescent="0.25">
      <c r="A85">
        <v>8</v>
      </c>
      <c r="B85">
        <v>4</v>
      </c>
      <c r="C85">
        <v>47</v>
      </c>
      <c r="D85">
        <v>1</v>
      </c>
      <c r="E85">
        <v>1</v>
      </c>
      <c r="F85">
        <v>0</v>
      </c>
      <c r="G85">
        <v>0</v>
      </c>
      <c r="H85">
        <v>0</v>
      </c>
      <c r="I85" t="str">
        <f t="shared" si="1"/>
        <v>INSERT INTO Jogador(id_pessoa, id_pelada, Pontos, Partida, Titular, Substituido, G, GC) VALUES (8, 4, 47, 1, 1, 0, 0, 0);</v>
      </c>
    </row>
    <row r="86" spans="1:9" x14ac:dyDescent="0.25">
      <c r="A86">
        <v>9</v>
      </c>
      <c r="B86">
        <v>4</v>
      </c>
      <c r="C86">
        <v>36</v>
      </c>
      <c r="D86">
        <v>1</v>
      </c>
      <c r="E86">
        <v>1</v>
      </c>
      <c r="F86">
        <v>0</v>
      </c>
      <c r="G86">
        <v>2</v>
      </c>
      <c r="H86">
        <v>0</v>
      </c>
      <c r="I86" t="str">
        <f t="shared" si="1"/>
        <v>INSERT INTO Jogador(id_pessoa, id_pelada, Pontos, Partida, Titular, Substituido, G, GC) VALUES (9, 4, 36, 1, 1, 0, 2, 0);</v>
      </c>
    </row>
    <row r="87" spans="1:9" x14ac:dyDescent="0.25">
      <c r="A87">
        <v>11</v>
      </c>
      <c r="B87">
        <v>7</v>
      </c>
      <c r="C87">
        <v>45</v>
      </c>
      <c r="D87">
        <v>1</v>
      </c>
      <c r="E87">
        <v>1</v>
      </c>
      <c r="F87">
        <v>0</v>
      </c>
      <c r="G87">
        <v>0</v>
      </c>
      <c r="H87">
        <v>0</v>
      </c>
      <c r="I87" t="str">
        <f t="shared" si="1"/>
        <v>INSERT INTO Jogador(id_pessoa, id_pelada, Pontos, Partida, Titular, Substituido, G, GC) VALUES (11, 7, 45, 1, 1, 0, 0, 0);</v>
      </c>
    </row>
    <row r="88" spans="1:9" x14ac:dyDescent="0.25">
      <c r="A88">
        <v>15</v>
      </c>
      <c r="B88">
        <v>7</v>
      </c>
      <c r="C88">
        <v>3</v>
      </c>
      <c r="D88">
        <v>1</v>
      </c>
      <c r="E88">
        <v>1</v>
      </c>
      <c r="F88">
        <v>0</v>
      </c>
      <c r="G88">
        <v>0</v>
      </c>
      <c r="H88">
        <v>0</v>
      </c>
      <c r="I88" t="str">
        <f t="shared" si="1"/>
        <v>INSERT INTO Jogador(id_pessoa, id_pelada, Pontos, Partida, Titular, Substituido, G, GC) VALUES (15, 7, 3, 1, 1, 0, 0, 0);</v>
      </c>
    </row>
    <row r="89" spans="1:9" x14ac:dyDescent="0.25">
      <c r="A89">
        <v>17</v>
      </c>
      <c r="B89">
        <v>7</v>
      </c>
      <c r="C89">
        <v>7</v>
      </c>
      <c r="D89">
        <v>1</v>
      </c>
      <c r="E89">
        <v>1</v>
      </c>
      <c r="F89">
        <v>0</v>
      </c>
      <c r="G89">
        <v>0</v>
      </c>
      <c r="H89">
        <v>1</v>
      </c>
      <c r="I89" t="str">
        <f t="shared" si="1"/>
        <v>INSERT INTO Jogador(id_pessoa, id_pelada, Pontos, Partida, Titular, Substituido, G, GC) VALUES (17, 7, 7, 1, 1, 0, 0, 1);</v>
      </c>
    </row>
    <row r="90" spans="1:9" x14ac:dyDescent="0.25">
      <c r="A90">
        <v>21</v>
      </c>
      <c r="B90">
        <v>7</v>
      </c>
      <c r="C90">
        <v>7</v>
      </c>
      <c r="D90">
        <v>1</v>
      </c>
      <c r="E90">
        <v>1</v>
      </c>
      <c r="F90">
        <v>0</v>
      </c>
      <c r="G90">
        <v>2</v>
      </c>
      <c r="H90">
        <v>0</v>
      </c>
      <c r="I90" t="str">
        <f t="shared" si="1"/>
        <v>INSERT INTO Jogador(id_pessoa, id_pelada, Pontos, Partida, Titular, Substituido, G, GC) VALUES (21, 7, 7, 1, 1, 0, 2, 0);</v>
      </c>
    </row>
    <row r="91" spans="1:9" x14ac:dyDescent="0.25">
      <c r="A91">
        <v>22</v>
      </c>
      <c r="B91">
        <v>8</v>
      </c>
      <c r="C91">
        <v>36</v>
      </c>
      <c r="D91">
        <v>1</v>
      </c>
      <c r="E91">
        <v>1</v>
      </c>
      <c r="F91">
        <v>0</v>
      </c>
      <c r="G91">
        <v>2</v>
      </c>
      <c r="H91">
        <v>0</v>
      </c>
      <c r="I91" t="str">
        <f t="shared" si="1"/>
        <v>INSERT INTO Jogador(id_pessoa, id_pelada, Pontos, Partida, Titular, Substituido, G, GC) VALUES (22, 8, 36, 1, 1, 0, 2, 0);</v>
      </c>
    </row>
    <row r="92" spans="1:9" x14ac:dyDescent="0.25">
      <c r="A92">
        <v>25</v>
      </c>
      <c r="B92">
        <v>8</v>
      </c>
      <c r="C92">
        <v>29</v>
      </c>
      <c r="D92">
        <v>1</v>
      </c>
      <c r="E92">
        <v>1</v>
      </c>
      <c r="F92">
        <v>0</v>
      </c>
      <c r="G92">
        <v>2</v>
      </c>
      <c r="H92">
        <v>0</v>
      </c>
      <c r="I92" t="str">
        <f t="shared" si="1"/>
        <v>INSERT INTO Jogador(id_pessoa, id_pelada, Pontos, Partida, Titular, Substituido, G, GC) VALUES (25, 8, 29, 1, 1, 0, 2, 0);</v>
      </c>
    </row>
    <row r="93" spans="1:9" x14ac:dyDescent="0.25">
      <c r="A93">
        <v>29</v>
      </c>
      <c r="B93">
        <v>8</v>
      </c>
      <c r="C93">
        <v>8</v>
      </c>
      <c r="D93">
        <v>1</v>
      </c>
      <c r="E93">
        <v>1</v>
      </c>
      <c r="F93">
        <v>0</v>
      </c>
      <c r="G93">
        <v>1</v>
      </c>
      <c r="H93">
        <v>0</v>
      </c>
      <c r="I93" t="str">
        <f t="shared" si="1"/>
        <v>INSERT INTO Jogador(id_pessoa, id_pelada, Pontos, Partida, Titular, Substituido, G, GC) VALUES (29, 8, 8, 1, 1, 0, 1, 0);</v>
      </c>
    </row>
    <row r="94" spans="1:9" x14ac:dyDescent="0.25">
      <c r="A94">
        <v>30</v>
      </c>
      <c r="B94">
        <v>8</v>
      </c>
      <c r="C94">
        <v>38</v>
      </c>
      <c r="D94">
        <v>1</v>
      </c>
      <c r="E94">
        <v>1</v>
      </c>
      <c r="F94">
        <v>0</v>
      </c>
      <c r="G94">
        <v>3</v>
      </c>
      <c r="H94">
        <v>0</v>
      </c>
      <c r="I94" t="str">
        <f t="shared" si="1"/>
        <v>INSERT INTO Jogador(id_pessoa, id_pelada, Pontos, Partida, Titular, Substituido, G, GC) VALUES (30, 8, 38, 1, 1, 0, 3, 0);</v>
      </c>
    </row>
    <row r="95" spans="1:9" x14ac:dyDescent="0.25">
      <c r="A95">
        <v>32</v>
      </c>
      <c r="B95">
        <v>10</v>
      </c>
      <c r="C95">
        <v>19</v>
      </c>
      <c r="D95">
        <v>1</v>
      </c>
      <c r="E95">
        <v>1</v>
      </c>
      <c r="F95">
        <v>0</v>
      </c>
      <c r="G95">
        <v>1</v>
      </c>
      <c r="H95">
        <v>0</v>
      </c>
      <c r="I95" t="str">
        <f t="shared" si="1"/>
        <v>INSERT INTO Jogador(id_pessoa, id_pelada, Pontos, Partida, Titular, Substituido, G, GC) VALUES (32, 10, 19, 1, 1, 0, 1, 0);</v>
      </c>
    </row>
    <row r="96" spans="1:9" x14ac:dyDescent="0.25">
      <c r="A96">
        <v>5</v>
      </c>
      <c r="B96">
        <v>10</v>
      </c>
      <c r="C96">
        <v>39</v>
      </c>
      <c r="D96">
        <v>1</v>
      </c>
      <c r="E96">
        <v>1</v>
      </c>
      <c r="F96">
        <v>0</v>
      </c>
      <c r="G96">
        <v>3</v>
      </c>
      <c r="H96">
        <v>0</v>
      </c>
      <c r="I96" t="str">
        <f t="shared" si="1"/>
        <v>INSERT INTO Jogador(id_pessoa, id_pelada, Pontos, Partida, Titular, Substituido, G, GC) VALUES (5, 10, 39, 1, 1, 0, 3, 0);</v>
      </c>
    </row>
    <row r="97" spans="1:9" x14ac:dyDescent="0.25">
      <c r="A97">
        <v>7</v>
      </c>
      <c r="B97">
        <v>10</v>
      </c>
      <c r="C97">
        <v>13</v>
      </c>
      <c r="D97">
        <v>1</v>
      </c>
      <c r="E97">
        <v>1</v>
      </c>
      <c r="F97">
        <v>0</v>
      </c>
      <c r="G97">
        <v>0</v>
      </c>
      <c r="H97">
        <v>0</v>
      </c>
      <c r="I97" t="str">
        <f t="shared" si="1"/>
        <v>INSERT INTO Jogador(id_pessoa, id_pelada, Pontos, Partida, Titular, Substituido, G, GC) VALUES (7, 10, 13, 1, 1, 0, 0, 0);</v>
      </c>
    </row>
    <row r="98" spans="1:9" x14ac:dyDescent="0.25">
      <c r="A98">
        <v>8</v>
      </c>
      <c r="B98">
        <v>10</v>
      </c>
      <c r="C98">
        <v>13</v>
      </c>
      <c r="D98">
        <v>1</v>
      </c>
      <c r="E98">
        <v>1</v>
      </c>
      <c r="F98">
        <v>0</v>
      </c>
      <c r="G98">
        <v>0</v>
      </c>
      <c r="H98">
        <v>0</v>
      </c>
      <c r="I98" t="str">
        <f t="shared" si="1"/>
        <v>INSERT INTO Jogador(id_pessoa, id_pelada, Pontos, Partida, Titular, Substituido, G, GC) VALUES (8, 10, 13, 1, 1, 0, 0, 0);</v>
      </c>
    </row>
    <row r="99" spans="1:9" x14ac:dyDescent="0.25">
      <c r="A99">
        <v>9</v>
      </c>
      <c r="B99">
        <v>18</v>
      </c>
      <c r="C99">
        <v>28</v>
      </c>
      <c r="D99">
        <v>1</v>
      </c>
      <c r="E99">
        <v>1</v>
      </c>
      <c r="F99">
        <v>0</v>
      </c>
      <c r="G99">
        <v>3</v>
      </c>
      <c r="H99">
        <v>0</v>
      </c>
      <c r="I99" t="str">
        <f t="shared" si="1"/>
        <v>INSERT INTO Jogador(id_pessoa, id_pelada, Pontos, Partida, Titular, Substituido, G, GC) VALUES (9, 18, 28, 1, 1, 0, 3, 0);</v>
      </c>
    </row>
    <row r="100" spans="1:9" x14ac:dyDescent="0.25">
      <c r="A100">
        <v>11</v>
      </c>
      <c r="B100">
        <v>18</v>
      </c>
      <c r="C100">
        <v>38</v>
      </c>
      <c r="D100">
        <v>1</v>
      </c>
      <c r="E100">
        <v>1</v>
      </c>
      <c r="F100">
        <v>0</v>
      </c>
      <c r="G100">
        <v>3</v>
      </c>
      <c r="H100">
        <v>0</v>
      </c>
      <c r="I100" t="str">
        <f t="shared" si="1"/>
        <v>INSERT INTO Jogador(id_pessoa, id_pelada, Pontos, Partida, Titular, Substituido, G, GC) VALUES (11, 18, 38, 1, 1, 0, 3, 0);</v>
      </c>
    </row>
    <row r="101" spans="1:9" x14ac:dyDescent="0.25">
      <c r="A101">
        <v>15</v>
      </c>
      <c r="B101">
        <v>18</v>
      </c>
      <c r="C101">
        <v>28</v>
      </c>
      <c r="D101">
        <v>1</v>
      </c>
      <c r="E101">
        <v>1</v>
      </c>
      <c r="F101">
        <v>0</v>
      </c>
      <c r="G101">
        <v>3</v>
      </c>
      <c r="H101">
        <v>1</v>
      </c>
      <c r="I101" t="str">
        <f t="shared" si="1"/>
        <v>INSERT INTO Jogador(id_pessoa, id_pelada, Pontos, Partida, Titular, Substituido, G, GC) VALUES (15, 18, 28, 1, 1, 0, 3, 1);</v>
      </c>
    </row>
    <row r="102" spans="1:9" x14ac:dyDescent="0.25">
      <c r="A102">
        <v>17</v>
      </c>
      <c r="B102">
        <v>18</v>
      </c>
      <c r="C102">
        <v>17</v>
      </c>
      <c r="D102">
        <v>1</v>
      </c>
      <c r="E102">
        <v>1</v>
      </c>
      <c r="F102">
        <v>0</v>
      </c>
      <c r="G102">
        <v>2</v>
      </c>
      <c r="H102">
        <v>0</v>
      </c>
      <c r="I102" t="str">
        <f t="shared" si="1"/>
        <v>INSERT INTO Jogador(id_pessoa, id_pelada, Pontos, Partida, Titular, Substituido, G, GC) VALUES (17, 18, 17, 1, 1, 0, 2, 0);</v>
      </c>
    </row>
    <row r="103" spans="1:9" x14ac:dyDescent="0.25">
      <c r="A103">
        <v>21</v>
      </c>
      <c r="B103">
        <v>21</v>
      </c>
      <c r="C103">
        <v>22</v>
      </c>
      <c r="D103">
        <v>1</v>
      </c>
      <c r="E103">
        <v>1</v>
      </c>
      <c r="F103">
        <v>0</v>
      </c>
      <c r="G103">
        <v>3</v>
      </c>
      <c r="H103">
        <v>0</v>
      </c>
      <c r="I103" t="str">
        <f t="shared" si="1"/>
        <v>INSERT INTO Jogador(id_pessoa, id_pelada, Pontos, Partida, Titular, Substituido, G, GC) VALUES (21, 21, 22, 1, 1, 0, 3, 0);</v>
      </c>
    </row>
    <row r="104" spans="1:9" x14ac:dyDescent="0.25">
      <c r="A104">
        <v>22</v>
      </c>
      <c r="B104">
        <v>21</v>
      </c>
      <c r="C104">
        <v>22</v>
      </c>
      <c r="D104">
        <v>1</v>
      </c>
      <c r="E104">
        <v>1</v>
      </c>
      <c r="F104">
        <v>0</v>
      </c>
      <c r="G104">
        <v>3</v>
      </c>
      <c r="H104">
        <v>0</v>
      </c>
      <c r="I104" t="str">
        <f t="shared" si="1"/>
        <v>INSERT INTO Jogador(id_pessoa, id_pelada, Pontos, Partida, Titular, Substituido, G, GC) VALUES (22, 21, 22, 1, 1, 0, 3, 0);</v>
      </c>
    </row>
    <row r="105" spans="1:9" x14ac:dyDescent="0.25">
      <c r="A105">
        <v>25</v>
      </c>
      <c r="B105">
        <v>21</v>
      </c>
      <c r="C105">
        <v>30</v>
      </c>
      <c r="D105">
        <v>1</v>
      </c>
      <c r="E105">
        <v>1</v>
      </c>
      <c r="F105">
        <v>0</v>
      </c>
      <c r="G105">
        <v>0</v>
      </c>
      <c r="H105">
        <v>0</v>
      </c>
      <c r="I105" t="str">
        <f t="shared" si="1"/>
        <v>INSERT INTO Jogador(id_pessoa, id_pelada, Pontos, Partida, Titular, Substituido, G, GC) VALUES (25, 21, 30, 1, 1, 0, 0, 0);</v>
      </c>
    </row>
    <row r="106" spans="1:9" x14ac:dyDescent="0.25">
      <c r="A106">
        <v>29</v>
      </c>
      <c r="B106">
        <v>21</v>
      </c>
      <c r="C106">
        <v>1</v>
      </c>
      <c r="D106">
        <v>1</v>
      </c>
      <c r="E106">
        <v>1</v>
      </c>
      <c r="F106">
        <v>0</v>
      </c>
      <c r="G106">
        <v>1</v>
      </c>
      <c r="H106">
        <v>0</v>
      </c>
      <c r="I106" t="str">
        <f t="shared" si="1"/>
        <v>INSERT INTO Jogador(id_pessoa, id_pelada, Pontos, Partida, Titular, Substituido, G, GC) VALUES (29, 21, 1, 1, 1, 0, 1, 0);</v>
      </c>
    </row>
    <row r="107" spans="1:9" x14ac:dyDescent="0.25">
      <c r="A107">
        <v>30</v>
      </c>
      <c r="B107">
        <v>24</v>
      </c>
      <c r="C107">
        <v>29</v>
      </c>
      <c r="D107">
        <v>1</v>
      </c>
      <c r="E107">
        <v>1</v>
      </c>
      <c r="F107">
        <v>0</v>
      </c>
      <c r="G107">
        <v>0</v>
      </c>
      <c r="H107">
        <v>0</v>
      </c>
      <c r="I107" t="str">
        <f t="shared" si="1"/>
        <v>INSERT INTO Jogador(id_pessoa, id_pelada, Pontos, Partida, Titular, Substituido, G, GC) VALUES (30, 24, 29, 1, 1, 0, 0, 0);</v>
      </c>
    </row>
    <row r="108" spans="1:9" x14ac:dyDescent="0.25">
      <c r="A108">
        <v>32</v>
      </c>
      <c r="B108">
        <v>24</v>
      </c>
      <c r="C108">
        <v>36</v>
      </c>
      <c r="D108">
        <v>1</v>
      </c>
      <c r="E108">
        <v>1</v>
      </c>
      <c r="F108">
        <v>0</v>
      </c>
      <c r="G108">
        <v>1</v>
      </c>
      <c r="H108">
        <v>0</v>
      </c>
      <c r="I108" t="str">
        <f t="shared" si="1"/>
        <v>INSERT INTO Jogador(id_pessoa, id_pelada, Pontos, Partida, Titular, Substituido, G, GC) VALUES (32, 24, 36, 1, 1, 0, 1, 0);</v>
      </c>
    </row>
    <row r="109" spans="1:9" x14ac:dyDescent="0.25">
      <c r="A109">
        <v>5</v>
      </c>
      <c r="B109">
        <v>24</v>
      </c>
      <c r="C109">
        <v>13</v>
      </c>
      <c r="D109">
        <v>1</v>
      </c>
      <c r="E109">
        <v>1</v>
      </c>
      <c r="F109">
        <v>0</v>
      </c>
      <c r="G109">
        <v>3</v>
      </c>
      <c r="H109">
        <v>0</v>
      </c>
      <c r="I109" t="str">
        <f t="shared" si="1"/>
        <v>INSERT INTO Jogador(id_pessoa, id_pelada, Pontos, Partida, Titular, Substituido, G, GC) VALUES (5, 24, 13, 1, 1, 0, 3, 0);</v>
      </c>
    </row>
    <row r="110" spans="1:9" x14ac:dyDescent="0.25">
      <c r="A110">
        <v>7</v>
      </c>
      <c r="B110">
        <v>24</v>
      </c>
      <c r="C110">
        <v>5</v>
      </c>
      <c r="D110">
        <v>1</v>
      </c>
      <c r="E110">
        <v>1</v>
      </c>
      <c r="F110">
        <v>0</v>
      </c>
      <c r="G110">
        <v>0</v>
      </c>
      <c r="H110">
        <v>0</v>
      </c>
      <c r="I110" t="str">
        <f t="shared" si="1"/>
        <v>INSERT INTO Jogador(id_pessoa, id_pelada, Pontos, Partida, Titular, Substituido, G, GC) VALUES (7, 24, 5, 1, 1, 0, 0, 0);</v>
      </c>
    </row>
    <row r="111" spans="1:9" x14ac:dyDescent="0.25">
      <c r="A111">
        <v>8</v>
      </c>
      <c r="B111">
        <v>25</v>
      </c>
      <c r="C111">
        <v>4</v>
      </c>
      <c r="D111">
        <v>1</v>
      </c>
      <c r="E111">
        <v>1</v>
      </c>
      <c r="F111">
        <v>0</v>
      </c>
      <c r="G111">
        <v>0</v>
      </c>
      <c r="H111">
        <v>0</v>
      </c>
      <c r="I111" t="str">
        <f t="shared" si="1"/>
        <v>INSERT INTO Jogador(id_pessoa, id_pelada, Pontos, Partida, Titular, Substituido, G, GC) VALUES (8, 25, 4, 1, 1, 0, 0, 0);</v>
      </c>
    </row>
    <row r="112" spans="1:9" x14ac:dyDescent="0.25">
      <c r="A112">
        <v>9</v>
      </c>
      <c r="B112">
        <v>25</v>
      </c>
      <c r="C112">
        <v>19</v>
      </c>
      <c r="D112">
        <v>1</v>
      </c>
      <c r="E112">
        <v>1</v>
      </c>
      <c r="F112">
        <v>0</v>
      </c>
      <c r="G112">
        <v>2</v>
      </c>
      <c r="H112">
        <v>0</v>
      </c>
      <c r="I112" t="str">
        <f t="shared" si="1"/>
        <v>INSERT INTO Jogador(id_pessoa, id_pelada, Pontos, Partida, Titular, Substituido, G, GC) VALUES (9, 25, 19, 1, 1, 0, 2, 0);</v>
      </c>
    </row>
    <row r="113" spans="1:9" x14ac:dyDescent="0.25">
      <c r="A113">
        <v>11</v>
      </c>
      <c r="B113">
        <v>25</v>
      </c>
      <c r="C113">
        <v>23</v>
      </c>
      <c r="D113">
        <v>1</v>
      </c>
      <c r="E113">
        <v>1</v>
      </c>
      <c r="F113">
        <v>0</v>
      </c>
      <c r="G113">
        <v>1</v>
      </c>
      <c r="H113">
        <v>0</v>
      </c>
      <c r="I113" t="str">
        <f t="shared" si="1"/>
        <v>INSERT INTO Jogador(id_pessoa, id_pelada, Pontos, Partida, Titular, Substituido, G, GC) VALUES (11, 25, 23, 1, 1, 0, 1, 0);</v>
      </c>
    </row>
    <row r="114" spans="1:9" x14ac:dyDescent="0.25">
      <c r="A114">
        <v>15</v>
      </c>
      <c r="B114">
        <v>25</v>
      </c>
      <c r="C114">
        <v>33</v>
      </c>
      <c r="D114">
        <v>1</v>
      </c>
      <c r="E114">
        <v>1</v>
      </c>
      <c r="F114">
        <v>0</v>
      </c>
      <c r="G114">
        <v>0</v>
      </c>
      <c r="H114">
        <v>0</v>
      </c>
      <c r="I114" t="str">
        <f t="shared" si="1"/>
        <v>INSERT INTO Jogador(id_pessoa, id_pelada, Pontos, Partida, Titular, Substituido, G, GC) VALUES (15, 25, 33, 1, 1, 0, 0, 0);</v>
      </c>
    </row>
    <row r="115" spans="1:9" x14ac:dyDescent="0.25">
      <c r="A115">
        <v>1</v>
      </c>
      <c r="B115">
        <v>1</v>
      </c>
      <c r="C115">
        <v>43</v>
      </c>
      <c r="D115">
        <v>1</v>
      </c>
      <c r="E115">
        <v>1</v>
      </c>
      <c r="F115">
        <v>0</v>
      </c>
      <c r="G115">
        <v>3</v>
      </c>
      <c r="H115">
        <v>0</v>
      </c>
      <c r="I115" t="str">
        <f t="shared" si="1"/>
        <v>INSERT INTO Jogador(id_pessoa, id_pelada, Pontos, Partida, Titular, Substituido, G, GC) VALUES (1, 1, 43, 1, 1, 0, 3, 0);</v>
      </c>
    </row>
    <row r="116" spans="1:9" x14ac:dyDescent="0.25">
      <c r="A116">
        <v>4</v>
      </c>
      <c r="B116">
        <v>1</v>
      </c>
      <c r="C116">
        <v>16</v>
      </c>
      <c r="D116">
        <v>1</v>
      </c>
      <c r="E116">
        <v>1</v>
      </c>
      <c r="F116">
        <v>0</v>
      </c>
      <c r="G116">
        <v>0</v>
      </c>
      <c r="H116">
        <v>0</v>
      </c>
      <c r="I116" t="str">
        <f t="shared" si="1"/>
        <v>INSERT INTO Jogador(id_pessoa, id_pelada, Pontos, Partida, Titular, Substituido, G, GC) VALUES (4, 1, 16, 1, 1, 0, 0, 0);</v>
      </c>
    </row>
    <row r="117" spans="1:9" x14ac:dyDescent="0.25">
      <c r="A117">
        <v>5</v>
      </c>
      <c r="B117">
        <v>1</v>
      </c>
      <c r="C117">
        <v>10</v>
      </c>
      <c r="D117">
        <v>1</v>
      </c>
      <c r="E117">
        <v>1</v>
      </c>
      <c r="F117">
        <v>0</v>
      </c>
      <c r="G117">
        <v>3</v>
      </c>
      <c r="H117">
        <v>1</v>
      </c>
      <c r="I117" t="str">
        <f t="shared" si="1"/>
        <v>INSERT INTO Jogador(id_pessoa, id_pelada, Pontos, Partida, Titular, Substituido, G, GC) VALUES (5, 1, 10, 1, 1, 0, 3, 1);</v>
      </c>
    </row>
    <row r="118" spans="1:9" x14ac:dyDescent="0.25">
      <c r="A118">
        <v>7</v>
      </c>
      <c r="B118">
        <v>1</v>
      </c>
      <c r="C118">
        <v>37</v>
      </c>
      <c r="D118">
        <v>1</v>
      </c>
      <c r="E118">
        <v>1</v>
      </c>
      <c r="F118">
        <v>0</v>
      </c>
      <c r="G118">
        <v>1</v>
      </c>
      <c r="H118">
        <v>0</v>
      </c>
      <c r="I118" t="str">
        <f t="shared" si="1"/>
        <v>INSERT INTO Jogador(id_pessoa, id_pelada, Pontos, Partida, Titular, Substituido, G, GC) VALUES (7, 1, 37, 1, 1, 0, 1, 0);</v>
      </c>
    </row>
    <row r="119" spans="1:9" x14ac:dyDescent="0.25">
      <c r="A119">
        <v>9</v>
      </c>
      <c r="B119">
        <v>1</v>
      </c>
      <c r="C119">
        <v>3</v>
      </c>
      <c r="D119">
        <v>1</v>
      </c>
      <c r="E119">
        <v>1</v>
      </c>
      <c r="F119">
        <v>0</v>
      </c>
      <c r="G119">
        <v>3</v>
      </c>
      <c r="H119">
        <v>0</v>
      </c>
      <c r="I119" t="str">
        <f t="shared" si="1"/>
        <v>INSERT INTO Jogador(id_pessoa, id_pelada, Pontos, Partida, Titular, Substituido, G, GC) VALUES (9, 1, 3, 1, 1, 0, 3, 0);</v>
      </c>
    </row>
    <row r="120" spans="1:9" x14ac:dyDescent="0.25">
      <c r="A120">
        <v>13</v>
      </c>
      <c r="B120">
        <v>3</v>
      </c>
      <c r="C120">
        <v>30</v>
      </c>
      <c r="D120">
        <v>1</v>
      </c>
      <c r="E120">
        <v>1</v>
      </c>
      <c r="F120">
        <v>0</v>
      </c>
      <c r="G120">
        <v>3</v>
      </c>
      <c r="H120">
        <v>0</v>
      </c>
      <c r="I120" t="str">
        <f t="shared" si="1"/>
        <v>INSERT INTO Jogador(id_pessoa, id_pelada, Pontos, Partida, Titular, Substituido, G, GC) VALUES (13, 3, 30, 1, 1, 0, 3, 0);</v>
      </c>
    </row>
    <row r="121" spans="1:9" x14ac:dyDescent="0.25">
      <c r="A121">
        <v>14</v>
      </c>
      <c r="B121">
        <v>3</v>
      </c>
      <c r="C121">
        <v>45</v>
      </c>
      <c r="D121">
        <v>1</v>
      </c>
      <c r="E121">
        <v>1</v>
      </c>
      <c r="F121">
        <v>0</v>
      </c>
      <c r="G121">
        <v>3</v>
      </c>
      <c r="H121">
        <v>0</v>
      </c>
      <c r="I121" t="str">
        <f t="shared" si="1"/>
        <v>INSERT INTO Jogador(id_pessoa, id_pelada, Pontos, Partida, Titular, Substituido, G, GC) VALUES (14, 3, 45, 1, 1, 0, 3, 0);</v>
      </c>
    </row>
    <row r="122" spans="1:9" x14ac:dyDescent="0.25">
      <c r="A122">
        <v>18</v>
      </c>
      <c r="B122">
        <v>3</v>
      </c>
      <c r="C122">
        <v>42</v>
      </c>
      <c r="D122">
        <v>1</v>
      </c>
      <c r="E122">
        <v>1</v>
      </c>
      <c r="F122">
        <v>0</v>
      </c>
      <c r="G122">
        <v>3</v>
      </c>
      <c r="H122">
        <v>0</v>
      </c>
      <c r="I122" t="str">
        <f t="shared" si="1"/>
        <v>INSERT INTO Jogador(id_pessoa, id_pelada, Pontos, Partida, Titular, Substituido, G, GC) VALUES (18, 3, 42, 1, 1, 0, 3, 0);</v>
      </c>
    </row>
    <row r="123" spans="1:9" x14ac:dyDescent="0.25">
      <c r="A123">
        <v>19</v>
      </c>
      <c r="B123">
        <v>16</v>
      </c>
      <c r="C123">
        <v>25</v>
      </c>
      <c r="D123">
        <v>1</v>
      </c>
      <c r="E123">
        <v>1</v>
      </c>
      <c r="F123">
        <v>0</v>
      </c>
      <c r="G123">
        <v>2</v>
      </c>
      <c r="H123">
        <v>0</v>
      </c>
      <c r="I123" t="str">
        <f t="shared" si="1"/>
        <v>INSERT INTO Jogador(id_pessoa, id_pelada, Pontos, Partida, Titular, Substituido, G, GC) VALUES (19, 16, 25, 1, 1, 0, 2, 0);</v>
      </c>
    </row>
    <row r="124" spans="1:9" x14ac:dyDescent="0.25">
      <c r="A124">
        <v>22</v>
      </c>
      <c r="B124">
        <v>16</v>
      </c>
      <c r="C124">
        <v>38</v>
      </c>
      <c r="D124">
        <v>1</v>
      </c>
      <c r="E124">
        <v>1</v>
      </c>
      <c r="F124">
        <v>0</v>
      </c>
      <c r="G124">
        <v>3</v>
      </c>
      <c r="H124">
        <v>0</v>
      </c>
      <c r="I124" t="str">
        <f t="shared" si="1"/>
        <v>INSERT INTO Jogador(id_pessoa, id_pelada, Pontos, Partida, Titular, Substituido, G, GC) VALUES (22, 16, 38, 1, 1, 0, 3, 0);</v>
      </c>
    </row>
    <row r="125" spans="1:9" x14ac:dyDescent="0.25">
      <c r="A125">
        <v>24</v>
      </c>
      <c r="B125">
        <v>16</v>
      </c>
      <c r="C125">
        <v>27</v>
      </c>
      <c r="D125">
        <v>1</v>
      </c>
      <c r="E125">
        <v>1</v>
      </c>
      <c r="F125">
        <v>0</v>
      </c>
      <c r="G125">
        <v>0</v>
      </c>
      <c r="H125">
        <v>0</v>
      </c>
      <c r="I125" t="str">
        <f t="shared" si="1"/>
        <v>INSERT INTO Jogador(id_pessoa, id_pelada, Pontos, Partida, Titular, Substituido, G, GC) VALUES (24, 16, 27, 1, 1, 0, 0, 0);</v>
      </c>
    </row>
    <row r="126" spans="1:9" x14ac:dyDescent="0.25">
      <c r="A126">
        <v>25</v>
      </c>
      <c r="B126">
        <v>16</v>
      </c>
      <c r="C126">
        <v>4</v>
      </c>
      <c r="D126">
        <v>1</v>
      </c>
      <c r="E126">
        <v>1</v>
      </c>
      <c r="F126">
        <v>0</v>
      </c>
      <c r="G126">
        <v>2</v>
      </c>
      <c r="H126">
        <v>0</v>
      </c>
      <c r="I126" t="str">
        <f t="shared" si="1"/>
        <v>INSERT INTO Jogador(id_pessoa, id_pelada, Pontos, Partida, Titular, Substituido, G, GC) VALUES (25, 16, 4, 1, 1, 0, 2, 0);</v>
      </c>
    </row>
    <row r="127" spans="1:9" x14ac:dyDescent="0.25">
      <c r="A127">
        <v>27</v>
      </c>
      <c r="B127">
        <v>16</v>
      </c>
      <c r="C127">
        <v>22</v>
      </c>
      <c r="D127">
        <v>1</v>
      </c>
      <c r="E127">
        <v>1</v>
      </c>
      <c r="F127">
        <v>0</v>
      </c>
      <c r="G127">
        <v>2</v>
      </c>
      <c r="H127">
        <v>0</v>
      </c>
      <c r="I127" t="str">
        <f t="shared" si="1"/>
        <v>INSERT INTO Jogador(id_pessoa, id_pelada, Pontos, Partida, Titular, Substituido, G, GC) VALUES (27, 16, 22, 1, 1, 0, 2, 0);</v>
      </c>
    </row>
    <row r="128" spans="1:9" x14ac:dyDescent="0.25">
      <c r="A128">
        <v>28</v>
      </c>
      <c r="B128">
        <v>16</v>
      </c>
      <c r="C128">
        <v>3</v>
      </c>
      <c r="D128">
        <v>1</v>
      </c>
      <c r="E128">
        <v>1</v>
      </c>
      <c r="F128">
        <v>0</v>
      </c>
      <c r="G128">
        <v>0</v>
      </c>
      <c r="H128">
        <v>0</v>
      </c>
      <c r="I128" t="str">
        <f t="shared" si="1"/>
        <v>INSERT INTO Jogador(id_pessoa, id_pelada, Pontos, Partida, Titular, Substituido, G, GC) VALUES (28, 16, 3, 1, 1, 0, 0, 0);</v>
      </c>
    </row>
    <row r="129" spans="1:9" x14ac:dyDescent="0.25">
      <c r="A129">
        <v>30</v>
      </c>
      <c r="B129">
        <v>16</v>
      </c>
      <c r="C129">
        <v>16</v>
      </c>
      <c r="D129">
        <v>1</v>
      </c>
      <c r="E129">
        <v>1</v>
      </c>
      <c r="F129">
        <v>0</v>
      </c>
      <c r="G129">
        <v>3</v>
      </c>
      <c r="H129">
        <v>0</v>
      </c>
      <c r="I129" t="str">
        <f t="shared" si="1"/>
        <v>INSERT INTO Jogador(id_pessoa, id_pelada, Pontos, Partida, Titular, Substituido, G, GC) VALUES (30, 16, 16, 1, 1, 0, 3, 0);</v>
      </c>
    </row>
    <row r="130" spans="1:9" x14ac:dyDescent="0.25">
      <c r="A130">
        <v>31</v>
      </c>
      <c r="B130">
        <v>27</v>
      </c>
      <c r="C130">
        <v>36</v>
      </c>
      <c r="D130">
        <v>1</v>
      </c>
      <c r="E130">
        <v>1</v>
      </c>
      <c r="F130">
        <v>0</v>
      </c>
      <c r="G130">
        <v>2</v>
      </c>
      <c r="H130">
        <v>0</v>
      </c>
      <c r="I130" t="str">
        <f t="shared" si="1"/>
        <v>INSERT INTO Jogador(id_pessoa, id_pelada, Pontos, Partida, Titular, Substituido, G, GC) VALUES (31, 27, 36, 1, 1, 0, 2, 0);</v>
      </c>
    </row>
    <row r="131" spans="1:9" x14ac:dyDescent="0.25">
      <c r="A131">
        <v>36</v>
      </c>
      <c r="B131">
        <v>27</v>
      </c>
      <c r="C131">
        <v>25</v>
      </c>
      <c r="D131">
        <v>1</v>
      </c>
      <c r="E131">
        <v>1</v>
      </c>
      <c r="F131">
        <v>0</v>
      </c>
      <c r="G131">
        <v>3</v>
      </c>
      <c r="H131">
        <v>0</v>
      </c>
      <c r="I131" t="str">
        <f t="shared" ref="I131:I140" si="2">"INSERT INTO Jogador(id_pessoa, id_pelada, Pontos, Partida, Titular, Substituido, G, GC) VALUES ("&amp;A131&amp;", "&amp;B131&amp;", "&amp;C131&amp;", "&amp;D131&amp;", "&amp;E131&amp;", "&amp;F131&amp;", "&amp;G131&amp;", "&amp;H131&amp;");"</f>
        <v>INSERT INTO Jogador(id_pessoa, id_pelada, Pontos, Partida, Titular, Substituido, G, GC) VALUES (36, 27, 25, 1, 1, 0, 3, 0);</v>
      </c>
    </row>
    <row r="132" spans="1:9" x14ac:dyDescent="0.25">
      <c r="A132">
        <v>37</v>
      </c>
      <c r="B132">
        <v>27</v>
      </c>
      <c r="C132">
        <v>0</v>
      </c>
      <c r="D132">
        <v>1</v>
      </c>
      <c r="E132">
        <v>1</v>
      </c>
      <c r="F132">
        <v>0</v>
      </c>
      <c r="G132">
        <v>0</v>
      </c>
      <c r="H132">
        <v>0</v>
      </c>
      <c r="I132" t="str">
        <f t="shared" si="2"/>
        <v>INSERT INTO Jogador(id_pessoa, id_pelada, Pontos, Partida, Titular, Substituido, G, GC) VALUES (37, 27, 0, 1, 1, 0, 0, 0);</v>
      </c>
    </row>
    <row r="133" spans="1:9" x14ac:dyDescent="0.25">
      <c r="A133">
        <v>1</v>
      </c>
      <c r="B133">
        <v>27</v>
      </c>
      <c r="C133">
        <v>23</v>
      </c>
      <c r="D133">
        <v>1</v>
      </c>
      <c r="E133">
        <v>1</v>
      </c>
      <c r="F133">
        <v>0</v>
      </c>
      <c r="G133">
        <v>3</v>
      </c>
      <c r="H133">
        <v>0</v>
      </c>
      <c r="I133" t="str">
        <f t="shared" si="2"/>
        <v>INSERT INTO Jogador(id_pessoa, id_pelada, Pontos, Partida, Titular, Substituido, G, GC) VALUES (1, 27, 23, 1, 1, 0, 3, 0);</v>
      </c>
    </row>
    <row r="134" spans="1:9" x14ac:dyDescent="0.25">
      <c r="A134">
        <v>4</v>
      </c>
      <c r="B134">
        <v>27</v>
      </c>
      <c r="C134">
        <v>8</v>
      </c>
      <c r="D134">
        <v>1</v>
      </c>
      <c r="E134">
        <v>1</v>
      </c>
      <c r="F134">
        <v>0</v>
      </c>
      <c r="G134">
        <v>2</v>
      </c>
      <c r="H134">
        <v>0</v>
      </c>
      <c r="I134" t="str">
        <f t="shared" si="2"/>
        <v>INSERT INTO Jogador(id_pessoa, id_pelada, Pontos, Partida, Titular, Substituido, G, GC) VALUES (4, 27, 8, 1, 1, 0, 2, 0);</v>
      </c>
    </row>
    <row r="135" spans="1:9" x14ac:dyDescent="0.25">
      <c r="A135">
        <v>5</v>
      </c>
      <c r="B135">
        <v>27</v>
      </c>
      <c r="C135">
        <v>22</v>
      </c>
      <c r="D135">
        <v>1</v>
      </c>
      <c r="E135">
        <v>1</v>
      </c>
      <c r="F135">
        <v>0</v>
      </c>
      <c r="G135">
        <v>1</v>
      </c>
      <c r="H135">
        <v>0</v>
      </c>
      <c r="I135" t="str">
        <f t="shared" si="2"/>
        <v>INSERT INTO Jogador(id_pessoa, id_pelada, Pontos, Partida, Titular, Substituido, G, GC) VALUES (5, 27, 22, 1, 1, 0, 1, 0);</v>
      </c>
    </row>
    <row r="136" spans="1:9" x14ac:dyDescent="0.25">
      <c r="A136">
        <v>7</v>
      </c>
      <c r="B136">
        <v>27</v>
      </c>
      <c r="C136">
        <v>43</v>
      </c>
      <c r="D136">
        <v>1</v>
      </c>
      <c r="E136">
        <v>1</v>
      </c>
      <c r="F136">
        <v>0</v>
      </c>
      <c r="G136">
        <v>0</v>
      </c>
      <c r="H136">
        <v>1</v>
      </c>
      <c r="I136" t="str">
        <f t="shared" si="2"/>
        <v>INSERT INTO Jogador(id_pessoa, id_pelada, Pontos, Partida, Titular, Substituido, G, GC) VALUES (7, 27, 43, 1, 1, 0, 0, 1);</v>
      </c>
    </row>
    <row r="137" spans="1:9" x14ac:dyDescent="0.25">
      <c r="A137">
        <v>9</v>
      </c>
      <c r="B137">
        <v>30</v>
      </c>
      <c r="C137">
        <v>23</v>
      </c>
      <c r="D137">
        <v>1</v>
      </c>
      <c r="E137">
        <v>1</v>
      </c>
      <c r="F137">
        <v>0</v>
      </c>
      <c r="G137">
        <v>3</v>
      </c>
      <c r="H137">
        <v>0</v>
      </c>
      <c r="I137" t="str">
        <f t="shared" si="2"/>
        <v>INSERT INTO Jogador(id_pessoa, id_pelada, Pontos, Partida, Titular, Substituido, G, GC) VALUES (9, 30, 23, 1, 1, 0, 3, 0);</v>
      </c>
    </row>
    <row r="138" spans="1:9" x14ac:dyDescent="0.25">
      <c r="A138">
        <v>13</v>
      </c>
      <c r="B138">
        <v>30</v>
      </c>
      <c r="C138">
        <v>14</v>
      </c>
      <c r="D138">
        <v>1</v>
      </c>
      <c r="E138">
        <v>1</v>
      </c>
      <c r="F138">
        <v>0</v>
      </c>
      <c r="G138">
        <v>1</v>
      </c>
      <c r="H138">
        <v>0</v>
      </c>
      <c r="I138" t="str">
        <f t="shared" si="2"/>
        <v>INSERT INTO Jogador(id_pessoa, id_pelada, Pontos, Partida, Titular, Substituido, G, GC) VALUES (13, 30, 14, 1, 1, 0, 1, 0);</v>
      </c>
    </row>
    <row r="139" spans="1:9" x14ac:dyDescent="0.25">
      <c r="A139">
        <v>14</v>
      </c>
      <c r="B139">
        <v>30</v>
      </c>
      <c r="C139">
        <v>34</v>
      </c>
      <c r="D139">
        <v>1</v>
      </c>
      <c r="E139">
        <v>1</v>
      </c>
      <c r="F139">
        <v>0</v>
      </c>
      <c r="G139">
        <v>2</v>
      </c>
      <c r="H139">
        <v>0</v>
      </c>
      <c r="I139" t="str">
        <f t="shared" si="2"/>
        <v>INSERT INTO Jogador(id_pessoa, id_pelada, Pontos, Partida, Titular, Substituido, G, GC) VALUES (14, 30, 34, 1, 1, 0, 2, 0);</v>
      </c>
    </row>
    <row r="140" spans="1:9" x14ac:dyDescent="0.25">
      <c r="A140">
        <v>18</v>
      </c>
      <c r="B140">
        <v>30</v>
      </c>
      <c r="C140">
        <v>39</v>
      </c>
      <c r="D140">
        <v>1</v>
      </c>
      <c r="E140">
        <v>1</v>
      </c>
      <c r="F140">
        <v>0</v>
      </c>
      <c r="G140">
        <v>1</v>
      </c>
      <c r="H140">
        <v>0</v>
      </c>
      <c r="I140" t="str">
        <f t="shared" si="2"/>
        <v>INSERT INTO Jogador(id_pessoa, id_pelada, Pontos, Partida, Titular, Substituido, G, GC) VALUES (18, 30, 39, 1, 1, 0, 1, 0);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2" sqref="D2"/>
    </sheetView>
  </sheetViews>
  <sheetFormatPr defaultRowHeight="15" x14ac:dyDescent="0.25"/>
  <cols>
    <col min="2" max="2" width="14" bestFit="1" customWidth="1"/>
    <col min="4" max="5" width="18.28515625" bestFit="1" customWidth="1"/>
  </cols>
  <sheetData>
    <row r="1" spans="1:6" x14ac:dyDescent="0.25">
      <c r="A1" t="s">
        <v>62</v>
      </c>
      <c r="B1" t="s">
        <v>63</v>
      </c>
      <c r="C1" t="s">
        <v>46</v>
      </c>
      <c r="E1" t="s">
        <v>76</v>
      </c>
    </row>
    <row r="2" spans="1:6" x14ac:dyDescent="0.25">
      <c r="A2">
        <v>1</v>
      </c>
      <c r="B2" t="s">
        <v>64</v>
      </c>
      <c r="C2">
        <v>2</v>
      </c>
      <c r="D2" s="6">
        <v>43657</v>
      </c>
      <c r="E2" s="5" t="s">
        <v>139</v>
      </c>
      <c r="F2" t="str">
        <f>"INSERT INTO Vaquinha(id_vaquinha, motivo, id_grupo_de_pelada,prazo) VALUES ("&amp;A2&amp;", '"&amp;B2&amp;"', "&amp;C2&amp;", '"&amp;E2&amp;"');"</f>
        <v>INSERT INTO Vaquinha(id_vaquinha, motivo, id_grupo_de_pelada,prazo) VALUES (1, 'camisa', 2, '2019-07-11 00:00:00');</v>
      </c>
    </row>
    <row r="3" spans="1:6" x14ac:dyDescent="0.25">
      <c r="A3">
        <v>2</v>
      </c>
      <c r="B3" t="s">
        <v>65</v>
      </c>
      <c r="C3">
        <v>3</v>
      </c>
      <c r="D3" s="6">
        <v>43626</v>
      </c>
      <c r="E3" s="5" t="s">
        <v>140</v>
      </c>
      <c r="F3" t="str">
        <f>"INSERT INTO Vaquinha(id_vaquinha, motivo, id_grupo_de_pelada,prazo) VALUES ("&amp;A3&amp;", '"&amp;B3&amp;"', "&amp;C3&amp;", '"&amp;E3&amp;"');"</f>
        <v>INSERT INTO Vaquinha(id_vaquinha, motivo, id_grupo_de_pelada,prazo) VALUES (2, 'churrasco', 3, '2019-06-10 00:00:00');</v>
      </c>
    </row>
    <row r="4" spans="1:6" x14ac:dyDescent="0.25">
      <c r="A4">
        <v>3</v>
      </c>
      <c r="B4" t="s">
        <v>66</v>
      </c>
      <c r="C4">
        <v>4</v>
      </c>
      <c r="D4" s="6">
        <v>43649</v>
      </c>
      <c r="E4" s="5" t="s">
        <v>141</v>
      </c>
      <c r="F4" t="str">
        <f>"INSERT INTO Vaquinha(id_vaquinha, motivo, id_grupo_de_pelada,prazo) VALUES ("&amp;A4&amp;", '"&amp;B4&amp;"', "&amp;C4&amp;", '"&amp;E4&amp;"');"</f>
        <v>INSERT INTO Vaquinha(id_vaquinha, motivo, id_grupo_de_pelada,prazo) VALUES (3, 'aluguel campo', 4, '2019-07-03 00:00:00');</v>
      </c>
    </row>
    <row r="5" spans="1:6" x14ac:dyDescent="0.25">
      <c r="A5">
        <v>4</v>
      </c>
      <c r="B5" t="s">
        <v>65</v>
      </c>
      <c r="C5">
        <v>5</v>
      </c>
      <c r="D5" s="6">
        <v>43740</v>
      </c>
      <c r="E5" s="5" t="s">
        <v>142</v>
      </c>
      <c r="F5" t="str">
        <f>"INSERT INTO Vaquinha(id_vaquinha, motivo, id_grupo_de_pelada,prazo) VALUES ("&amp;A5&amp;", '"&amp;B5&amp;"', "&amp;C5&amp;", '"&amp;E5&amp;"');"</f>
        <v>INSERT INTO Vaquinha(id_vaquinha, motivo, id_grupo_de_pelada,prazo) VALUES (4, 'churrasco', 5, '2019-10-02 00:00:00');</v>
      </c>
    </row>
    <row r="6" spans="1:6" x14ac:dyDescent="0.25">
      <c r="A6">
        <v>5</v>
      </c>
      <c r="B6" t="s">
        <v>64</v>
      </c>
      <c r="C6">
        <v>1</v>
      </c>
      <c r="D6" s="6">
        <v>43688</v>
      </c>
      <c r="E6" s="5" t="s">
        <v>143</v>
      </c>
      <c r="F6" t="str">
        <f>"INSERT INTO Vaquinha(id_vaquinha, motivo, id_grupo_de_pelada,prazo) VALUES ("&amp;A6&amp;", '"&amp;B6&amp;"', "&amp;C6&amp;", '"&amp;E6&amp;"');"</f>
        <v>INSERT INTO Vaquinha(id_vaquinha, motivo, id_grupo_de_pelada,prazo) VALUES (5, 'camisa', 1, '2019-08-11 00:00:00');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16" sqref="E16"/>
    </sheetView>
  </sheetViews>
  <sheetFormatPr defaultRowHeight="15" x14ac:dyDescent="0.25"/>
  <cols>
    <col min="1" max="1" width="20.140625" bestFit="1" customWidth="1"/>
  </cols>
  <sheetData>
    <row r="1" spans="1:3" x14ac:dyDescent="0.25">
      <c r="A1" t="s">
        <v>67</v>
      </c>
      <c r="B1" t="s">
        <v>68</v>
      </c>
    </row>
    <row r="2" spans="1:3" x14ac:dyDescent="0.25">
      <c r="A2">
        <v>2</v>
      </c>
      <c r="B2">
        <v>240</v>
      </c>
      <c r="C2" t="str">
        <f>"INSERT INTO Vaquinha_Coletiva(id_vaquinha_coletiva, valor_total) VALUES ("&amp;A2&amp;", "&amp;B2&amp;");"</f>
        <v>INSERT INTO Vaquinha_Coletiva(id_vaquinha_coletiva, valor_total) VALUES (2, 240);</v>
      </c>
    </row>
    <row r="3" spans="1:3" x14ac:dyDescent="0.25">
      <c r="A3">
        <v>3</v>
      </c>
      <c r="B3">
        <v>100</v>
      </c>
      <c r="C3" t="str">
        <f t="shared" ref="C3:C4" si="0">"INSERT INTO Vaquinha_Coletiva(id_vaquinha_coletiva, valor_total) VALUES ("&amp;A3&amp;", "&amp;B3&amp;");"</f>
        <v>INSERT INTO Vaquinha_Coletiva(id_vaquinha_coletiva, valor_total) VALUES (3, 100);</v>
      </c>
    </row>
    <row r="4" spans="1:3" x14ac:dyDescent="0.25">
      <c r="A4">
        <v>4</v>
      </c>
      <c r="B4">
        <v>300</v>
      </c>
      <c r="C4" t="str">
        <f t="shared" si="0"/>
        <v>INSERT INTO Vaquinha_Coletiva(id_vaquinha_coletiva, valor_total) VALUES (4, 300);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2" workbookViewId="0">
      <selection activeCell="F2" sqref="F2:F33"/>
    </sheetView>
  </sheetViews>
  <sheetFormatPr defaultRowHeight="15" x14ac:dyDescent="0.25"/>
  <cols>
    <col min="1" max="1" width="20.140625" bestFit="1" customWidth="1"/>
    <col min="2" max="2" width="9.85546875" bestFit="1" customWidth="1"/>
    <col min="3" max="3" width="10.7109375" bestFit="1" customWidth="1"/>
    <col min="4" max="4" width="18.28515625" style="7" bestFit="1" customWidth="1"/>
    <col min="5" max="5" width="15.85546875" bestFit="1" customWidth="1"/>
  </cols>
  <sheetData>
    <row r="1" spans="1:6" x14ac:dyDescent="0.25">
      <c r="A1" t="s">
        <v>67</v>
      </c>
      <c r="B1" t="s">
        <v>55</v>
      </c>
      <c r="C1" t="s">
        <v>69</v>
      </c>
      <c r="E1" t="s">
        <v>70</v>
      </c>
    </row>
    <row r="2" spans="1:6" x14ac:dyDescent="0.25">
      <c r="A2">
        <v>2</v>
      </c>
      <c r="B2">
        <v>4</v>
      </c>
      <c r="C2">
        <v>20</v>
      </c>
      <c r="D2" s="6">
        <v>43432.103472222225</v>
      </c>
      <c r="E2" s="5" t="s">
        <v>144</v>
      </c>
      <c r="F2" t="str">
        <f>"INSERT INTO Vaquinha_Coletiva_Pessoa(id_vaquinha_coletiva, id_pessoa, valor_pago, data) VALUES ("&amp;A2&amp;", "&amp;B2&amp;", "&amp;C2&amp;", '"&amp;E2&amp;"');"</f>
        <v>INSERT INTO Vaquinha_Coletiva_Pessoa(id_vaquinha_coletiva, id_pessoa, valor_pago, data) VALUES (2, 4, 20, '2018-11-28 02:29:00');</v>
      </c>
    </row>
    <row r="3" spans="1:6" x14ac:dyDescent="0.25">
      <c r="A3">
        <v>2</v>
      </c>
      <c r="B3">
        <v>8</v>
      </c>
      <c r="C3">
        <v>20</v>
      </c>
      <c r="D3" s="6">
        <v>43684.420138888891</v>
      </c>
      <c r="E3" s="5" t="s">
        <v>145</v>
      </c>
      <c r="F3" t="str">
        <f t="shared" ref="F3:F33" si="0">"INSERT INTO Vaquinha_Coletiva_Pessoa(id_vaquinha_coletiva, id_pessoa, valor_pago, data) VALUES ("&amp;A3&amp;", "&amp;B3&amp;", "&amp;C3&amp;", '"&amp;E3&amp;"');"</f>
        <v>INSERT INTO Vaquinha_Coletiva_Pessoa(id_vaquinha_coletiva, id_pessoa, valor_pago, data) VALUES (2, 8, 20, '2019-08-07 10:05:00');</v>
      </c>
    </row>
    <row r="4" spans="1:6" x14ac:dyDescent="0.25">
      <c r="A4">
        <v>2</v>
      </c>
      <c r="B4">
        <v>10</v>
      </c>
      <c r="C4">
        <v>20</v>
      </c>
      <c r="D4" s="6">
        <v>43936.786805555559</v>
      </c>
      <c r="E4" s="5" t="s">
        <v>146</v>
      </c>
      <c r="F4" t="str">
        <f t="shared" si="0"/>
        <v>INSERT INTO Vaquinha_Coletiva_Pessoa(id_vaquinha_coletiva, id_pessoa, valor_pago, data) VALUES (2, 10, 20, '2020-04-15 18:53:00');</v>
      </c>
    </row>
    <row r="5" spans="1:6" x14ac:dyDescent="0.25">
      <c r="A5">
        <v>2</v>
      </c>
      <c r="B5">
        <v>11</v>
      </c>
      <c r="C5">
        <v>20</v>
      </c>
      <c r="D5" s="6">
        <v>43738.859027777777</v>
      </c>
      <c r="E5" s="5" t="s">
        <v>147</v>
      </c>
      <c r="F5" t="str">
        <f t="shared" si="0"/>
        <v>INSERT INTO Vaquinha_Coletiva_Pessoa(id_vaquinha_coletiva, id_pessoa, valor_pago, data) VALUES (2, 11, 20, '2019-09-30 20:37:00');</v>
      </c>
    </row>
    <row r="6" spans="1:6" x14ac:dyDescent="0.25">
      <c r="A6">
        <v>2</v>
      </c>
      <c r="B6">
        <v>12</v>
      </c>
      <c r="C6">
        <v>20</v>
      </c>
      <c r="D6" s="6">
        <v>43740.148611111101</v>
      </c>
      <c r="E6" s="5" t="s">
        <v>148</v>
      </c>
      <c r="F6" t="str">
        <f t="shared" si="0"/>
        <v>INSERT INTO Vaquinha_Coletiva_Pessoa(id_vaquinha_coletiva, id_pessoa, valor_pago, data) VALUES (2, 12, 20, '2019-10-02 03:34:00');</v>
      </c>
    </row>
    <row r="7" spans="1:6" x14ac:dyDescent="0.25">
      <c r="A7">
        <v>2</v>
      </c>
      <c r="B7">
        <v>15</v>
      </c>
      <c r="C7">
        <v>20</v>
      </c>
      <c r="D7" s="6">
        <v>43475.683333333334</v>
      </c>
      <c r="E7" s="5" t="s">
        <v>94</v>
      </c>
      <c r="F7" t="str">
        <f t="shared" si="0"/>
        <v>INSERT INTO Vaquinha_Coletiva_Pessoa(id_vaquinha_coletiva, id_pessoa, valor_pago, data) VALUES (2, 15, 20, '2019-01-10 16:24:00');</v>
      </c>
    </row>
    <row r="8" spans="1:6" x14ac:dyDescent="0.25">
      <c r="A8">
        <v>2</v>
      </c>
      <c r="B8">
        <v>16</v>
      </c>
      <c r="C8">
        <v>20</v>
      </c>
      <c r="D8" s="6">
        <v>43389.767361111102</v>
      </c>
      <c r="E8" s="5" t="s">
        <v>149</v>
      </c>
      <c r="F8" t="str">
        <f t="shared" si="0"/>
        <v>INSERT INTO Vaquinha_Coletiva_Pessoa(id_vaquinha_coletiva, id_pessoa, valor_pago, data) VALUES (2, 16, 20, '2018-10-16 18:25:00');</v>
      </c>
    </row>
    <row r="9" spans="1:6" x14ac:dyDescent="0.25">
      <c r="A9">
        <v>2</v>
      </c>
      <c r="B9">
        <v>17</v>
      </c>
      <c r="C9">
        <v>20</v>
      </c>
      <c r="D9" s="6">
        <v>43352.740972222222</v>
      </c>
      <c r="E9" s="5" t="s">
        <v>150</v>
      </c>
      <c r="F9" t="str">
        <f t="shared" si="0"/>
        <v>INSERT INTO Vaquinha_Coletiva_Pessoa(id_vaquinha_coletiva, id_pessoa, valor_pago, data) VALUES (2, 17, 20, '2018-09-09 17:47:00');</v>
      </c>
    </row>
    <row r="10" spans="1:6" x14ac:dyDescent="0.25">
      <c r="A10">
        <v>2</v>
      </c>
      <c r="B10">
        <v>19</v>
      </c>
      <c r="C10">
        <v>20</v>
      </c>
      <c r="D10" s="6">
        <v>43494.767361111102</v>
      </c>
      <c r="E10" s="5" t="s">
        <v>151</v>
      </c>
      <c r="F10" t="str">
        <f t="shared" si="0"/>
        <v>INSERT INTO Vaquinha_Coletiva_Pessoa(id_vaquinha_coletiva, id_pessoa, valor_pago, data) VALUES (2, 19, 20, '2019-01-29 18:25:00');</v>
      </c>
    </row>
    <row r="11" spans="1:6" x14ac:dyDescent="0.25">
      <c r="A11">
        <v>2</v>
      </c>
      <c r="B11">
        <v>21</v>
      </c>
      <c r="C11">
        <v>20</v>
      </c>
      <c r="D11" s="6">
        <v>43973.484722222223</v>
      </c>
      <c r="E11" s="5" t="s">
        <v>152</v>
      </c>
      <c r="F11" t="str">
        <f t="shared" si="0"/>
        <v>INSERT INTO Vaquinha_Coletiva_Pessoa(id_vaquinha_coletiva, id_pessoa, valor_pago, data) VALUES (2, 21, 20, '2020-05-22 11:38:00');</v>
      </c>
    </row>
    <row r="12" spans="1:6" x14ac:dyDescent="0.25">
      <c r="A12">
        <v>2</v>
      </c>
      <c r="B12">
        <v>26</v>
      </c>
      <c r="C12">
        <v>20</v>
      </c>
      <c r="D12" s="6">
        <v>43937.341666666704</v>
      </c>
      <c r="E12" s="5" t="s">
        <v>153</v>
      </c>
      <c r="F12" t="str">
        <f t="shared" si="0"/>
        <v>INSERT INTO Vaquinha_Coletiva_Pessoa(id_vaquinha_coletiva, id_pessoa, valor_pago, data) VALUES (2, 26, 20, '2020-04-16 08:12:00');</v>
      </c>
    </row>
    <row r="13" spans="1:6" x14ac:dyDescent="0.25">
      <c r="A13">
        <v>2</v>
      </c>
      <c r="B13">
        <v>27</v>
      </c>
      <c r="C13">
        <v>20</v>
      </c>
      <c r="D13" s="6">
        <v>43475.683333333334</v>
      </c>
      <c r="E13" s="5" t="s">
        <v>94</v>
      </c>
      <c r="F13" t="str">
        <f t="shared" si="0"/>
        <v>INSERT INTO Vaquinha_Coletiva_Pessoa(id_vaquinha_coletiva, id_pessoa, valor_pago, data) VALUES (2, 27, 20, '2019-01-10 16:24:00');</v>
      </c>
    </row>
    <row r="14" spans="1:6" x14ac:dyDescent="0.25">
      <c r="A14">
        <v>3</v>
      </c>
      <c r="B14">
        <v>13</v>
      </c>
      <c r="C14">
        <v>10</v>
      </c>
      <c r="D14" s="6">
        <v>43619</v>
      </c>
      <c r="E14" s="5" t="s">
        <v>154</v>
      </c>
      <c r="F14" t="str">
        <f t="shared" si="0"/>
        <v>INSERT INTO Vaquinha_Coletiva_Pessoa(id_vaquinha_coletiva, id_pessoa, valor_pago, data) VALUES (3, 13, 10, '2019-06-03 00:00:00');</v>
      </c>
    </row>
    <row r="15" spans="1:6" x14ac:dyDescent="0.25">
      <c r="A15">
        <v>3</v>
      </c>
      <c r="B15">
        <v>14</v>
      </c>
      <c r="C15">
        <v>10</v>
      </c>
      <c r="D15" s="6">
        <v>43620</v>
      </c>
      <c r="E15" s="5" t="s">
        <v>155</v>
      </c>
      <c r="F15" t="str">
        <f t="shared" si="0"/>
        <v>INSERT INTO Vaquinha_Coletiva_Pessoa(id_vaquinha_coletiva, id_pessoa, valor_pago, data) VALUES (3, 14, 10, '2019-06-04 00:00:00');</v>
      </c>
    </row>
    <row r="16" spans="1:6" x14ac:dyDescent="0.25">
      <c r="A16">
        <v>3</v>
      </c>
      <c r="B16">
        <v>26</v>
      </c>
      <c r="C16">
        <v>10</v>
      </c>
      <c r="D16" s="6">
        <v>43621</v>
      </c>
      <c r="E16" s="5" t="s">
        <v>156</v>
      </c>
      <c r="F16" t="str">
        <f t="shared" si="0"/>
        <v>INSERT INTO Vaquinha_Coletiva_Pessoa(id_vaquinha_coletiva, id_pessoa, valor_pago, data) VALUES (3, 26, 10, '2019-06-05 00:00:00');</v>
      </c>
    </row>
    <row r="17" spans="1:6" x14ac:dyDescent="0.25">
      <c r="A17">
        <v>3</v>
      </c>
      <c r="B17">
        <v>29</v>
      </c>
      <c r="C17">
        <v>10</v>
      </c>
      <c r="D17" s="6">
        <v>43622</v>
      </c>
      <c r="E17" s="5" t="s">
        <v>157</v>
      </c>
      <c r="F17" t="str">
        <f t="shared" si="0"/>
        <v>INSERT INTO Vaquinha_Coletiva_Pessoa(id_vaquinha_coletiva, id_pessoa, valor_pago, data) VALUES (3, 29, 10, '2019-06-06 00:00:00');</v>
      </c>
    </row>
    <row r="18" spans="1:6" x14ac:dyDescent="0.25">
      <c r="A18">
        <v>3</v>
      </c>
      <c r="B18">
        <v>34</v>
      </c>
      <c r="C18">
        <v>10</v>
      </c>
      <c r="D18" s="6">
        <v>43623</v>
      </c>
      <c r="E18" s="5" t="s">
        <v>158</v>
      </c>
      <c r="F18" t="str">
        <f t="shared" si="0"/>
        <v>INSERT INTO Vaquinha_Coletiva_Pessoa(id_vaquinha_coletiva, id_pessoa, valor_pago, data) VALUES (3, 34, 10, '2019-06-07 00:00:00');</v>
      </c>
    </row>
    <row r="19" spans="1:6" x14ac:dyDescent="0.25">
      <c r="A19">
        <v>3</v>
      </c>
      <c r="B19">
        <v>33</v>
      </c>
      <c r="C19">
        <v>10</v>
      </c>
      <c r="D19" s="6">
        <v>43624</v>
      </c>
      <c r="E19" s="5" t="s">
        <v>159</v>
      </c>
      <c r="F19" t="str">
        <f t="shared" si="0"/>
        <v>INSERT INTO Vaquinha_Coletiva_Pessoa(id_vaquinha_coletiva, id_pessoa, valor_pago, data) VALUES (3, 33, 10, '2019-06-08 00:00:00');</v>
      </c>
    </row>
    <row r="20" spans="1:6" x14ac:dyDescent="0.25">
      <c r="A20">
        <v>3</v>
      </c>
      <c r="B20">
        <v>36</v>
      </c>
      <c r="C20">
        <v>10</v>
      </c>
      <c r="D20" s="6">
        <v>43625</v>
      </c>
      <c r="E20" s="5" t="s">
        <v>160</v>
      </c>
      <c r="F20" t="str">
        <f t="shared" si="0"/>
        <v>INSERT INTO Vaquinha_Coletiva_Pessoa(id_vaquinha_coletiva, id_pessoa, valor_pago, data) VALUES (3, 36, 10, '2019-06-09 00:00:00');</v>
      </c>
    </row>
    <row r="21" spans="1:6" x14ac:dyDescent="0.25">
      <c r="A21">
        <v>3</v>
      </c>
      <c r="B21">
        <v>38</v>
      </c>
      <c r="C21">
        <v>10</v>
      </c>
      <c r="D21" s="6">
        <v>43626</v>
      </c>
      <c r="E21" s="5" t="s">
        <v>140</v>
      </c>
      <c r="F21" t="str">
        <f t="shared" si="0"/>
        <v>INSERT INTO Vaquinha_Coletiva_Pessoa(id_vaquinha_coletiva, id_pessoa, valor_pago, data) VALUES (3, 38, 10, '2019-06-10 00:00:00');</v>
      </c>
    </row>
    <row r="22" spans="1:6" x14ac:dyDescent="0.25">
      <c r="A22">
        <v>3</v>
      </c>
      <c r="B22">
        <v>39</v>
      </c>
      <c r="C22">
        <v>10</v>
      </c>
      <c r="D22" s="6">
        <v>43627</v>
      </c>
      <c r="E22" s="5" t="s">
        <v>161</v>
      </c>
      <c r="F22" t="str">
        <f t="shared" si="0"/>
        <v>INSERT INTO Vaquinha_Coletiva_Pessoa(id_vaquinha_coletiva, id_pessoa, valor_pago, data) VALUES (3, 39, 10, '2019-06-11 00:00:00');</v>
      </c>
    </row>
    <row r="23" spans="1:6" x14ac:dyDescent="0.25">
      <c r="A23">
        <v>3</v>
      </c>
      <c r="B23">
        <v>40</v>
      </c>
      <c r="C23">
        <v>10</v>
      </c>
      <c r="D23" s="6">
        <v>43628</v>
      </c>
      <c r="E23" s="5" t="s">
        <v>162</v>
      </c>
      <c r="F23" t="str">
        <f t="shared" si="0"/>
        <v>INSERT INTO Vaquinha_Coletiva_Pessoa(id_vaquinha_coletiva, id_pessoa, valor_pago, data) VALUES (3, 40, 10, '2019-06-12 00:00:00');</v>
      </c>
    </row>
    <row r="24" spans="1:6" x14ac:dyDescent="0.25">
      <c r="A24">
        <v>4</v>
      </c>
      <c r="B24">
        <v>5</v>
      </c>
      <c r="C24">
        <v>30</v>
      </c>
      <c r="D24" s="6">
        <v>43529</v>
      </c>
      <c r="E24" s="5" t="s">
        <v>163</v>
      </c>
      <c r="F24" t="str">
        <f t="shared" si="0"/>
        <v>INSERT INTO Vaquinha_Coletiva_Pessoa(id_vaquinha_coletiva, id_pessoa, valor_pago, data) VALUES (4, 5, 30, '2019-03-05 00:00:00');</v>
      </c>
    </row>
    <row r="25" spans="1:6" x14ac:dyDescent="0.25">
      <c r="A25">
        <v>4</v>
      </c>
      <c r="B25">
        <v>7</v>
      </c>
      <c r="C25">
        <v>30</v>
      </c>
      <c r="D25" s="6">
        <v>43529</v>
      </c>
      <c r="E25" s="5" t="s">
        <v>163</v>
      </c>
      <c r="F25" t="str">
        <f t="shared" si="0"/>
        <v>INSERT INTO Vaquinha_Coletiva_Pessoa(id_vaquinha_coletiva, id_pessoa, valor_pago, data) VALUES (4, 7, 30, '2019-03-05 00:00:00');</v>
      </c>
    </row>
    <row r="26" spans="1:6" x14ac:dyDescent="0.25">
      <c r="A26">
        <v>4</v>
      </c>
      <c r="B26">
        <v>8</v>
      </c>
      <c r="C26">
        <v>30</v>
      </c>
      <c r="D26" s="6">
        <v>43529</v>
      </c>
      <c r="E26" s="5" t="s">
        <v>163</v>
      </c>
      <c r="F26" t="str">
        <f t="shared" si="0"/>
        <v>INSERT INTO Vaquinha_Coletiva_Pessoa(id_vaquinha_coletiva, id_pessoa, valor_pago, data) VALUES (4, 8, 30, '2019-03-05 00:00:00');</v>
      </c>
    </row>
    <row r="27" spans="1:6" x14ac:dyDescent="0.25">
      <c r="A27">
        <v>4</v>
      </c>
      <c r="B27">
        <v>9</v>
      </c>
      <c r="C27">
        <v>30</v>
      </c>
      <c r="D27" s="6">
        <v>43529</v>
      </c>
      <c r="E27" s="5" t="s">
        <v>163</v>
      </c>
      <c r="F27" t="str">
        <f t="shared" si="0"/>
        <v>INSERT INTO Vaquinha_Coletiva_Pessoa(id_vaquinha_coletiva, id_pessoa, valor_pago, data) VALUES (4, 9, 30, '2019-03-05 00:00:00');</v>
      </c>
    </row>
    <row r="28" spans="1:6" x14ac:dyDescent="0.25">
      <c r="A28">
        <v>4</v>
      </c>
      <c r="B28">
        <v>11</v>
      </c>
      <c r="C28">
        <v>30</v>
      </c>
      <c r="D28" s="6">
        <v>43529</v>
      </c>
      <c r="E28" s="5" t="s">
        <v>163</v>
      </c>
      <c r="F28" t="str">
        <f t="shared" si="0"/>
        <v>INSERT INTO Vaquinha_Coletiva_Pessoa(id_vaquinha_coletiva, id_pessoa, valor_pago, data) VALUES (4, 11, 30, '2019-03-05 00:00:00');</v>
      </c>
    </row>
    <row r="29" spans="1:6" x14ac:dyDescent="0.25">
      <c r="A29">
        <v>4</v>
      </c>
      <c r="B29">
        <v>15</v>
      </c>
      <c r="C29">
        <v>30</v>
      </c>
      <c r="D29" s="6">
        <v>43529</v>
      </c>
      <c r="E29" s="5" t="s">
        <v>163</v>
      </c>
      <c r="F29" t="str">
        <f t="shared" si="0"/>
        <v>INSERT INTO Vaquinha_Coletiva_Pessoa(id_vaquinha_coletiva, id_pessoa, valor_pago, data) VALUES (4, 15, 30, '2019-03-05 00:00:00');</v>
      </c>
    </row>
    <row r="30" spans="1:6" x14ac:dyDescent="0.25">
      <c r="A30">
        <v>4</v>
      </c>
      <c r="B30">
        <v>17</v>
      </c>
      <c r="C30">
        <v>30</v>
      </c>
      <c r="D30" s="6">
        <v>43530</v>
      </c>
      <c r="E30" s="5" t="s">
        <v>164</v>
      </c>
      <c r="F30" t="str">
        <f t="shared" si="0"/>
        <v>INSERT INTO Vaquinha_Coletiva_Pessoa(id_vaquinha_coletiva, id_pessoa, valor_pago, data) VALUES (4, 17, 30, '2019-03-06 00:00:00');</v>
      </c>
    </row>
    <row r="31" spans="1:6" x14ac:dyDescent="0.25">
      <c r="A31">
        <v>4</v>
      </c>
      <c r="B31">
        <v>21</v>
      </c>
      <c r="C31">
        <v>30</v>
      </c>
      <c r="D31" s="6">
        <v>43530</v>
      </c>
      <c r="E31" s="5" t="s">
        <v>164</v>
      </c>
      <c r="F31" t="str">
        <f t="shared" si="0"/>
        <v>INSERT INTO Vaquinha_Coletiva_Pessoa(id_vaquinha_coletiva, id_pessoa, valor_pago, data) VALUES (4, 21, 30, '2019-03-06 00:00:00');</v>
      </c>
    </row>
    <row r="32" spans="1:6" x14ac:dyDescent="0.25">
      <c r="A32">
        <v>4</v>
      </c>
      <c r="B32">
        <v>22</v>
      </c>
      <c r="C32">
        <v>30</v>
      </c>
      <c r="D32" s="6">
        <v>43530</v>
      </c>
      <c r="E32" s="5" t="s">
        <v>164</v>
      </c>
      <c r="F32" t="str">
        <f t="shared" si="0"/>
        <v>INSERT INTO Vaquinha_Coletiva_Pessoa(id_vaquinha_coletiva, id_pessoa, valor_pago, data) VALUES (4, 22, 30, '2019-03-06 00:00:00');</v>
      </c>
    </row>
    <row r="33" spans="1:6" x14ac:dyDescent="0.25">
      <c r="A33">
        <v>4</v>
      </c>
      <c r="B33">
        <v>25</v>
      </c>
      <c r="C33">
        <v>30</v>
      </c>
      <c r="D33" s="6">
        <v>43530</v>
      </c>
      <c r="E33" s="5" t="s">
        <v>164</v>
      </c>
      <c r="F33" t="str">
        <f t="shared" si="0"/>
        <v>INSERT INTO Vaquinha_Coletiva_Pessoa(id_vaquinha_coletiva, id_pessoa, valor_pago, data) VALUES (4, 25, 30, '2019-03-06 00:00:00');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 x14ac:dyDescent="0.25"/>
  <cols>
    <col min="2" max="2" width="22.7109375" bestFit="1" customWidth="1"/>
  </cols>
  <sheetData>
    <row r="1" spans="1:4" x14ac:dyDescent="0.25">
      <c r="A1" t="s">
        <v>71</v>
      </c>
      <c r="B1" t="s">
        <v>72</v>
      </c>
      <c r="C1" t="s">
        <v>73</v>
      </c>
    </row>
    <row r="2" spans="1:4" x14ac:dyDescent="0.25">
      <c r="A2">
        <v>1</v>
      </c>
      <c r="B2" t="s">
        <v>74</v>
      </c>
      <c r="C2">
        <v>25</v>
      </c>
      <c r="D2" t="str">
        <f>"INSERT INTO Vaquinha_Individual(id_vaquinha_individual, pergunta_personalizada, valor) VALUES ("&amp;A2&amp;", '"&amp;B2&amp;"', "&amp;C2&amp;");"</f>
        <v>INSERT INTO Vaquinha_Individual(id_vaquinha_individual, pergunta_personalizada, valor) VALUES (1, 'Nome na camisa', 25);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PESSOA</vt:lpstr>
      <vt:lpstr>grupo_pelada</vt:lpstr>
      <vt:lpstr>Pelada</vt:lpstr>
      <vt:lpstr>Participa_grupo_pelada</vt:lpstr>
      <vt:lpstr>Jogador</vt:lpstr>
      <vt:lpstr>Vaquinha</vt:lpstr>
      <vt:lpstr>Vaquinha coletiva</vt:lpstr>
      <vt:lpstr>Vaquinha_coletiva_pessoa</vt:lpstr>
      <vt:lpstr>Vaquinha_individual</vt:lpstr>
      <vt:lpstr>Vaquinha_individual_pessoa</vt:lpstr>
    </vt:vector>
  </TitlesOfParts>
  <Company>CMBH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 Peres Neme</dc:creator>
  <cp:lastModifiedBy>Gabriela  Peres Neme</cp:lastModifiedBy>
  <dcterms:created xsi:type="dcterms:W3CDTF">2019-06-03T11:06:20Z</dcterms:created>
  <dcterms:modified xsi:type="dcterms:W3CDTF">2019-06-04T12:36:22Z</dcterms:modified>
</cp:coreProperties>
</file>