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bbach\Box\Kinzig Lab 2024\DHF_HIN_SFB\6. SFB\SFB-A\"/>
    </mc:Choice>
  </mc:AlternateContent>
  <xr:revisionPtr revIDLastSave="0" documentId="13_ncr:1_{08DA43E9-E177-43BA-A01E-C1479C9B68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edule" sheetId="1" r:id="rId1"/>
    <sheet name="Group Assignments" sheetId="2" r:id="rId2"/>
    <sheet name="Body Weights" sheetId="3" r:id="rId3"/>
    <sheet name="Food Out" sheetId="4" r:id="rId4"/>
    <sheet name="Food In" sheetId="5" r:id="rId5"/>
    <sheet name="Spill" sheetId="6" r:id="rId6"/>
    <sheet name="Food Intake" sheetId="7" r:id="rId7"/>
    <sheet name="Energy intake" sheetId="8" r:id="rId8"/>
    <sheet name="Maze Group Assignments" sheetId="10" r:id="rId9"/>
    <sheet name="Y Maze" sheetId="11" r:id="rId10"/>
    <sheet name="Sheet1" sheetId="14" r:id="rId11"/>
    <sheet name="SAC Groups" sheetId="12" r:id="rId12"/>
    <sheet name="WB Groups" sheetId="9" r:id="rId13"/>
    <sheet name="BBB Permeability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44" i="8" l="1"/>
  <c r="BI44" i="8"/>
  <c r="BH45" i="8"/>
  <c r="DM59" i="8" s="1"/>
  <c r="BI45" i="8"/>
  <c r="BH46" i="8"/>
  <c r="BI46" i="8"/>
  <c r="BH47" i="8"/>
  <c r="BI47" i="8"/>
  <c r="BH48" i="8"/>
  <c r="BI48" i="8"/>
  <c r="BH49" i="8"/>
  <c r="BI49" i="8"/>
  <c r="BH50" i="8"/>
  <c r="BI50" i="8"/>
  <c r="BH51" i="8"/>
  <c r="BI51" i="8"/>
  <c r="BH52" i="8"/>
  <c r="BI52" i="8"/>
  <c r="BH53" i="8"/>
  <c r="BI53" i="8"/>
  <c r="BH54" i="8"/>
  <c r="BI54" i="8"/>
  <c r="BH55" i="8"/>
  <c r="BI55" i="8"/>
  <c r="BH56" i="8"/>
  <c r="BI56" i="8"/>
  <c r="BH57" i="8"/>
  <c r="BI57" i="8"/>
  <c r="BH58" i="8"/>
  <c r="BI58" i="8"/>
  <c r="BH59" i="8"/>
  <c r="BI59" i="8"/>
  <c r="BH60" i="8"/>
  <c r="BI60" i="8"/>
  <c r="BH61" i="8"/>
  <c r="BI61" i="8"/>
  <c r="DN71" i="8" s="1"/>
  <c r="BH62" i="8"/>
  <c r="BI62" i="8"/>
  <c r="BH63" i="8"/>
  <c r="BI63" i="8"/>
  <c r="BH64" i="8"/>
  <c r="BI64" i="8"/>
  <c r="BH65" i="8"/>
  <c r="BI65" i="8"/>
  <c r="BH66" i="8"/>
  <c r="BI66" i="8"/>
  <c r="BH67" i="8"/>
  <c r="BI67" i="8"/>
  <c r="DN67" i="8" s="1"/>
  <c r="BH68" i="8"/>
  <c r="BI68" i="8"/>
  <c r="BH69" i="8"/>
  <c r="BI69" i="8"/>
  <c r="BH70" i="8"/>
  <c r="DM70" i="8" s="1"/>
  <c r="BI70" i="8"/>
  <c r="BH71" i="8"/>
  <c r="BI71" i="8"/>
  <c r="BH72" i="8"/>
  <c r="BI72" i="8"/>
  <c r="BH73" i="8"/>
  <c r="BI73" i="8"/>
  <c r="BH74" i="8"/>
  <c r="BI74" i="8"/>
  <c r="BH75" i="8"/>
  <c r="BI75" i="8"/>
  <c r="BH76" i="8"/>
  <c r="BI76" i="8"/>
  <c r="BH77" i="8"/>
  <c r="BI77" i="8"/>
  <c r="BH78" i="8"/>
  <c r="BI78" i="8"/>
  <c r="BI43" i="8"/>
  <c r="BH43" i="8"/>
  <c r="DQ43" i="8"/>
  <c r="DR43" i="8"/>
  <c r="DS43" i="8"/>
  <c r="DT43" i="8"/>
  <c r="DU43" i="8"/>
  <c r="DV43" i="8"/>
  <c r="DW43" i="8"/>
  <c r="DX43" i="8"/>
  <c r="DY43" i="8"/>
  <c r="DZ43" i="8"/>
  <c r="EA43" i="8"/>
  <c r="EB43" i="8"/>
  <c r="EC43" i="8"/>
  <c r="ED43" i="8"/>
  <c r="EE43" i="8"/>
  <c r="EF43" i="8"/>
  <c r="EG43" i="8"/>
  <c r="EH43" i="8"/>
  <c r="EI43" i="8"/>
  <c r="EJ43" i="8"/>
  <c r="EK43" i="8"/>
  <c r="EL43" i="8"/>
  <c r="EM43" i="8"/>
  <c r="EN43" i="8"/>
  <c r="EO43" i="8"/>
  <c r="EP43" i="8"/>
  <c r="EQ43" i="8"/>
  <c r="ER43" i="8"/>
  <c r="ES43" i="8"/>
  <c r="ET43" i="8"/>
  <c r="EU43" i="8"/>
  <c r="EV43" i="8"/>
  <c r="EW43" i="8"/>
  <c r="EX43" i="8"/>
  <c r="EY43" i="8"/>
  <c r="EZ43" i="8"/>
  <c r="FA43" i="8"/>
  <c r="FB43" i="8"/>
  <c r="FC43" i="8"/>
  <c r="FD43" i="8"/>
  <c r="FE43" i="8"/>
  <c r="FF43" i="8"/>
  <c r="FG43" i="8"/>
  <c r="FH43" i="8"/>
  <c r="FI43" i="8"/>
  <c r="FJ43" i="8"/>
  <c r="FK43" i="8"/>
  <c r="FL43" i="8"/>
  <c r="FM43" i="8"/>
  <c r="FN43" i="8"/>
  <c r="FO43" i="8"/>
  <c r="FP43" i="8"/>
  <c r="FQ43" i="8"/>
  <c r="DQ44" i="8"/>
  <c r="DR44" i="8"/>
  <c r="DS44" i="8"/>
  <c r="DT44" i="8"/>
  <c r="DU44" i="8"/>
  <c r="DV44" i="8"/>
  <c r="DW44" i="8"/>
  <c r="DX44" i="8"/>
  <c r="DY44" i="8"/>
  <c r="DZ44" i="8"/>
  <c r="EA44" i="8"/>
  <c r="EB44" i="8"/>
  <c r="EC44" i="8"/>
  <c r="ED44" i="8"/>
  <c r="EE44" i="8"/>
  <c r="EF44" i="8"/>
  <c r="EG44" i="8"/>
  <c r="EH44" i="8"/>
  <c r="EI44" i="8"/>
  <c r="EJ44" i="8"/>
  <c r="EK44" i="8"/>
  <c r="EL44" i="8"/>
  <c r="EM44" i="8"/>
  <c r="EN44" i="8"/>
  <c r="EO44" i="8"/>
  <c r="EP44" i="8"/>
  <c r="EQ44" i="8"/>
  <c r="ER44" i="8"/>
  <c r="ES44" i="8"/>
  <c r="ET44" i="8"/>
  <c r="EU44" i="8"/>
  <c r="EV44" i="8"/>
  <c r="EW44" i="8"/>
  <c r="EX44" i="8"/>
  <c r="EY44" i="8"/>
  <c r="EZ44" i="8"/>
  <c r="FA44" i="8"/>
  <c r="FB44" i="8"/>
  <c r="FC44" i="8"/>
  <c r="FD44" i="8"/>
  <c r="FE44" i="8"/>
  <c r="FF44" i="8"/>
  <c r="FG44" i="8"/>
  <c r="FH44" i="8"/>
  <c r="FI44" i="8"/>
  <c r="FJ44" i="8"/>
  <c r="FK44" i="8"/>
  <c r="FL44" i="8"/>
  <c r="FM44" i="8"/>
  <c r="FN44" i="8"/>
  <c r="FO44" i="8"/>
  <c r="FP44" i="8"/>
  <c r="FQ44" i="8"/>
  <c r="DQ45" i="8"/>
  <c r="DR45" i="8"/>
  <c r="DS45" i="8"/>
  <c r="DT45" i="8"/>
  <c r="DU45" i="8"/>
  <c r="DV45" i="8"/>
  <c r="DW45" i="8"/>
  <c r="DX45" i="8"/>
  <c r="DY45" i="8"/>
  <c r="DZ45" i="8"/>
  <c r="EA45" i="8"/>
  <c r="EB45" i="8"/>
  <c r="EC45" i="8"/>
  <c r="ED45" i="8"/>
  <c r="EE45" i="8"/>
  <c r="EF45" i="8"/>
  <c r="EG45" i="8"/>
  <c r="EH45" i="8"/>
  <c r="EI45" i="8"/>
  <c r="EJ45" i="8"/>
  <c r="EK45" i="8"/>
  <c r="EL45" i="8"/>
  <c r="EM45" i="8"/>
  <c r="EN45" i="8"/>
  <c r="EO45" i="8"/>
  <c r="EP45" i="8"/>
  <c r="EQ45" i="8"/>
  <c r="ER45" i="8"/>
  <c r="ES45" i="8"/>
  <c r="ET45" i="8"/>
  <c r="EU45" i="8"/>
  <c r="EV45" i="8"/>
  <c r="EW45" i="8"/>
  <c r="EX45" i="8"/>
  <c r="EY45" i="8"/>
  <c r="EZ45" i="8"/>
  <c r="FA45" i="8"/>
  <c r="FB45" i="8"/>
  <c r="FC45" i="8"/>
  <c r="FD45" i="8"/>
  <c r="FE45" i="8"/>
  <c r="FF45" i="8"/>
  <c r="FG45" i="8"/>
  <c r="FH45" i="8"/>
  <c r="FI45" i="8"/>
  <c r="FJ45" i="8"/>
  <c r="FK45" i="8"/>
  <c r="FL45" i="8"/>
  <c r="FM45" i="8"/>
  <c r="FN45" i="8"/>
  <c r="FO45" i="8"/>
  <c r="FP45" i="8"/>
  <c r="FQ45" i="8"/>
  <c r="DQ46" i="8"/>
  <c r="DR46" i="8"/>
  <c r="DS46" i="8"/>
  <c r="DT46" i="8"/>
  <c r="DU46" i="8"/>
  <c r="DV46" i="8"/>
  <c r="DW46" i="8"/>
  <c r="DX46" i="8"/>
  <c r="DY46" i="8"/>
  <c r="DZ46" i="8"/>
  <c r="EA46" i="8"/>
  <c r="EB46" i="8"/>
  <c r="EC46" i="8"/>
  <c r="ED46" i="8"/>
  <c r="EE46" i="8"/>
  <c r="EF46" i="8"/>
  <c r="EG46" i="8"/>
  <c r="EH46" i="8"/>
  <c r="EI46" i="8"/>
  <c r="EJ46" i="8"/>
  <c r="EK46" i="8"/>
  <c r="EL46" i="8"/>
  <c r="EM46" i="8"/>
  <c r="EN46" i="8"/>
  <c r="EO46" i="8"/>
  <c r="EP46" i="8"/>
  <c r="EQ46" i="8"/>
  <c r="ER46" i="8"/>
  <c r="ES46" i="8"/>
  <c r="ET46" i="8"/>
  <c r="EU46" i="8"/>
  <c r="EV46" i="8"/>
  <c r="EW46" i="8"/>
  <c r="EX46" i="8"/>
  <c r="EY46" i="8"/>
  <c r="EZ46" i="8"/>
  <c r="FA46" i="8"/>
  <c r="FB46" i="8"/>
  <c r="FC46" i="8"/>
  <c r="FD46" i="8"/>
  <c r="FE46" i="8"/>
  <c r="FF46" i="8"/>
  <c r="FG46" i="8"/>
  <c r="FH46" i="8"/>
  <c r="FI46" i="8"/>
  <c r="FJ46" i="8"/>
  <c r="FK46" i="8"/>
  <c r="FL46" i="8"/>
  <c r="FM46" i="8"/>
  <c r="FN46" i="8"/>
  <c r="FO46" i="8"/>
  <c r="FP46" i="8"/>
  <c r="FQ46" i="8"/>
  <c r="DQ47" i="8"/>
  <c r="DR47" i="8"/>
  <c r="DS47" i="8"/>
  <c r="DT47" i="8"/>
  <c r="DU47" i="8"/>
  <c r="DV47" i="8"/>
  <c r="DW47" i="8"/>
  <c r="DX47" i="8"/>
  <c r="DY47" i="8"/>
  <c r="DZ47" i="8"/>
  <c r="EA47" i="8"/>
  <c r="EB47" i="8"/>
  <c r="EC47" i="8"/>
  <c r="ED47" i="8"/>
  <c r="EE47" i="8"/>
  <c r="EF47" i="8"/>
  <c r="EG47" i="8"/>
  <c r="EH47" i="8"/>
  <c r="EI47" i="8"/>
  <c r="EJ47" i="8"/>
  <c r="EK47" i="8"/>
  <c r="EL47" i="8"/>
  <c r="EM47" i="8"/>
  <c r="EN47" i="8"/>
  <c r="EO47" i="8"/>
  <c r="EP47" i="8"/>
  <c r="EQ47" i="8"/>
  <c r="ER47" i="8"/>
  <c r="ES47" i="8"/>
  <c r="ET47" i="8"/>
  <c r="EU47" i="8"/>
  <c r="EV47" i="8"/>
  <c r="EW47" i="8"/>
  <c r="EX47" i="8"/>
  <c r="EY47" i="8"/>
  <c r="EZ47" i="8"/>
  <c r="FA47" i="8"/>
  <c r="FB47" i="8"/>
  <c r="FC47" i="8"/>
  <c r="FD47" i="8"/>
  <c r="FE47" i="8"/>
  <c r="FF47" i="8"/>
  <c r="FG47" i="8"/>
  <c r="FH47" i="8"/>
  <c r="FI47" i="8"/>
  <c r="FJ47" i="8"/>
  <c r="FK47" i="8"/>
  <c r="FL47" i="8"/>
  <c r="FM47" i="8"/>
  <c r="FN47" i="8"/>
  <c r="FO47" i="8"/>
  <c r="FP47" i="8"/>
  <c r="FQ47" i="8"/>
  <c r="DQ48" i="8"/>
  <c r="DR48" i="8"/>
  <c r="DS48" i="8"/>
  <c r="DT48" i="8"/>
  <c r="DU48" i="8"/>
  <c r="DV48" i="8"/>
  <c r="DW48" i="8"/>
  <c r="DX48" i="8"/>
  <c r="DY48" i="8"/>
  <c r="DZ48" i="8"/>
  <c r="EA48" i="8"/>
  <c r="EB48" i="8"/>
  <c r="EC48" i="8"/>
  <c r="ED48" i="8"/>
  <c r="EE48" i="8"/>
  <c r="EF48" i="8"/>
  <c r="EG48" i="8"/>
  <c r="EH48" i="8"/>
  <c r="EI48" i="8"/>
  <c r="EJ48" i="8"/>
  <c r="EK48" i="8"/>
  <c r="EL48" i="8"/>
  <c r="EM48" i="8"/>
  <c r="EN48" i="8"/>
  <c r="EO48" i="8"/>
  <c r="EP48" i="8"/>
  <c r="EQ48" i="8"/>
  <c r="ER48" i="8"/>
  <c r="ES48" i="8"/>
  <c r="ET48" i="8"/>
  <c r="EU48" i="8"/>
  <c r="EV48" i="8"/>
  <c r="EW48" i="8"/>
  <c r="EX48" i="8"/>
  <c r="EY48" i="8"/>
  <c r="EZ48" i="8"/>
  <c r="FA48" i="8"/>
  <c r="FB48" i="8"/>
  <c r="FC48" i="8"/>
  <c r="FD48" i="8"/>
  <c r="FE48" i="8"/>
  <c r="FF48" i="8"/>
  <c r="FG48" i="8"/>
  <c r="FH48" i="8"/>
  <c r="FI48" i="8"/>
  <c r="FJ48" i="8"/>
  <c r="FK48" i="8"/>
  <c r="FL48" i="8"/>
  <c r="FM48" i="8"/>
  <c r="FN48" i="8"/>
  <c r="FO48" i="8"/>
  <c r="FP48" i="8"/>
  <c r="FQ48" i="8"/>
  <c r="DQ49" i="8"/>
  <c r="DR49" i="8"/>
  <c r="DS49" i="8"/>
  <c r="DT49" i="8"/>
  <c r="DU49" i="8"/>
  <c r="DV49" i="8"/>
  <c r="DW49" i="8"/>
  <c r="DX49" i="8"/>
  <c r="DY49" i="8"/>
  <c r="DZ49" i="8"/>
  <c r="EA49" i="8"/>
  <c r="EB49" i="8"/>
  <c r="EC49" i="8"/>
  <c r="ED49" i="8"/>
  <c r="EE49" i="8"/>
  <c r="EF49" i="8"/>
  <c r="EG49" i="8"/>
  <c r="EH49" i="8"/>
  <c r="EI49" i="8"/>
  <c r="EJ49" i="8"/>
  <c r="EK49" i="8"/>
  <c r="EL49" i="8"/>
  <c r="EM49" i="8"/>
  <c r="EN49" i="8"/>
  <c r="EO49" i="8"/>
  <c r="EP49" i="8"/>
  <c r="EQ49" i="8"/>
  <c r="ER49" i="8"/>
  <c r="ES49" i="8"/>
  <c r="ET49" i="8"/>
  <c r="EU49" i="8"/>
  <c r="EV49" i="8"/>
  <c r="EW49" i="8"/>
  <c r="EX49" i="8"/>
  <c r="EY49" i="8"/>
  <c r="EZ49" i="8"/>
  <c r="FA49" i="8"/>
  <c r="FB49" i="8"/>
  <c r="FC49" i="8"/>
  <c r="FD49" i="8"/>
  <c r="FE49" i="8"/>
  <c r="FF49" i="8"/>
  <c r="FG49" i="8"/>
  <c r="FH49" i="8"/>
  <c r="FI49" i="8"/>
  <c r="FJ49" i="8"/>
  <c r="FK49" i="8"/>
  <c r="FL49" i="8"/>
  <c r="FM49" i="8"/>
  <c r="FN49" i="8"/>
  <c r="FO49" i="8"/>
  <c r="FP49" i="8"/>
  <c r="FQ49" i="8"/>
  <c r="DQ50" i="8"/>
  <c r="DR50" i="8"/>
  <c r="DS50" i="8"/>
  <c r="DT50" i="8"/>
  <c r="DU50" i="8"/>
  <c r="DV50" i="8"/>
  <c r="DW50" i="8"/>
  <c r="DX50" i="8"/>
  <c r="DY50" i="8"/>
  <c r="DZ50" i="8"/>
  <c r="EA50" i="8"/>
  <c r="EB50" i="8"/>
  <c r="EC50" i="8"/>
  <c r="ED50" i="8"/>
  <c r="EE50" i="8"/>
  <c r="EF50" i="8"/>
  <c r="EG50" i="8"/>
  <c r="EH50" i="8"/>
  <c r="EI50" i="8"/>
  <c r="EJ50" i="8"/>
  <c r="EK50" i="8"/>
  <c r="EL50" i="8"/>
  <c r="EM50" i="8"/>
  <c r="EN50" i="8"/>
  <c r="EO50" i="8"/>
  <c r="EP50" i="8"/>
  <c r="EQ50" i="8"/>
  <c r="ER50" i="8"/>
  <c r="ES50" i="8"/>
  <c r="ET50" i="8"/>
  <c r="EU50" i="8"/>
  <c r="EV50" i="8"/>
  <c r="EW50" i="8"/>
  <c r="EX50" i="8"/>
  <c r="EY50" i="8"/>
  <c r="EZ50" i="8"/>
  <c r="FA50" i="8"/>
  <c r="FB50" i="8"/>
  <c r="FC50" i="8"/>
  <c r="FD50" i="8"/>
  <c r="FE50" i="8"/>
  <c r="FF50" i="8"/>
  <c r="FG50" i="8"/>
  <c r="FH50" i="8"/>
  <c r="FI50" i="8"/>
  <c r="FJ50" i="8"/>
  <c r="FK50" i="8"/>
  <c r="FL50" i="8"/>
  <c r="FM50" i="8"/>
  <c r="FN50" i="8"/>
  <c r="FO50" i="8"/>
  <c r="FP50" i="8"/>
  <c r="FQ50" i="8"/>
  <c r="DQ51" i="8"/>
  <c r="DR51" i="8"/>
  <c r="DS51" i="8"/>
  <c r="DT51" i="8"/>
  <c r="DU51" i="8"/>
  <c r="DV51" i="8"/>
  <c r="DW51" i="8"/>
  <c r="DX51" i="8"/>
  <c r="DY51" i="8"/>
  <c r="DZ51" i="8"/>
  <c r="EA51" i="8"/>
  <c r="EB51" i="8"/>
  <c r="EC51" i="8"/>
  <c r="ED51" i="8"/>
  <c r="EE51" i="8"/>
  <c r="EF51" i="8"/>
  <c r="EG51" i="8"/>
  <c r="EH51" i="8"/>
  <c r="EI51" i="8"/>
  <c r="EJ51" i="8"/>
  <c r="EK51" i="8"/>
  <c r="EL51" i="8"/>
  <c r="EM51" i="8"/>
  <c r="EN51" i="8"/>
  <c r="EO51" i="8"/>
  <c r="EP51" i="8"/>
  <c r="EQ51" i="8"/>
  <c r="ER51" i="8"/>
  <c r="ES51" i="8"/>
  <c r="ET51" i="8"/>
  <c r="EU51" i="8"/>
  <c r="EV51" i="8"/>
  <c r="EW51" i="8"/>
  <c r="EX51" i="8"/>
  <c r="EY51" i="8"/>
  <c r="EZ51" i="8"/>
  <c r="FA51" i="8"/>
  <c r="FB51" i="8"/>
  <c r="FC51" i="8"/>
  <c r="FD51" i="8"/>
  <c r="FE51" i="8"/>
  <c r="FF51" i="8"/>
  <c r="FG51" i="8"/>
  <c r="FH51" i="8"/>
  <c r="FI51" i="8"/>
  <c r="FJ51" i="8"/>
  <c r="FK51" i="8"/>
  <c r="FL51" i="8"/>
  <c r="FM51" i="8"/>
  <c r="FN51" i="8"/>
  <c r="FO51" i="8"/>
  <c r="FP51" i="8"/>
  <c r="FQ51" i="8"/>
  <c r="DQ52" i="8"/>
  <c r="DR52" i="8"/>
  <c r="DS52" i="8"/>
  <c r="DT52" i="8"/>
  <c r="DU52" i="8"/>
  <c r="DV52" i="8"/>
  <c r="DW52" i="8"/>
  <c r="DX52" i="8"/>
  <c r="DY52" i="8"/>
  <c r="DZ52" i="8"/>
  <c r="EA52" i="8"/>
  <c r="EB52" i="8"/>
  <c r="EC52" i="8"/>
  <c r="ED52" i="8"/>
  <c r="EE52" i="8"/>
  <c r="EF52" i="8"/>
  <c r="EG52" i="8"/>
  <c r="EH52" i="8"/>
  <c r="EI52" i="8"/>
  <c r="EJ52" i="8"/>
  <c r="EK52" i="8"/>
  <c r="EL52" i="8"/>
  <c r="EM52" i="8"/>
  <c r="EN52" i="8"/>
  <c r="EO52" i="8"/>
  <c r="EP52" i="8"/>
  <c r="EQ52" i="8"/>
  <c r="ER52" i="8"/>
  <c r="ES52" i="8"/>
  <c r="ET52" i="8"/>
  <c r="EU52" i="8"/>
  <c r="EV52" i="8"/>
  <c r="EW52" i="8"/>
  <c r="EX52" i="8"/>
  <c r="EY52" i="8"/>
  <c r="EZ52" i="8"/>
  <c r="FA52" i="8"/>
  <c r="FB52" i="8"/>
  <c r="FC52" i="8"/>
  <c r="FD52" i="8"/>
  <c r="FE52" i="8"/>
  <c r="FF52" i="8"/>
  <c r="FG52" i="8"/>
  <c r="FH52" i="8"/>
  <c r="FI52" i="8"/>
  <c r="FJ52" i="8"/>
  <c r="FK52" i="8"/>
  <c r="FL52" i="8"/>
  <c r="FM52" i="8"/>
  <c r="FN52" i="8"/>
  <c r="FO52" i="8"/>
  <c r="FP52" i="8"/>
  <c r="FQ52" i="8"/>
  <c r="DQ53" i="8"/>
  <c r="DR53" i="8"/>
  <c r="DS53" i="8"/>
  <c r="DT53" i="8"/>
  <c r="DU53" i="8"/>
  <c r="DV53" i="8"/>
  <c r="DW53" i="8"/>
  <c r="DX53" i="8"/>
  <c r="DY53" i="8"/>
  <c r="DZ53" i="8"/>
  <c r="EA53" i="8"/>
  <c r="EB53" i="8"/>
  <c r="EC53" i="8"/>
  <c r="ED53" i="8"/>
  <c r="EE53" i="8"/>
  <c r="EF53" i="8"/>
  <c r="EG53" i="8"/>
  <c r="EH53" i="8"/>
  <c r="EI53" i="8"/>
  <c r="EJ53" i="8"/>
  <c r="EK53" i="8"/>
  <c r="EL53" i="8"/>
  <c r="EM53" i="8"/>
  <c r="EN53" i="8"/>
  <c r="EO53" i="8"/>
  <c r="EP53" i="8"/>
  <c r="EQ53" i="8"/>
  <c r="ER53" i="8"/>
  <c r="ES53" i="8"/>
  <c r="ET53" i="8"/>
  <c r="EU53" i="8"/>
  <c r="EV53" i="8"/>
  <c r="EW53" i="8"/>
  <c r="EX53" i="8"/>
  <c r="EY53" i="8"/>
  <c r="EZ53" i="8"/>
  <c r="FA53" i="8"/>
  <c r="FB53" i="8"/>
  <c r="FC53" i="8"/>
  <c r="FD53" i="8"/>
  <c r="FE53" i="8"/>
  <c r="FF53" i="8"/>
  <c r="FG53" i="8"/>
  <c r="FH53" i="8"/>
  <c r="FI53" i="8"/>
  <c r="FJ53" i="8"/>
  <c r="FK53" i="8"/>
  <c r="FL53" i="8"/>
  <c r="FM53" i="8"/>
  <c r="FN53" i="8"/>
  <c r="FO53" i="8"/>
  <c r="FP53" i="8"/>
  <c r="FQ53" i="8"/>
  <c r="DQ54" i="8"/>
  <c r="DR54" i="8"/>
  <c r="DS54" i="8"/>
  <c r="DT54" i="8"/>
  <c r="DU54" i="8"/>
  <c r="DV54" i="8"/>
  <c r="DW54" i="8"/>
  <c r="DX54" i="8"/>
  <c r="DY54" i="8"/>
  <c r="DZ54" i="8"/>
  <c r="EA54" i="8"/>
  <c r="EB54" i="8"/>
  <c r="EC54" i="8"/>
  <c r="ED54" i="8"/>
  <c r="EE54" i="8"/>
  <c r="EF54" i="8"/>
  <c r="EG54" i="8"/>
  <c r="EH54" i="8"/>
  <c r="EI54" i="8"/>
  <c r="EJ54" i="8"/>
  <c r="EK54" i="8"/>
  <c r="EL54" i="8"/>
  <c r="EM54" i="8"/>
  <c r="EN54" i="8"/>
  <c r="EO54" i="8"/>
  <c r="EP54" i="8"/>
  <c r="EQ54" i="8"/>
  <c r="ER54" i="8"/>
  <c r="ES54" i="8"/>
  <c r="ET54" i="8"/>
  <c r="EU54" i="8"/>
  <c r="EV54" i="8"/>
  <c r="EW54" i="8"/>
  <c r="EX54" i="8"/>
  <c r="EY54" i="8"/>
  <c r="EZ54" i="8"/>
  <c r="FA54" i="8"/>
  <c r="FB54" i="8"/>
  <c r="FC54" i="8"/>
  <c r="FD54" i="8"/>
  <c r="FE54" i="8"/>
  <c r="FF54" i="8"/>
  <c r="FG54" i="8"/>
  <c r="FH54" i="8"/>
  <c r="FI54" i="8"/>
  <c r="FJ54" i="8"/>
  <c r="FK54" i="8"/>
  <c r="FL54" i="8"/>
  <c r="FM54" i="8"/>
  <c r="FN54" i="8"/>
  <c r="FO54" i="8"/>
  <c r="FP54" i="8"/>
  <c r="FQ54" i="8"/>
  <c r="DQ55" i="8"/>
  <c r="DR55" i="8"/>
  <c r="DS55" i="8"/>
  <c r="DT55" i="8"/>
  <c r="DU55" i="8"/>
  <c r="DV55" i="8"/>
  <c r="DW55" i="8"/>
  <c r="DX55" i="8"/>
  <c r="DY55" i="8"/>
  <c r="DZ55" i="8"/>
  <c r="EA55" i="8"/>
  <c r="EB55" i="8"/>
  <c r="EC55" i="8"/>
  <c r="ED55" i="8"/>
  <c r="EE55" i="8"/>
  <c r="EF55" i="8"/>
  <c r="EG55" i="8"/>
  <c r="EH55" i="8"/>
  <c r="EI55" i="8"/>
  <c r="EJ55" i="8"/>
  <c r="EK55" i="8"/>
  <c r="EL55" i="8"/>
  <c r="EM55" i="8"/>
  <c r="EN55" i="8"/>
  <c r="EO55" i="8"/>
  <c r="EP55" i="8"/>
  <c r="EQ55" i="8"/>
  <c r="ER55" i="8"/>
  <c r="ES55" i="8"/>
  <c r="ET55" i="8"/>
  <c r="EU55" i="8"/>
  <c r="EV55" i="8"/>
  <c r="EW55" i="8"/>
  <c r="EX55" i="8"/>
  <c r="EY55" i="8"/>
  <c r="EZ55" i="8"/>
  <c r="FA55" i="8"/>
  <c r="FB55" i="8"/>
  <c r="FC55" i="8"/>
  <c r="FD55" i="8"/>
  <c r="FE55" i="8"/>
  <c r="FF55" i="8"/>
  <c r="FG55" i="8"/>
  <c r="FH55" i="8"/>
  <c r="FI55" i="8"/>
  <c r="FJ55" i="8"/>
  <c r="FK55" i="8"/>
  <c r="FL55" i="8"/>
  <c r="FM55" i="8"/>
  <c r="FN55" i="8"/>
  <c r="FO55" i="8"/>
  <c r="FP55" i="8"/>
  <c r="FQ55" i="8"/>
  <c r="DQ56" i="8"/>
  <c r="DR56" i="8"/>
  <c r="DS56" i="8"/>
  <c r="DT56" i="8"/>
  <c r="DU56" i="8"/>
  <c r="DV56" i="8"/>
  <c r="DW56" i="8"/>
  <c r="DX56" i="8"/>
  <c r="DY56" i="8"/>
  <c r="DZ56" i="8"/>
  <c r="EA56" i="8"/>
  <c r="EB56" i="8"/>
  <c r="EC56" i="8"/>
  <c r="ED56" i="8"/>
  <c r="EE56" i="8"/>
  <c r="EF56" i="8"/>
  <c r="EG56" i="8"/>
  <c r="EH56" i="8"/>
  <c r="EI56" i="8"/>
  <c r="EJ56" i="8"/>
  <c r="EK56" i="8"/>
  <c r="EL56" i="8"/>
  <c r="EM56" i="8"/>
  <c r="EN56" i="8"/>
  <c r="EO56" i="8"/>
  <c r="EP56" i="8"/>
  <c r="EQ56" i="8"/>
  <c r="ER56" i="8"/>
  <c r="ES56" i="8"/>
  <c r="ET56" i="8"/>
  <c r="EU56" i="8"/>
  <c r="EV56" i="8"/>
  <c r="EW56" i="8"/>
  <c r="EX56" i="8"/>
  <c r="EY56" i="8"/>
  <c r="EZ56" i="8"/>
  <c r="FA56" i="8"/>
  <c r="FB56" i="8"/>
  <c r="FC56" i="8"/>
  <c r="FD56" i="8"/>
  <c r="FE56" i="8"/>
  <c r="FF56" i="8"/>
  <c r="FG56" i="8"/>
  <c r="FH56" i="8"/>
  <c r="FI56" i="8"/>
  <c r="FJ56" i="8"/>
  <c r="FK56" i="8"/>
  <c r="FL56" i="8"/>
  <c r="FM56" i="8"/>
  <c r="FN56" i="8"/>
  <c r="FO56" i="8"/>
  <c r="FP56" i="8"/>
  <c r="FQ56" i="8"/>
  <c r="DQ57" i="8"/>
  <c r="DR57" i="8"/>
  <c r="DS57" i="8"/>
  <c r="DT57" i="8"/>
  <c r="DU57" i="8"/>
  <c r="DV57" i="8"/>
  <c r="DW57" i="8"/>
  <c r="DX57" i="8"/>
  <c r="DY57" i="8"/>
  <c r="DZ57" i="8"/>
  <c r="EA57" i="8"/>
  <c r="EB57" i="8"/>
  <c r="EC57" i="8"/>
  <c r="ED57" i="8"/>
  <c r="EE57" i="8"/>
  <c r="EF57" i="8"/>
  <c r="EG57" i="8"/>
  <c r="EH57" i="8"/>
  <c r="EI57" i="8"/>
  <c r="EJ57" i="8"/>
  <c r="EK57" i="8"/>
  <c r="EL57" i="8"/>
  <c r="EM57" i="8"/>
  <c r="EN57" i="8"/>
  <c r="EO57" i="8"/>
  <c r="EP57" i="8"/>
  <c r="EQ57" i="8"/>
  <c r="ER57" i="8"/>
  <c r="ES57" i="8"/>
  <c r="ET57" i="8"/>
  <c r="EU57" i="8"/>
  <c r="EV57" i="8"/>
  <c r="EW57" i="8"/>
  <c r="EX57" i="8"/>
  <c r="EY57" i="8"/>
  <c r="EZ57" i="8"/>
  <c r="FA57" i="8"/>
  <c r="FB57" i="8"/>
  <c r="FC57" i="8"/>
  <c r="FD57" i="8"/>
  <c r="FE57" i="8"/>
  <c r="FF57" i="8"/>
  <c r="FG57" i="8"/>
  <c r="FH57" i="8"/>
  <c r="FI57" i="8"/>
  <c r="FJ57" i="8"/>
  <c r="FK57" i="8"/>
  <c r="FL57" i="8"/>
  <c r="FM57" i="8"/>
  <c r="FN57" i="8"/>
  <c r="FO57" i="8"/>
  <c r="FP57" i="8"/>
  <c r="FQ57" i="8"/>
  <c r="DQ58" i="8"/>
  <c r="DR58" i="8"/>
  <c r="DS58" i="8"/>
  <c r="DT58" i="8"/>
  <c r="DU58" i="8"/>
  <c r="DV58" i="8"/>
  <c r="DW58" i="8"/>
  <c r="DX58" i="8"/>
  <c r="DY58" i="8"/>
  <c r="DZ58" i="8"/>
  <c r="EA58" i="8"/>
  <c r="EB58" i="8"/>
  <c r="EC58" i="8"/>
  <c r="ED58" i="8"/>
  <c r="EE58" i="8"/>
  <c r="EF58" i="8"/>
  <c r="EG58" i="8"/>
  <c r="EH58" i="8"/>
  <c r="EI58" i="8"/>
  <c r="EJ58" i="8"/>
  <c r="EK58" i="8"/>
  <c r="EL58" i="8"/>
  <c r="EM58" i="8"/>
  <c r="EN58" i="8"/>
  <c r="EO58" i="8"/>
  <c r="EP58" i="8"/>
  <c r="EQ58" i="8"/>
  <c r="ER58" i="8"/>
  <c r="ES58" i="8"/>
  <c r="ET58" i="8"/>
  <c r="EU58" i="8"/>
  <c r="EV58" i="8"/>
  <c r="EW58" i="8"/>
  <c r="EX58" i="8"/>
  <c r="EY58" i="8"/>
  <c r="EZ58" i="8"/>
  <c r="FA58" i="8"/>
  <c r="FB58" i="8"/>
  <c r="FC58" i="8"/>
  <c r="FD58" i="8"/>
  <c r="FE58" i="8"/>
  <c r="FF58" i="8"/>
  <c r="FG58" i="8"/>
  <c r="FH58" i="8"/>
  <c r="FI58" i="8"/>
  <c r="FJ58" i="8"/>
  <c r="FK58" i="8"/>
  <c r="FL58" i="8"/>
  <c r="FM58" i="8"/>
  <c r="FN58" i="8"/>
  <c r="FO58" i="8"/>
  <c r="FP58" i="8"/>
  <c r="FQ58" i="8"/>
  <c r="DQ59" i="8"/>
  <c r="DR59" i="8"/>
  <c r="DS59" i="8"/>
  <c r="DT59" i="8"/>
  <c r="DU59" i="8"/>
  <c r="DV59" i="8"/>
  <c r="DW59" i="8"/>
  <c r="DX59" i="8"/>
  <c r="DY59" i="8"/>
  <c r="DZ59" i="8"/>
  <c r="EA59" i="8"/>
  <c r="EB59" i="8"/>
  <c r="EC59" i="8"/>
  <c r="ED59" i="8"/>
  <c r="EE59" i="8"/>
  <c r="EF59" i="8"/>
  <c r="EG59" i="8"/>
  <c r="EH59" i="8"/>
  <c r="EI59" i="8"/>
  <c r="EJ59" i="8"/>
  <c r="EK59" i="8"/>
  <c r="EL59" i="8"/>
  <c r="EM59" i="8"/>
  <c r="EN59" i="8"/>
  <c r="EO59" i="8"/>
  <c r="EP59" i="8"/>
  <c r="EQ59" i="8"/>
  <c r="ER59" i="8"/>
  <c r="ES59" i="8"/>
  <c r="ET59" i="8"/>
  <c r="EU59" i="8"/>
  <c r="EV59" i="8"/>
  <c r="EW59" i="8"/>
  <c r="EX59" i="8"/>
  <c r="EY59" i="8"/>
  <c r="EZ59" i="8"/>
  <c r="FA59" i="8"/>
  <c r="FB59" i="8"/>
  <c r="FC59" i="8"/>
  <c r="FD59" i="8"/>
  <c r="FE59" i="8"/>
  <c r="FF59" i="8"/>
  <c r="FG59" i="8"/>
  <c r="FH59" i="8"/>
  <c r="FI59" i="8"/>
  <c r="FJ59" i="8"/>
  <c r="FK59" i="8"/>
  <c r="FL59" i="8"/>
  <c r="FM59" i="8"/>
  <c r="FN59" i="8"/>
  <c r="FO59" i="8"/>
  <c r="FP59" i="8"/>
  <c r="FQ59" i="8"/>
  <c r="DQ60" i="8"/>
  <c r="DR60" i="8"/>
  <c r="DS60" i="8"/>
  <c r="DT60" i="8"/>
  <c r="DU60" i="8"/>
  <c r="DV60" i="8"/>
  <c r="DW60" i="8"/>
  <c r="DX60" i="8"/>
  <c r="DY60" i="8"/>
  <c r="DZ60" i="8"/>
  <c r="EA60" i="8"/>
  <c r="EB60" i="8"/>
  <c r="EC60" i="8"/>
  <c r="ED60" i="8"/>
  <c r="EE60" i="8"/>
  <c r="EF60" i="8"/>
  <c r="EG60" i="8"/>
  <c r="EH60" i="8"/>
  <c r="EI60" i="8"/>
  <c r="EJ60" i="8"/>
  <c r="EK60" i="8"/>
  <c r="EL60" i="8"/>
  <c r="EM60" i="8"/>
  <c r="EN60" i="8"/>
  <c r="EO60" i="8"/>
  <c r="EP60" i="8"/>
  <c r="EQ60" i="8"/>
  <c r="ER60" i="8"/>
  <c r="ES60" i="8"/>
  <c r="ET60" i="8"/>
  <c r="EU60" i="8"/>
  <c r="EV60" i="8"/>
  <c r="EW60" i="8"/>
  <c r="EX60" i="8"/>
  <c r="EY60" i="8"/>
  <c r="EZ60" i="8"/>
  <c r="FA60" i="8"/>
  <c r="FB60" i="8"/>
  <c r="FC60" i="8"/>
  <c r="FD60" i="8"/>
  <c r="FE60" i="8"/>
  <c r="FF60" i="8"/>
  <c r="FG60" i="8"/>
  <c r="FH60" i="8"/>
  <c r="FI60" i="8"/>
  <c r="FJ60" i="8"/>
  <c r="FK60" i="8"/>
  <c r="FL60" i="8"/>
  <c r="FM60" i="8"/>
  <c r="FN60" i="8"/>
  <c r="FO60" i="8"/>
  <c r="FP60" i="8"/>
  <c r="FQ60" i="8"/>
  <c r="DQ61" i="8"/>
  <c r="DR61" i="8"/>
  <c r="DS61" i="8"/>
  <c r="DT61" i="8"/>
  <c r="DU61" i="8"/>
  <c r="DV61" i="8"/>
  <c r="DW61" i="8"/>
  <c r="DX61" i="8"/>
  <c r="DY61" i="8"/>
  <c r="DZ61" i="8"/>
  <c r="EA61" i="8"/>
  <c r="EB61" i="8"/>
  <c r="EC61" i="8"/>
  <c r="ED61" i="8"/>
  <c r="EE61" i="8"/>
  <c r="EF61" i="8"/>
  <c r="EG61" i="8"/>
  <c r="EH61" i="8"/>
  <c r="EI61" i="8"/>
  <c r="EJ61" i="8"/>
  <c r="EK61" i="8"/>
  <c r="EL61" i="8"/>
  <c r="EM61" i="8"/>
  <c r="EN61" i="8"/>
  <c r="EO61" i="8"/>
  <c r="EP61" i="8"/>
  <c r="EQ61" i="8"/>
  <c r="ER61" i="8"/>
  <c r="ES61" i="8"/>
  <c r="ET61" i="8"/>
  <c r="EU61" i="8"/>
  <c r="EV61" i="8"/>
  <c r="EW61" i="8"/>
  <c r="EX61" i="8"/>
  <c r="EY61" i="8"/>
  <c r="EZ61" i="8"/>
  <c r="FA61" i="8"/>
  <c r="FB61" i="8"/>
  <c r="FC61" i="8"/>
  <c r="FD61" i="8"/>
  <c r="FE61" i="8"/>
  <c r="FF61" i="8"/>
  <c r="FG61" i="8"/>
  <c r="FH61" i="8"/>
  <c r="FI61" i="8"/>
  <c r="FJ61" i="8"/>
  <c r="FK61" i="8"/>
  <c r="FL61" i="8"/>
  <c r="FM61" i="8"/>
  <c r="FN61" i="8"/>
  <c r="FO61" i="8"/>
  <c r="FP61" i="8"/>
  <c r="FQ61" i="8"/>
  <c r="DQ62" i="8"/>
  <c r="DR62" i="8"/>
  <c r="DS62" i="8"/>
  <c r="DT62" i="8"/>
  <c r="DU62" i="8"/>
  <c r="DV62" i="8"/>
  <c r="DW62" i="8"/>
  <c r="DX62" i="8"/>
  <c r="DY62" i="8"/>
  <c r="DZ62" i="8"/>
  <c r="EA62" i="8"/>
  <c r="EB62" i="8"/>
  <c r="EC62" i="8"/>
  <c r="ED62" i="8"/>
  <c r="EE62" i="8"/>
  <c r="EF62" i="8"/>
  <c r="EG62" i="8"/>
  <c r="EH62" i="8"/>
  <c r="EI62" i="8"/>
  <c r="EJ62" i="8"/>
  <c r="EK62" i="8"/>
  <c r="EL62" i="8"/>
  <c r="EM62" i="8"/>
  <c r="EN62" i="8"/>
  <c r="EO62" i="8"/>
  <c r="EP62" i="8"/>
  <c r="EQ62" i="8"/>
  <c r="ER62" i="8"/>
  <c r="ES62" i="8"/>
  <c r="ET62" i="8"/>
  <c r="EU62" i="8"/>
  <c r="EV62" i="8"/>
  <c r="EW62" i="8"/>
  <c r="EX62" i="8"/>
  <c r="EY62" i="8"/>
  <c r="EZ62" i="8"/>
  <c r="FA62" i="8"/>
  <c r="FB62" i="8"/>
  <c r="FC62" i="8"/>
  <c r="FD62" i="8"/>
  <c r="FE62" i="8"/>
  <c r="FF62" i="8"/>
  <c r="FG62" i="8"/>
  <c r="FH62" i="8"/>
  <c r="FI62" i="8"/>
  <c r="FJ62" i="8"/>
  <c r="FK62" i="8"/>
  <c r="FL62" i="8"/>
  <c r="FM62" i="8"/>
  <c r="FN62" i="8"/>
  <c r="FO62" i="8"/>
  <c r="FP62" i="8"/>
  <c r="FQ62" i="8"/>
  <c r="DQ63" i="8"/>
  <c r="DR63" i="8"/>
  <c r="DS63" i="8"/>
  <c r="DT63" i="8"/>
  <c r="DU63" i="8"/>
  <c r="DV63" i="8"/>
  <c r="DW63" i="8"/>
  <c r="DX63" i="8"/>
  <c r="DY63" i="8"/>
  <c r="DZ63" i="8"/>
  <c r="EA63" i="8"/>
  <c r="EB63" i="8"/>
  <c r="EC63" i="8"/>
  <c r="ED63" i="8"/>
  <c r="EE63" i="8"/>
  <c r="EF63" i="8"/>
  <c r="EG63" i="8"/>
  <c r="EH63" i="8"/>
  <c r="EI63" i="8"/>
  <c r="EJ63" i="8"/>
  <c r="EK63" i="8"/>
  <c r="EL63" i="8"/>
  <c r="EM63" i="8"/>
  <c r="EN63" i="8"/>
  <c r="EO63" i="8"/>
  <c r="EP63" i="8"/>
  <c r="EQ63" i="8"/>
  <c r="ER63" i="8"/>
  <c r="ES63" i="8"/>
  <c r="ET63" i="8"/>
  <c r="EU63" i="8"/>
  <c r="EV63" i="8"/>
  <c r="EW63" i="8"/>
  <c r="EX63" i="8"/>
  <c r="EY63" i="8"/>
  <c r="EZ63" i="8"/>
  <c r="FA63" i="8"/>
  <c r="FB63" i="8"/>
  <c r="FC63" i="8"/>
  <c r="FD63" i="8"/>
  <c r="FE63" i="8"/>
  <c r="FF63" i="8"/>
  <c r="FG63" i="8"/>
  <c r="FH63" i="8"/>
  <c r="FI63" i="8"/>
  <c r="FJ63" i="8"/>
  <c r="FK63" i="8"/>
  <c r="FL63" i="8"/>
  <c r="FM63" i="8"/>
  <c r="FN63" i="8"/>
  <c r="FO63" i="8"/>
  <c r="FP63" i="8"/>
  <c r="FQ63" i="8"/>
  <c r="DQ64" i="8"/>
  <c r="DR64" i="8"/>
  <c r="DS64" i="8"/>
  <c r="DT64" i="8"/>
  <c r="DU64" i="8"/>
  <c r="DV64" i="8"/>
  <c r="DW64" i="8"/>
  <c r="DX64" i="8"/>
  <c r="DY64" i="8"/>
  <c r="DZ64" i="8"/>
  <c r="EA64" i="8"/>
  <c r="EB64" i="8"/>
  <c r="EC64" i="8"/>
  <c r="ED64" i="8"/>
  <c r="EE64" i="8"/>
  <c r="EF64" i="8"/>
  <c r="EG64" i="8"/>
  <c r="EH64" i="8"/>
  <c r="EI64" i="8"/>
  <c r="EJ64" i="8"/>
  <c r="EK64" i="8"/>
  <c r="EL64" i="8"/>
  <c r="EM64" i="8"/>
  <c r="EN64" i="8"/>
  <c r="EO64" i="8"/>
  <c r="EP64" i="8"/>
  <c r="EQ64" i="8"/>
  <c r="ER64" i="8"/>
  <c r="ES64" i="8"/>
  <c r="ET64" i="8"/>
  <c r="EU64" i="8"/>
  <c r="EV64" i="8"/>
  <c r="EW64" i="8"/>
  <c r="EX64" i="8"/>
  <c r="EY64" i="8"/>
  <c r="EZ64" i="8"/>
  <c r="FA64" i="8"/>
  <c r="FB64" i="8"/>
  <c r="FC64" i="8"/>
  <c r="FD64" i="8"/>
  <c r="FE64" i="8"/>
  <c r="FF64" i="8"/>
  <c r="FG64" i="8"/>
  <c r="FH64" i="8"/>
  <c r="FI64" i="8"/>
  <c r="FJ64" i="8"/>
  <c r="FK64" i="8"/>
  <c r="FL64" i="8"/>
  <c r="FM64" i="8"/>
  <c r="FN64" i="8"/>
  <c r="FO64" i="8"/>
  <c r="FP64" i="8"/>
  <c r="FQ64" i="8"/>
  <c r="DQ65" i="8"/>
  <c r="DR65" i="8"/>
  <c r="DS65" i="8"/>
  <c r="DT65" i="8"/>
  <c r="DU65" i="8"/>
  <c r="DV65" i="8"/>
  <c r="DW65" i="8"/>
  <c r="DX65" i="8"/>
  <c r="DY65" i="8"/>
  <c r="DZ65" i="8"/>
  <c r="EA65" i="8"/>
  <c r="EB65" i="8"/>
  <c r="EC65" i="8"/>
  <c r="ED65" i="8"/>
  <c r="EE65" i="8"/>
  <c r="EF65" i="8"/>
  <c r="EG65" i="8"/>
  <c r="EH65" i="8"/>
  <c r="EI65" i="8"/>
  <c r="EJ65" i="8"/>
  <c r="EK65" i="8"/>
  <c r="EL65" i="8"/>
  <c r="EM65" i="8"/>
  <c r="EN65" i="8"/>
  <c r="EO65" i="8"/>
  <c r="EP65" i="8"/>
  <c r="EQ65" i="8"/>
  <c r="ER65" i="8"/>
  <c r="ES65" i="8"/>
  <c r="ET65" i="8"/>
  <c r="EU65" i="8"/>
  <c r="EV65" i="8"/>
  <c r="EW65" i="8"/>
  <c r="EX65" i="8"/>
  <c r="EY65" i="8"/>
  <c r="EZ65" i="8"/>
  <c r="FA65" i="8"/>
  <c r="FB65" i="8"/>
  <c r="FC65" i="8"/>
  <c r="FD65" i="8"/>
  <c r="FE65" i="8"/>
  <c r="FF65" i="8"/>
  <c r="FG65" i="8"/>
  <c r="FH65" i="8"/>
  <c r="FI65" i="8"/>
  <c r="FJ65" i="8"/>
  <c r="FK65" i="8"/>
  <c r="FL65" i="8"/>
  <c r="FM65" i="8"/>
  <c r="FN65" i="8"/>
  <c r="FO65" i="8"/>
  <c r="FP65" i="8"/>
  <c r="FQ65" i="8"/>
  <c r="DQ66" i="8"/>
  <c r="DR66" i="8"/>
  <c r="DS66" i="8"/>
  <c r="DT66" i="8"/>
  <c r="DU66" i="8"/>
  <c r="DV66" i="8"/>
  <c r="DW66" i="8"/>
  <c r="DX66" i="8"/>
  <c r="DY66" i="8"/>
  <c r="DZ66" i="8"/>
  <c r="EA66" i="8"/>
  <c r="EB66" i="8"/>
  <c r="EC66" i="8"/>
  <c r="ED66" i="8"/>
  <c r="EE66" i="8"/>
  <c r="EF66" i="8"/>
  <c r="EG66" i="8"/>
  <c r="EH66" i="8"/>
  <c r="EI66" i="8"/>
  <c r="EJ66" i="8"/>
  <c r="EK66" i="8"/>
  <c r="EL66" i="8"/>
  <c r="EM66" i="8"/>
  <c r="EN66" i="8"/>
  <c r="EO66" i="8"/>
  <c r="EP66" i="8"/>
  <c r="EQ66" i="8"/>
  <c r="ER66" i="8"/>
  <c r="ES66" i="8"/>
  <c r="ET66" i="8"/>
  <c r="EU66" i="8"/>
  <c r="EV66" i="8"/>
  <c r="EW66" i="8"/>
  <c r="EX66" i="8"/>
  <c r="EY66" i="8"/>
  <c r="EZ66" i="8"/>
  <c r="FA66" i="8"/>
  <c r="FB66" i="8"/>
  <c r="FC66" i="8"/>
  <c r="FD66" i="8"/>
  <c r="FE66" i="8"/>
  <c r="FF66" i="8"/>
  <c r="FG66" i="8"/>
  <c r="FH66" i="8"/>
  <c r="FI66" i="8"/>
  <c r="FJ66" i="8"/>
  <c r="FK66" i="8"/>
  <c r="FL66" i="8"/>
  <c r="FM66" i="8"/>
  <c r="FN66" i="8"/>
  <c r="FO66" i="8"/>
  <c r="FP66" i="8"/>
  <c r="FQ66" i="8"/>
  <c r="DQ67" i="8"/>
  <c r="DR67" i="8"/>
  <c r="DS67" i="8"/>
  <c r="DT67" i="8"/>
  <c r="DU67" i="8"/>
  <c r="DV67" i="8"/>
  <c r="DW67" i="8"/>
  <c r="DX67" i="8"/>
  <c r="DY67" i="8"/>
  <c r="DZ67" i="8"/>
  <c r="EA67" i="8"/>
  <c r="EB67" i="8"/>
  <c r="EC67" i="8"/>
  <c r="ED67" i="8"/>
  <c r="EE67" i="8"/>
  <c r="EF67" i="8"/>
  <c r="EG67" i="8"/>
  <c r="EH67" i="8"/>
  <c r="EI67" i="8"/>
  <c r="EJ67" i="8"/>
  <c r="EK67" i="8"/>
  <c r="EL67" i="8"/>
  <c r="EM67" i="8"/>
  <c r="EN67" i="8"/>
  <c r="EO67" i="8"/>
  <c r="EP67" i="8"/>
  <c r="EQ67" i="8"/>
  <c r="ER67" i="8"/>
  <c r="ES67" i="8"/>
  <c r="ET67" i="8"/>
  <c r="EU67" i="8"/>
  <c r="EV67" i="8"/>
  <c r="EW67" i="8"/>
  <c r="EX67" i="8"/>
  <c r="EY67" i="8"/>
  <c r="EZ67" i="8"/>
  <c r="FA67" i="8"/>
  <c r="FB67" i="8"/>
  <c r="FC67" i="8"/>
  <c r="FD67" i="8"/>
  <c r="FE67" i="8"/>
  <c r="FF67" i="8"/>
  <c r="FG67" i="8"/>
  <c r="FH67" i="8"/>
  <c r="FI67" i="8"/>
  <c r="FJ67" i="8"/>
  <c r="FK67" i="8"/>
  <c r="FL67" i="8"/>
  <c r="FM67" i="8"/>
  <c r="FN67" i="8"/>
  <c r="FO67" i="8"/>
  <c r="FP67" i="8"/>
  <c r="FQ67" i="8"/>
  <c r="DQ68" i="8"/>
  <c r="DR68" i="8"/>
  <c r="DS68" i="8"/>
  <c r="DT68" i="8"/>
  <c r="DU68" i="8"/>
  <c r="DV68" i="8"/>
  <c r="DW68" i="8"/>
  <c r="DX68" i="8"/>
  <c r="DY68" i="8"/>
  <c r="DZ68" i="8"/>
  <c r="EA68" i="8"/>
  <c r="EB68" i="8"/>
  <c r="EC68" i="8"/>
  <c r="ED68" i="8"/>
  <c r="EE68" i="8"/>
  <c r="EF68" i="8"/>
  <c r="EG68" i="8"/>
  <c r="EH68" i="8"/>
  <c r="EI68" i="8"/>
  <c r="EJ68" i="8"/>
  <c r="EK68" i="8"/>
  <c r="EL68" i="8"/>
  <c r="EM68" i="8"/>
  <c r="EN68" i="8"/>
  <c r="EO68" i="8"/>
  <c r="EP68" i="8"/>
  <c r="EQ68" i="8"/>
  <c r="ER68" i="8"/>
  <c r="ES68" i="8"/>
  <c r="ET68" i="8"/>
  <c r="EU68" i="8"/>
  <c r="EV68" i="8"/>
  <c r="EW68" i="8"/>
  <c r="EX68" i="8"/>
  <c r="EY68" i="8"/>
  <c r="EZ68" i="8"/>
  <c r="FA68" i="8"/>
  <c r="FB68" i="8"/>
  <c r="FC68" i="8"/>
  <c r="FD68" i="8"/>
  <c r="FE68" i="8"/>
  <c r="FF68" i="8"/>
  <c r="FG68" i="8"/>
  <c r="FH68" i="8"/>
  <c r="FI68" i="8"/>
  <c r="FJ68" i="8"/>
  <c r="FK68" i="8"/>
  <c r="FL68" i="8"/>
  <c r="FM68" i="8"/>
  <c r="FN68" i="8"/>
  <c r="FO68" i="8"/>
  <c r="FP68" i="8"/>
  <c r="FQ68" i="8"/>
  <c r="DQ69" i="8"/>
  <c r="DR69" i="8"/>
  <c r="DS69" i="8"/>
  <c r="DT69" i="8"/>
  <c r="DU69" i="8"/>
  <c r="DV69" i="8"/>
  <c r="DW69" i="8"/>
  <c r="DX69" i="8"/>
  <c r="DY69" i="8"/>
  <c r="DZ69" i="8"/>
  <c r="EA69" i="8"/>
  <c r="EB69" i="8"/>
  <c r="EC69" i="8"/>
  <c r="ED69" i="8"/>
  <c r="EE69" i="8"/>
  <c r="EF69" i="8"/>
  <c r="EG69" i="8"/>
  <c r="EH69" i="8"/>
  <c r="EI69" i="8"/>
  <c r="EJ69" i="8"/>
  <c r="EK69" i="8"/>
  <c r="EL69" i="8"/>
  <c r="EM69" i="8"/>
  <c r="EN69" i="8"/>
  <c r="EO69" i="8"/>
  <c r="EP69" i="8"/>
  <c r="EQ69" i="8"/>
  <c r="ER69" i="8"/>
  <c r="ES69" i="8"/>
  <c r="ET69" i="8"/>
  <c r="EU69" i="8"/>
  <c r="EV69" i="8"/>
  <c r="EW69" i="8"/>
  <c r="EX69" i="8"/>
  <c r="EY69" i="8"/>
  <c r="EZ69" i="8"/>
  <c r="FA69" i="8"/>
  <c r="FB69" i="8"/>
  <c r="FC69" i="8"/>
  <c r="FD69" i="8"/>
  <c r="FE69" i="8"/>
  <c r="FF69" i="8"/>
  <c r="FG69" i="8"/>
  <c r="FH69" i="8"/>
  <c r="FI69" i="8"/>
  <c r="FJ69" i="8"/>
  <c r="FK69" i="8"/>
  <c r="FL69" i="8"/>
  <c r="FM69" i="8"/>
  <c r="FN69" i="8"/>
  <c r="FO69" i="8"/>
  <c r="FP69" i="8"/>
  <c r="FQ69" i="8"/>
  <c r="DQ70" i="8"/>
  <c r="DR70" i="8"/>
  <c r="DS70" i="8"/>
  <c r="DT70" i="8"/>
  <c r="DU70" i="8"/>
  <c r="DV70" i="8"/>
  <c r="DW70" i="8"/>
  <c r="DX70" i="8"/>
  <c r="DY70" i="8"/>
  <c r="DZ70" i="8"/>
  <c r="EA70" i="8"/>
  <c r="EB70" i="8"/>
  <c r="EC70" i="8"/>
  <c r="ED70" i="8"/>
  <c r="EE70" i="8"/>
  <c r="EF70" i="8"/>
  <c r="EG70" i="8"/>
  <c r="EH70" i="8"/>
  <c r="EI70" i="8"/>
  <c r="EJ70" i="8"/>
  <c r="EK70" i="8"/>
  <c r="EL70" i="8"/>
  <c r="EM70" i="8"/>
  <c r="EN70" i="8"/>
  <c r="EO70" i="8"/>
  <c r="EP70" i="8"/>
  <c r="EQ70" i="8"/>
  <c r="ER70" i="8"/>
  <c r="ES70" i="8"/>
  <c r="ET70" i="8"/>
  <c r="EU70" i="8"/>
  <c r="EV70" i="8"/>
  <c r="EW70" i="8"/>
  <c r="EX70" i="8"/>
  <c r="EY70" i="8"/>
  <c r="EZ70" i="8"/>
  <c r="FA70" i="8"/>
  <c r="FB70" i="8"/>
  <c r="FC70" i="8"/>
  <c r="FD70" i="8"/>
  <c r="FE70" i="8"/>
  <c r="FF70" i="8"/>
  <c r="FG70" i="8"/>
  <c r="FH70" i="8"/>
  <c r="FI70" i="8"/>
  <c r="FJ70" i="8"/>
  <c r="FK70" i="8"/>
  <c r="FL70" i="8"/>
  <c r="FM70" i="8"/>
  <c r="FN70" i="8"/>
  <c r="FO70" i="8"/>
  <c r="FP70" i="8"/>
  <c r="FQ70" i="8"/>
  <c r="DQ71" i="8"/>
  <c r="DR71" i="8"/>
  <c r="DS71" i="8"/>
  <c r="DT71" i="8"/>
  <c r="DU71" i="8"/>
  <c r="DV71" i="8"/>
  <c r="DW71" i="8"/>
  <c r="DX71" i="8"/>
  <c r="DY71" i="8"/>
  <c r="DZ71" i="8"/>
  <c r="EA71" i="8"/>
  <c r="EB71" i="8"/>
  <c r="EC71" i="8"/>
  <c r="ED71" i="8"/>
  <c r="EE71" i="8"/>
  <c r="EF71" i="8"/>
  <c r="EG71" i="8"/>
  <c r="EH71" i="8"/>
  <c r="EI71" i="8"/>
  <c r="EJ71" i="8"/>
  <c r="EK71" i="8"/>
  <c r="EL71" i="8"/>
  <c r="EM71" i="8"/>
  <c r="EN71" i="8"/>
  <c r="EO71" i="8"/>
  <c r="EP71" i="8"/>
  <c r="EQ71" i="8"/>
  <c r="ER71" i="8"/>
  <c r="ES71" i="8"/>
  <c r="ET71" i="8"/>
  <c r="EU71" i="8"/>
  <c r="EV71" i="8"/>
  <c r="EW71" i="8"/>
  <c r="EX71" i="8"/>
  <c r="EY71" i="8"/>
  <c r="EZ71" i="8"/>
  <c r="FA71" i="8"/>
  <c r="FB71" i="8"/>
  <c r="FC71" i="8"/>
  <c r="FD71" i="8"/>
  <c r="FE71" i="8"/>
  <c r="FF71" i="8"/>
  <c r="FG71" i="8"/>
  <c r="FH71" i="8"/>
  <c r="FI71" i="8"/>
  <c r="FJ71" i="8"/>
  <c r="FK71" i="8"/>
  <c r="FL71" i="8"/>
  <c r="FM71" i="8"/>
  <c r="FN71" i="8"/>
  <c r="FO71" i="8"/>
  <c r="FP71" i="8"/>
  <c r="FQ71" i="8"/>
  <c r="DQ72" i="8"/>
  <c r="DR72" i="8"/>
  <c r="DS72" i="8"/>
  <c r="DT72" i="8"/>
  <c r="DU72" i="8"/>
  <c r="DV72" i="8"/>
  <c r="DW72" i="8"/>
  <c r="DX72" i="8"/>
  <c r="DY72" i="8"/>
  <c r="DZ72" i="8"/>
  <c r="EA72" i="8"/>
  <c r="EB72" i="8"/>
  <c r="EC72" i="8"/>
  <c r="ED72" i="8"/>
  <c r="EE72" i="8"/>
  <c r="EF72" i="8"/>
  <c r="EG72" i="8"/>
  <c r="EH72" i="8"/>
  <c r="EI72" i="8"/>
  <c r="EJ72" i="8"/>
  <c r="EK72" i="8"/>
  <c r="EL72" i="8"/>
  <c r="EM72" i="8"/>
  <c r="EN72" i="8"/>
  <c r="EO72" i="8"/>
  <c r="EP72" i="8"/>
  <c r="EQ72" i="8"/>
  <c r="ER72" i="8"/>
  <c r="ES72" i="8"/>
  <c r="ET72" i="8"/>
  <c r="EU72" i="8"/>
  <c r="EV72" i="8"/>
  <c r="EW72" i="8"/>
  <c r="EX72" i="8"/>
  <c r="EY72" i="8"/>
  <c r="EZ72" i="8"/>
  <c r="FA72" i="8"/>
  <c r="FB72" i="8"/>
  <c r="FC72" i="8"/>
  <c r="FD72" i="8"/>
  <c r="FE72" i="8"/>
  <c r="FF72" i="8"/>
  <c r="FG72" i="8"/>
  <c r="FH72" i="8"/>
  <c r="FI72" i="8"/>
  <c r="FJ72" i="8"/>
  <c r="FK72" i="8"/>
  <c r="FL72" i="8"/>
  <c r="FM72" i="8"/>
  <c r="FN72" i="8"/>
  <c r="FO72" i="8"/>
  <c r="FP72" i="8"/>
  <c r="FQ72" i="8"/>
  <c r="DQ73" i="8"/>
  <c r="DR73" i="8"/>
  <c r="DS73" i="8"/>
  <c r="DT73" i="8"/>
  <c r="DU73" i="8"/>
  <c r="DV73" i="8"/>
  <c r="DW73" i="8"/>
  <c r="DX73" i="8"/>
  <c r="DY73" i="8"/>
  <c r="DZ73" i="8"/>
  <c r="EA73" i="8"/>
  <c r="EB73" i="8"/>
  <c r="EC73" i="8"/>
  <c r="ED73" i="8"/>
  <c r="EE73" i="8"/>
  <c r="EF73" i="8"/>
  <c r="EG73" i="8"/>
  <c r="EH73" i="8"/>
  <c r="EI73" i="8"/>
  <c r="EJ73" i="8"/>
  <c r="EK73" i="8"/>
  <c r="EL73" i="8"/>
  <c r="EM73" i="8"/>
  <c r="EN73" i="8"/>
  <c r="EO73" i="8"/>
  <c r="EP73" i="8"/>
  <c r="EQ73" i="8"/>
  <c r="ER73" i="8"/>
  <c r="ES73" i="8"/>
  <c r="ET73" i="8"/>
  <c r="EU73" i="8"/>
  <c r="EV73" i="8"/>
  <c r="EW73" i="8"/>
  <c r="EX73" i="8"/>
  <c r="EY73" i="8"/>
  <c r="EZ73" i="8"/>
  <c r="FA73" i="8"/>
  <c r="FB73" i="8"/>
  <c r="FC73" i="8"/>
  <c r="FD73" i="8"/>
  <c r="FE73" i="8"/>
  <c r="FF73" i="8"/>
  <c r="FG73" i="8"/>
  <c r="FH73" i="8"/>
  <c r="FI73" i="8"/>
  <c r="FJ73" i="8"/>
  <c r="FK73" i="8"/>
  <c r="FL73" i="8"/>
  <c r="FM73" i="8"/>
  <c r="FN73" i="8"/>
  <c r="FO73" i="8"/>
  <c r="FP73" i="8"/>
  <c r="FQ73" i="8"/>
  <c r="DQ74" i="8"/>
  <c r="DR74" i="8"/>
  <c r="DS74" i="8"/>
  <c r="DT74" i="8"/>
  <c r="DU74" i="8"/>
  <c r="DV74" i="8"/>
  <c r="DW74" i="8"/>
  <c r="DX74" i="8"/>
  <c r="DY74" i="8"/>
  <c r="DZ74" i="8"/>
  <c r="EA74" i="8"/>
  <c r="EB74" i="8"/>
  <c r="EC74" i="8"/>
  <c r="ED74" i="8"/>
  <c r="EE74" i="8"/>
  <c r="EF74" i="8"/>
  <c r="EG74" i="8"/>
  <c r="EH74" i="8"/>
  <c r="EI74" i="8"/>
  <c r="EJ74" i="8"/>
  <c r="EK74" i="8"/>
  <c r="EL74" i="8"/>
  <c r="EM74" i="8"/>
  <c r="EN74" i="8"/>
  <c r="EO74" i="8"/>
  <c r="EP74" i="8"/>
  <c r="EQ74" i="8"/>
  <c r="ER74" i="8"/>
  <c r="ES74" i="8"/>
  <c r="ET74" i="8"/>
  <c r="EU74" i="8"/>
  <c r="EV74" i="8"/>
  <c r="EW74" i="8"/>
  <c r="EX74" i="8"/>
  <c r="EY74" i="8"/>
  <c r="EZ74" i="8"/>
  <c r="FA74" i="8"/>
  <c r="FB74" i="8"/>
  <c r="FC74" i="8"/>
  <c r="FD74" i="8"/>
  <c r="FE74" i="8"/>
  <c r="FF74" i="8"/>
  <c r="FG74" i="8"/>
  <c r="FH74" i="8"/>
  <c r="FI74" i="8"/>
  <c r="FJ74" i="8"/>
  <c r="FK74" i="8"/>
  <c r="FL74" i="8"/>
  <c r="FM74" i="8"/>
  <c r="FN74" i="8"/>
  <c r="FO74" i="8"/>
  <c r="FP74" i="8"/>
  <c r="FQ74" i="8"/>
  <c r="DQ75" i="8"/>
  <c r="DR75" i="8"/>
  <c r="DS75" i="8"/>
  <c r="DT75" i="8"/>
  <c r="DU75" i="8"/>
  <c r="DV75" i="8"/>
  <c r="DW75" i="8"/>
  <c r="DX75" i="8"/>
  <c r="DY75" i="8"/>
  <c r="DZ75" i="8"/>
  <c r="EA75" i="8"/>
  <c r="EB75" i="8"/>
  <c r="EC75" i="8"/>
  <c r="ED75" i="8"/>
  <c r="EE75" i="8"/>
  <c r="EF75" i="8"/>
  <c r="EG75" i="8"/>
  <c r="EH75" i="8"/>
  <c r="EI75" i="8"/>
  <c r="EJ75" i="8"/>
  <c r="EK75" i="8"/>
  <c r="EL75" i="8"/>
  <c r="EM75" i="8"/>
  <c r="EN75" i="8"/>
  <c r="EO75" i="8"/>
  <c r="EP75" i="8"/>
  <c r="EQ75" i="8"/>
  <c r="ER75" i="8"/>
  <c r="ES75" i="8"/>
  <c r="ET75" i="8"/>
  <c r="EU75" i="8"/>
  <c r="EV75" i="8"/>
  <c r="EW75" i="8"/>
  <c r="EX75" i="8"/>
  <c r="EY75" i="8"/>
  <c r="EZ75" i="8"/>
  <c r="FA75" i="8"/>
  <c r="FB75" i="8"/>
  <c r="FC75" i="8"/>
  <c r="FD75" i="8"/>
  <c r="FE75" i="8"/>
  <c r="FF75" i="8"/>
  <c r="FG75" i="8"/>
  <c r="FH75" i="8"/>
  <c r="FI75" i="8"/>
  <c r="FJ75" i="8"/>
  <c r="FK75" i="8"/>
  <c r="FL75" i="8"/>
  <c r="FM75" i="8"/>
  <c r="FN75" i="8"/>
  <c r="FO75" i="8"/>
  <c r="FP75" i="8"/>
  <c r="FQ75" i="8"/>
  <c r="DQ76" i="8"/>
  <c r="DR76" i="8"/>
  <c r="DS76" i="8"/>
  <c r="DT76" i="8"/>
  <c r="DU76" i="8"/>
  <c r="DV76" i="8"/>
  <c r="DW76" i="8"/>
  <c r="DX76" i="8"/>
  <c r="DY76" i="8"/>
  <c r="DZ76" i="8"/>
  <c r="EA76" i="8"/>
  <c r="EB76" i="8"/>
  <c r="EC76" i="8"/>
  <c r="ED76" i="8"/>
  <c r="EE76" i="8"/>
  <c r="EF76" i="8"/>
  <c r="EG76" i="8"/>
  <c r="EH76" i="8"/>
  <c r="EI76" i="8"/>
  <c r="EJ76" i="8"/>
  <c r="EK76" i="8"/>
  <c r="EL76" i="8"/>
  <c r="EM76" i="8"/>
  <c r="EN76" i="8"/>
  <c r="EO76" i="8"/>
  <c r="EP76" i="8"/>
  <c r="EQ76" i="8"/>
  <c r="ER76" i="8"/>
  <c r="ES76" i="8"/>
  <c r="ET76" i="8"/>
  <c r="EU76" i="8"/>
  <c r="EV76" i="8"/>
  <c r="EW76" i="8"/>
  <c r="EX76" i="8"/>
  <c r="EY76" i="8"/>
  <c r="EZ76" i="8"/>
  <c r="FA76" i="8"/>
  <c r="FB76" i="8"/>
  <c r="FC76" i="8"/>
  <c r="FD76" i="8"/>
  <c r="FE76" i="8"/>
  <c r="FF76" i="8"/>
  <c r="FG76" i="8"/>
  <c r="FH76" i="8"/>
  <c r="FI76" i="8"/>
  <c r="FJ76" i="8"/>
  <c r="FK76" i="8"/>
  <c r="FL76" i="8"/>
  <c r="FM76" i="8"/>
  <c r="FN76" i="8"/>
  <c r="FO76" i="8"/>
  <c r="FP76" i="8"/>
  <c r="FQ76" i="8"/>
  <c r="DQ77" i="8"/>
  <c r="DR77" i="8"/>
  <c r="DS77" i="8"/>
  <c r="DT77" i="8"/>
  <c r="DU77" i="8"/>
  <c r="DV77" i="8"/>
  <c r="DW77" i="8"/>
  <c r="DX77" i="8"/>
  <c r="DY77" i="8"/>
  <c r="DZ77" i="8"/>
  <c r="EA77" i="8"/>
  <c r="EB77" i="8"/>
  <c r="EC77" i="8"/>
  <c r="ED77" i="8"/>
  <c r="EE77" i="8"/>
  <c r="EF77" i="8"/>
  <c r="EG77" i="8"/>
  <c r="EH77" i="8"/>
  <c r="EI77" i="8"/>
  <c r="EJ77" i="8"/>
  <c r="EK77" i="8"/>
  <c r="EL77" i="8"/>
  <c r="EM77" i="8"/>
  <c r="EN77" i="8"/>
  <c r="EO77" i="8"/>
  <c r="EP77" i="8"/>
  <c r="EQ77" i="8"/>
  <c r="ER77" i="8"/>
  <c r="ES77" i="8"/>
  <c r="ET77" i="8"/>
  <c r="EU77" i="8"/>
  <c r="EV77" i="8"/>
  <c r="EW77" i="8"/>
  <c r="EX77" i="8"/>
  <c r="EY77" i="8"/>
  <c r="EZ77" i="8"/>
  <c r="FA77" i="8"/>
  <c r="FB77" i="8"/>
  <c r="FC77" i="8"/>
  <c r="FD77" i="8"/>
  <c r="FE77" i="8"/>
  <c r="FF77" i="8"/>
  <c r="FG77" i="8"/>
  <c r="FH77" i="8"/>
  <c r="FI77" i="8"/>
  <c r="FJ77" i="8"/>
  <c r="FK77" i="8"/>
  <c r="FL77" i="8"/>
  <c r="FM77" i="8"/>
  <c r="FN77" i="8"/>
  <c r="FO77" i="8"/>
  <c r="FP77" i="8"/>
  <c r="FQ77" i="8"/>
  <c r="DQ78" i="8"/>
  <c r="DR78" i="8"/>
  <c r="DS78" i="8"/>
  <c r="DT78" i="8"/>
  <c r="DU78" i="8"/>
  <c r="DV78" i="8"/>
  <c r="DW78" i="8"/>
  <c r="DX78" i="8"/>
  <c r="DY78" i="8"/>
  <c r="DZ78" i="8"/>
  <c r="EA78" i="8"/>
  <c r="EB78" i="8"/>
  <c r="EC78" i="8"/>
  <c r="ED78" i="8"/>
  <c r="EE78" i="8"/>
  <c r="EF78" i="8"/>
  <c r="EG78" i="8"/>
  <c r="EH78" i="8"/>
  <c r="EI78" i="8"/>
  <c r="EJ78" i="8"/>
  <c r="EK78" i="8"/>
  <c r="EL78" i="8"/>
  <c r="EM78" i="8"/>
  <c r="EN78" i="8"/>
  <c r="EO78" i="8"/>
  <c r="EP78" i="8"/>
  <c r="EQ78" i="8"/>
  <c r="ER78" i="8"/>
  <c r="ES78" i="8"/>
  <c r="ET78" i="8"/>
  <c r="EU78" i="8"/>
  <c r="EV78" i="8"/>
  <c r="EW78" i="8"/>
  <c r="EX78" i="8"/>
  <c r="EY78" i="8"/>
  <c r="EZ78" i="8"/>
  <c r="FA78" i="8"/>
  <c r="FB78" i="8"/>
  <c r="FC78" i="8"/>
  <c r="FD78" i="8"/>
  <c r="FE78" i="8"/>
  <c r="FF78" i="8"/>
  <c r="FG78" i="8"/>
  <c r="FH78" i="8"/>
  <c r="FI78" i="8"/>
  <c r="FJ78" i="8"/>
  <c r="FK78" i="8"/>
  <c r="FL78" i="8"/>
  <c r="FM78" i="8"/>
  <c r="FN78" i="8"/>
  <c r="FO78" i="8"/>
  <c r="FP78" i="8"/>
  <c r="FQ78" i="8"/>
  <c r="DP44" i="8"/>
  <c r="DP45" i="8"/>
  <c r="DP46" i="8"/>
  <c r="DP47" i="8"/>
  <c r="DP48" i="8"/>
  <c r="DP49" i="8"/>
  <c r="DP50" i="8"/>
  <c r="DP51" i="8"/>
  <c r="DP52" i="8"/>
  <c r="DP53" i="8"/>
  <c r="DP54" i="8"/>
  <c r="DP55" i="8"/>
  <c r="DP56" i="8"/>
  <c r="DP57" i="8"/>
  <c r="DP58" i="8"/>
  <c r="DP59" i="8"/>
  <c r="DP60" i="8"/>
  <c r="DP61" i="8"/>
  <c r="DP62" i="8"/>
  <c r="DP63" i="8"/>
  <c r="DP64" i="8"/>
  <c r="DP65" i="8"/>
  <c r="DP66" i="8"/>
  <c r="DP67" i="8"/>
  <c r="DP68" i="8"/>
  <c r="DP69" i="8"/>
  <c r="DP70" i="8"/>
  <c r="DP71" i="8"/>
  <c r="DP72" i="8"/>
  <c r="DP73" i="8"/>
  <c r="DP74" i="8"/>
  <c r="DP75" i="8"/>
  <c r="DP76" i="8"/>
  <c r="DP77" i="8"/>
  <c r="DP78" i="8"/>
  <c r="DP43" i="8"/>
  <c r="DR56" i="3"/>
  <c r="DR64" i="3"/>
  <c r="DR80" i="3"/>
  <c r="BK47" i="3"/>
  <c r="DR47" i="3" s="1"/>
  <c r="BK48" i="3"/>
  <c r="DR48" i="3" s="1"/>
  <c r="BK49" i="3"/>
  <c r="DR49" i="3" s="1"/>
  <c r="BK50" i="3"/>
  <c r="DR50" i="3" s="1"/>
  <c r="BK51" i="3"/>
  <c r="DR51" i="3" s="1"/>
  <c r="BK52" i="3"/>
  <c r="DR52" i="3" s="1"/>
  <c r="BK53" i="3"/>
  <c r="DR53" i="3" s="1"/>
  <c r="BK54" i="3"/>
  <c r="DR54" i="3" s="1"/>
  <c r="BK55" i="3"/>
  <c r="DR55" i="3" s="1"/>
  <c r="BK56" i="3"/>
  <c r="BK57" i="3"/>
  <c r="DR57" i="3" s="1"/>
  <c r="BK58" i="3"/>
  <c r="DR58" i="3" s="1"/>
  <c r="BK59" i="3"/>
  <c r="DR59" i="3" s="1"/>
  <c r="BK60" i="3"/>
  <c r="DR60" i="3" s="1"/>
  <c r="BK61" i="3"/>
  <c r="DR61" i="3" s="1"/>
  <c r="BK62" i="3"/>
  <c r="DR62" i="3" s="1"/>
  <c r="BK63" i="3"/>
  <c r="DR63" i="3" s="1"/>
  <c r="BK64" i="3"/>
  <c r="BK65" i="3"/>
  <c r="DR65" i="3" s="1"/>
  <c r="BK66" i="3"/>
  <c r="DR66" i="3" s="1"/>
  <c r="BK67" i="3"/>
  <c r="DR67" i="3" s="1"/>
  <c r="BK68" i="3"/>
  <c r="DR68" i="3" s="1"/>
  <c r="BK69" i="3"/>
  <c r="DR69" i="3" s="1"/>
  <c r="BK70" i="3"/>
  <c r="DR70" i="3" s="1"/>
  <c r="BK71" i="3"/>
  <c r="DR71" i="3" s="1"/>
  <c r="BK72" i="3"/>
  <c r="DR72" i="3" s="1"/>
  <c r="BK73" i="3"/>
  <c r="DR73" i="3" s="1"/>
  <c r="BK74" i="3"/>
  <c r="DR74" i="3" s="1"/>
  <c r="BK75" i="3"/>
  <c r="DR75" i="3" s="1"/>
  <c r="BK76" i="3"/>
  <c r="DR76" i="3" s="1"/>
  <c r="BK77" i="3"/>
  <c r="DR77" i="3" s="1"/>
  <c r="BK78" i="3"/>
  <c r="DR78" i="3" s="1"/>
  <c r="BK79" i="3"/>
  <c r="DR79" i="3" s="1"/>
  <c r="BK80" i="3"/>
  <c r="BK81" i="3"/>
  <c r="DR81" i="3" s="1"/>
  <c r="BK46" i="3"/>
  <c r="AZ42" i="3"/>
  <c r="AW42" i="3"/>
  <c r="AV42" i="3"/>
  <c r="AJ42" i="3"/>
  <c r="AG41" i="3"/>
  <c r="AC42" i="3"/>
  <c r="AC41" i="3"/>
  <c r="W42" i="3"/>
  <c r="R42" i="3"/>
  <c r="H41" i="3"/>
  <c r="DQ52" i="3"/>
  <c r="BI68" i="3"/>
  <c r="DP68" i="3" s="1"/>
  <c r="BJ46" i="3"/>
  <c r="DQ46" i="3" s="1"/>
  <c r="BI46" i="3"/>
  <c r="BI47" i="3"/>
  <c r="DP47" i="3" s="1"/>
  <c r="BJ47" i="3"/>
  <c r="DQ47" i="3" s="1"/>
  <c r="BI48" i="3"/>
  <c r="BJ48" i="3"/>
  <c r="DQ48" i="3" s="1"/>
  <c r="BI49" i="3"/>
  <c r="DP49" i="3" s="1"/>
  <c r="BJ49" i="3"/>
  <c r="DQ49" i="3" s="1"/>
  <c r="BI50" i="3"/>
  <c r="DP50" i="3" s="1"/>
  <c r="BJ50" i="3"/>
  <c r="BI51" i="3"/>
  <c r="DP51" i="3" s="1"/>
  <c r="BJ51" i="3"/>
  <c r="DQ51" i="3" s="1"/>
  <c r="BI52" i="3"/>
  <c r="BJ52" i="3"/>
  <c r="BI53" i="3"/>
  <c r="DP53" i="3" s="1"/>
  <c r="BJ53" i="3"/>
  <c r="DQ53" i="3" s="1"/>
  <c r="BI54" i="3"/>
  <c r="DP54" i="3" s="1"/>
  <c r="BJ54" i="3"/>
  <c r="DQ54" i="3" s="1"/>
  <c r="BI55" i="3"/>
  <c r="DP55" i="3" s="1"/>
  <c r="BJ55" i="3"/>
  <c r="DQ55" i="3" s="1"/>
  <c r="BI56" i="3"/>
  <c r="BJ56" i="3"/>
  <c r="DQ56" i="3" s="1"/>
  <c r="BI57" i="3"/>
  <c r="DP57" i="3" s="1"/>
  <c r="BJ57" i="3"/>
  <c r="DQ57" i="3" s="1"/>
  <c r="BI58" i="3"/>
  <c r="DP58" i="3" s="1"/>
  <c r="BJ58" i="3"/>
  <c r="DQ58" i="3" s="1"/>
  <c r="BI59" i="3"/>
  <c r="DP59" i="3" s="1"/>
  <c r="BJ59" i="3"/>
  <c r="DQ59" i="3" s="1"/>
  <c r="BI60" i="3"/>
  <c r="DP60" i="3" s="1"/>
  <c r="BJ60" i="3"/>
  <c r="DQ60" i="3" s="1"/>
  <c r="BI61" i="3"/>
  <c r="DP61" i="3" s="1"/>
  <c r="BJ61" i="3"/>
  <c r="DQ61" i="3" s="1"/>
  <c r="BI62" i="3"/>
  <c r="DP62" i="3" s="1"/>
  <c r="BJ62" i="3"/>
  <c r="DQ62" i="3" s="1"/>
  <c r="BI63" i="3"/>
  <c r="DP63" i="3" s="1"/>
  <c r="BJ63" i="3"/>
  <c r="DQ63" i="3" s="1"/>
  <c r="BI64" i="3"/>
  <c r="DP64" i="3" s="1"/>
  <c r="BJ64" i="3"/>
  <c r="DQ64" i="3" s="1"/>
  <c r="BI65" i="3"/>
  <c r="DP65" i="3" s="1"/>
  <c r="BJ65" i="3"/>
  <c r="DQ65" i="3" s="1"/>
  <c r="BI66" i="3"/>
  <c r="DP66" i="3" s="1"/>
  <c r="BJ66" i="3"/>
  <c r="BI67" i="3"/>
  <c r="DP67" i="3" s="1"/>
  <c r="BJ67" i="3"/>
  <c r="DQ67" i="3" s="1"/>
  <c r="BJ68" i="3"/>
  <c r="DQ68" i="3" s="1"/>
  <c r="BI69" i="3"/>
  <c r="DP69" i="3" s="1"/>
  <c r="BJ69" i="3"/>
  <c r="DQ69" i="3" s="1"/>
  <c r="BI70" i="3"/>
  <c r="DP70" i="3" s="1"/>
  <c r="BJ70" i="3"/>
  <c r="BI71" i="3"/>
  <c r="DP71" i="3" s="1"/>
  <c r="BJ71" i="3"/>
  <c r="DQ71" i="3" s="1"/>
  <c r="BI72" i="3"/>
  <c r="DP72" i="3" s="1"/>
  <c r="BJ72" i="3"/>
  <c r="DQ72" i="3" s="1"/>
  <c r="BI73" i="3"/>
  <c r="DP73" i="3" s="1"/>
  <c r="BJ73" i="3"/>
  <c r="DQ73" i="3" s="1"/>
  <c r="BI74" i="3"/>
  <c r="DP74" i="3" s="1"/>
  <c r="BJ74" i="3"/>
  <c r="BI75" i="3"/>
  <c r="DP75" i="3" s="1"/>
  <c r="BJ75" i="3"/>
  <c r="DQ75" i="3" s="1"/>
  <c r="BI76" i="3"/>
  <c r="DP76" i="3" s="1"/>
  <c r="BJ76" i="3"/>
  <c r="DQ76" i="3" s="1"/>
  <c r="BI77" i="3"/>
  <c r="DP77" i="3" s="1"/>
  <c r="BJ77" i="3"/>
  <c r="DQ77" i="3" s="1"/>
  <c r="BI78" i="3"/>
  <c r="DP78" i="3" s="1"/>
  <c r="BJ78" i="3"/>
  <c r="BI79" i="3"/>
  <c r="DP79" i="3" s="1"/>
  <c r="BJ79" i="3"/>
  <c r="DQ79" i="3" s="1"/>
  <c r="BI80" i="3"/>
  <c r="DP80" i="3" s="1"/>
  <c r="BJ80" i="3"/>
  <c r="DQ80" i="3" s="1"/>
  <c r="BI81" i="3"/>
  <c r="DP81" i="3" s="1"/>
  <c r="BJ81" i="3"/>
  <c r="DQ81" i="3" s="1"/>
  <c r="DM47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BM49" i="3"/>
  <c r="BN49" i="3"/>
  <c r="DS49" i="3" s="1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BM50" i="3"/>
  <c r="BN50" i="3"/>
  <c r="DS50" i="3" s="1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BM54" i="3"/>
  <c r="BN54" i="3"/>
  <c r="DS54" i="3" s="1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BM55" i="3"/>
  <c r="BN55" i="3"/>
  <c r="DS55" i="3" s="1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BM56" i="3"/>
  <c r="BN56" i="3"/>
  <c r="DS56" i="3" s="1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BM57" i="3"/>
  <c r="BN57" i="3"/>
  <c r="DS57" i="3" s="1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BM58" i="3"/>
  <c r="BN58" i="3"/>
  <c r="DS58" i="3" s="1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BM59" i="3"/>
  <c r="BN59" i="3"/>
  <c r="DS59" i="3" s="1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BM60" i="3"/>
  <c r="BN60" i="3"/>
  <c r="DS60" i="3" s="1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BM61" i="3"/>
  <c r="BN61" i="3"/>
  <c r="DS61" i="3" s="1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BM62" i="3"/>
  <c r="BN62" i="3"/>
  <c r="DS62" i="3" s="1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BM63" i="3"/>
  <c r="BN63" i="3"/>
  <c r="DS63" i="3" s="1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BM69" i="3"/>
  <c r="BN69" i="3"/>
  <c r="DS69" i="3" s="1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BM70" i="3"/>
  <c r="BN70" i="3"/>
  <c r="DS70" i="3" s="1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BM71" i="3"/>
  <c r="BN71" i="3"/>
  <c r="DS71" i="3" s="1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BM72" i="3"/>
  <c r="BN72" i="3"/>
  <c r="DS72" i="3" s="1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BM73" i="3"/>
  <c r="BN73" i="3"/>
  <c r="DS73" i="3" s="1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BM74" i="3"/>
  <c r="BN74" i="3"/>
  <c r="DS74" i="3" s="1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BM75" i="3"/>
  <c r="BN75" i="3"/>
  <c r="DS75" i="3" s="1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BM76" i="3"/>
  <c r="BN76" i="3"/>
  <c r="DS76" i="3" s="1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BM77" i="3"/>
  <c r="BN77" i="3"/>
  <c r="DS77" i="3" s="1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BM78" i="3"/>
  <c r="BN78" i="3"/>
  <c r="DS78" i="3" s="1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BM79" i="3"/>
  <c r="BN79" i="3"/>
  <c r="DS79" i="3" s="1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BM80" i="3"/>
  <c r="BN80" i="3"/>
  <c r="DS80" i="3" s="1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BM81" i="3"/>
  <c r="BN81" i="3"/>
  <c r="DS81" i="3" s="1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BL46" i="3"/>
  <c r="BL47" i="3"/>
  <c r="BL48" i="3"/>
  <c r="BL49" i="3"/>
  <c r="BL50" i="3"/>
  <c r="BL51" i="3"/>
  <c r="BL52" i="3"/>
  <c r="BL53" i="3"/>
  <c r="BL54" i="3"/>
  <c r="BL55" i="3"/>
  <c r="BL56" i="3"/>
  <c r="BL57" i="3"/>
  <c r="BL58" i="3"/>
  <c r="BL59" i="3"/>
  <c r="BL60" i="3"/>
  <c r="BL61" i="3"/>
  <c r="BL62" i="3"/>
  <c r="BL63" i="3"/>
  <c r="BL64" i="3"/>
  <c r="BL65" i="3"/>
  <c r="BL66" i="3"/>
  <c r="BL67" i="3"/>
  <c r="BL68" i="3"/>
  <c r="BL69" i="3"/>
  <c r="BL70" i="3"/>
  <c r="BL71" i="3"/>
  <c r="BL72" i="3"/>
  <c r="BL73" i="3"/>
  <c r="BL74" i="3"/>
  <c r="BL75" i="3"/>
  <c r="BL76" i="3"/>
  <c r="BL77" i="3"/>
  <c r="BL78" i="3"/>
  <c r="BL79" i="3"/>
  <c r="BL80" i="3"/>
  <c r="BL81" i="3"/>
  <c r="K3" i="14"/>
  <c r="J3" i="14"/>
  <c r="Q37" i="11"/>
  <c r="P37" i="11"/>
  <c r="P36" i="11"/>
  <c r="Q36" i="11" s="1"/>
  <c r="Q35" i="11"/>
  <c r="P35" i="11"/>
  <c r="P34" i="11"/>
  <c r="Q34" i="11" s="1"/>
  <c r="Q33" i="11"/>
  <c r="P33" i="11"/>
  <c r="Q32" i="11"/>
  <c r="P32" i="11"/>
  <c r="Q31" i="11"/>
  <c r="P31" i="11"/>
  <c r="P30" i="11"/>
  <c r="Q30" i="11" s="1"/>
  <c r="Q29" i="11"/>
  <c r="P29" i="11"/>
  <c r="Q28" i="11"/>
  <c r="P28" i="11"/>
  <c r="Q27" i="11"/>
  <c r="P27" i="11"/>
  <c r="P26" i="11"/>
  <c r="Q26" i="11" s="1"/>
  <c r="Q25" i="11"/>
  <c r="P25" i="11"/>
  <c r="Q24" i="11"/>
  <c r="P24" i="11"/>
  <c r="Q23" i="11"/>
  <c r="P23" i="11"/>
  <c r="P22" i="11"/>
  <c r="Q22" i="11" s="1"/>
  <c r="P21" i="11"/>
  <c r="Q21" i="11" s="1"/>
  <c r="Q20" i="11"/>
  <c r="P20" i="11"/>
  <c r="Q19" i="11"/>
  <c r="P19" i="11"/>
  <c r="P18" i="11"/>
  <c r="Q18" i="11" s="1"/>
  <c r="Q17" i="11"/>
  <c r="P17" i="11"/>
  <c r="Q16" i="11"/>
  <c r="P16" i="11"/>
  <c r="Q15" i="11"/>
  <c r="P15" i="11"/>
  <c r="P14" i="11"/>
  <c r="Q14" i="11" s="1"/>
  <c r="Q13" i="11"/>
  <c r="P13" i="11"/>
  <c r="Q12" i="11"/>
  <c r="P12" i="11"/>
  <c r="Q11" i="11"/>
  <c r="P11" i="11"/>
  <c r="P10" i="11"/>
  <c r="Q10" i="11" s="1"/>
  <c r="Q9" i="11"/>
  <c r="P9" i="11"/>
  <c r="Q8" i="11"/>
  <c r="P8" i="11"/>
  <c r="Q7" i="11"/>
  <c r="P7" i="11"/>
  <c r="P6" i="11"/>
  <c r="Q6" i="11" s="1"/>
  <c r="Q4" i="11"/>
  <c r="P4" i="11"/>
  <c r="Q3" i="11"/>
  <c r="P3" i="11"/>
  <c r="Q2" i="11"/>
  <c r="P2" i="11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" i="14"/>
  <c r="N38" i="11"/>
  <c r="BJ44" i="8"/>
  <c r="BJ45" i="8"/>
  <c r="BJ46" i="8"/>
  <c r="BJ47" i="8"/>
  <c r="BJ48" i="8"/>
  <c r="BJ49" i="8"/>
  <c r="BJ50" i="8"/>
  <c r="BJ51" i="8"/>
  <c r="BJ52" i="8"/>
  <c r="BJ53" i="8"/>
  <c r="BJ54" i="8"/>
  <c r="BJ55" i="8"/>
  <c r="BJ56" i="8"/>
  <c r="BJ57" i="8"/>
  <c r="BJ58" i="8"/>
  <c r="BJ59" i="8"/>
  <c r="BJ60" i="8"/>
  <c r="BJ61" i="8"/>
  <c r="BJ62" i="8"/>
  <c r="BJ63" i="8"/>
  <c r="BJ64" i="8"/>
  <c r="BJ65" i="8"/>
  <c r="BJ66" i="8"/>
  <c r="BJ67" i="8"/>
  <c r="BJ68" i="8"/>
  <c r="BJ69" i="8"/>
  <c r="BJ70" i="8"/>
  <c r="BJ71" i="8"/>
  <c r="BJ72" i="8"/>
  <c r="BJ73" i="8"/>
  <c r="BJ74" i="8"/>
  <c r="BJ75" i="8"/>
  <c r="BJ76" i="8"/>
  <c r="BJ77" i="8"/>
  <c r="BJ78" i="8"/>
  <c r="BL61" i="8"/>
  <c r="BM61" i="8"/>
  <c r="BN61" i="8"/>
  <c r="BO61" i="8"/>
  <c r="BP61" i="8"/>
  <c r="BQ61" i="8"/>
  <c r="BR61" i="8"/>
  <c r="BS61" i="8"/>
  <c r="BT61" i="8"/>
  <c r="BU61" i="8"/>
  <c r="BV61" i="8"/>
  <c r="BW61" i="8"/>
  <c r="BX61" i="8"/>
  <c r="BY61" i="8"/>
  <c r="BZ61" i="8"/>
  <c r="CA61" i="8"/>
  <c r="CB61" i="8"/>
  <c r="CC61" i="8"/>
  <c r="CD61" i="8"/>
  <c r="CE61" i="8"/>
  <c r="CF61" i="8"/>
  <c r="CG61" i="8"/>
  <c r="CH61" i="8"/>
  <c r="CI61" i="8"/>
  <c r="CJ61" i="8"/>
  <c r="CK61" i="8"/>
  <c r="CL61" i="8"/>
  <c r="CM61" i="8"/>
  <c r="CN61" i="8"/>
  <c r="CO61" i="8"/>
  <c r="CP61" i="8"/>
  <c r="CQ61" i="8"/>
  <c r="CR61" i="8"/>
  <c r="CS61" i="8"/>
  <c r="CT61" i="8"/>
  <c r="CU61" i="8"/>
  <c r="CV61" i="8"/>
  <c r="CW61" i="8"/>
  <c r="CX61" i="8"/>
  <c r="CY61" i="8"/>
  <c r="CZ61" i="8"/>
  <c r="DA61" i="8"/>
  <c r="DB61" i="8"/>
  <c r="DC61" i="8"/>
  <c r="DD61" i="8"/>
  <c r="DE61" i="8"/>
  <c r="DF61" i="8"/>
  <c r="DG61" i="8"/>
  <c r="DH61" i="8"/>
  <c r="DI61" i="8"/>
  <c r="DJ61" i="8"/>
  <c r="DK61" i="8"/>
  <c r="DL61" i="8"/>
  <c r="BL62" i="8"/>
  <c r="BM62" i="8"/>
  <c r="BN62" i="8"/>
  <c r="BO62" i="8"/>
  <c r="BP62" i="8"/>
  <c r="BQ62" i="8"/>
  <c r="BR62" i="8"/>
  <c r="BS62" i="8"/>
  <c r="BT62" i="8"/>
  <c r="BU62" i="8"/>
  <c r="BV62" i="8"/>
  <c r="BW62" i="8"/>
  <c r="BX62" i="8"/>
  <c r="BY62" i="8"/>
  <c r="BZ62" i="8"/>
  <c r="CA62" i="8"/>
  <c r="CB62" i="8"/>
  <c r="CC62" i="8"/>
  <c r="CD62" i="8"/>
  <c r="CE62" i="8"/>
  <c r="CF62" i="8"/>
  <c r="CG62" i="8"/>
  <c r="CH62" i="8"/>
  <c r="CI62" i="8"/>
  <c r="CJ62" i="8"/>
  <c r="CK62" i="8"/>
  <c r="CL62" i="8"/>
  <c r="CM62" i="8"/>
  <c r="CN62" i="8"/>
  <c r="CO62" i="8"/>
  <c r="CP62" i="8"/>
  <c r="CQ62" i="8"/>
  <c r="CR62" i="8"/>
  <c r="CS62" i="8"/>
  <c r="CT62" i="8"/>
  <c r="CU62" i="8"/>
  <c r="CV62" i="8"/>
  <c r="CW62" i="8"/>
  <c r="CX62" i="8"/>
  <c r="CY62" i="8"/>
  <c r="CZ62" i="8"/>
  <c r="DA62" i="8"/>
  <c r="DB62" i="8"/>
  <c r="DC62" i="8"/>
  <c r="DD62" i="8"/>
  <c r="DE62" i="8"/>
  <c r="DF62" i="8"/>
  <c r="DG62" i="8"/>
  <c r="DH62" i="8"/>
  <c r="DI62" i="8"/>
  <c r="DJ62" i="8"/>
  <c r="DK62" i="8"/>
  <c r="DL62" i="8"/>
  <c r="BL63" i="8"/>
  <c r="BM63" i="8"/>
  <c r="BN63" i="8"/>
  <c r="BO63" i="8"/>
  <c r="BP63" i="8"/>
  <c r="BQ63" i="8"/>
  <c r="BR63" i="8"/>
  <c r="BS63" i="8"/>
  <c r="BT63" i="8"/>
  <c r="BU63" i="8"/>
  <c r="BV63" i="8"/>
  <c r="BW63" i="8"/>
  <c r="BX63" i="8"/>
  <c r="BY63" i="8"/>
  <c r="BZ63" i="8"/>
  <c r="CA63" i="8"/>
  <c r="CB63" i="8"/>
  <c r="CC63" i="8"/>
  <c r="CD63" i="8"/>
  <c r="CE63" i="8"/>
  <c r="CF63" i="8"/>
  <c r="CG63" i="8"/>
  <c r="CH63" i="8"/>
  <c r="CI63" i="8"/>
  <c r="CJ63" i="8"/>
  <c r="CK63" i="8"/>
  <c r="CL63" i="8"/>
  <c r="CM63" i="8"/>
  <c r="CN63" i="8"/>
  <c r="CO63" i="8"/>
  <c r="CP63" i="8"/>
  <c r="CQ63" i="8"/>
  <c r="CR63" i="8"/>
  <c r="CS63" i="8"/>
  <c r="CT63" i="8"/>
  <c r="CU63" i="8"/>
  <c r="CV63" i="8"/>
  <c r="CW63" i="8"/>
  <c r="CX63" i="8"/>
  <c r="CY63" i="8"/>
  <c r="CZ63" i="8"/>
  <c r="DA63" i="8"/>
  <c r="DB63" i="8"/>
  <c r="DC63" i="8"/>
  <c r="DD63" i="8"/>
  <c r="DE63" i="8"/>
  <c r="DF63" i="8"/>
  <c r="DG63" i="8"/>
  <c r="DH63" i="8"/>
  <c r="DI63" i="8"/>
  <c r="DJ63" i="8"/>
  <c r="DK63" i="8"/>
  <c r="DL63" i="8"/>
  <c r="BL64" i="8"/>
  <c r="BM64" i="8"/>
  <c r="BN64" i="8"/>
  <c r="BO64" i="8"/>
  <c r="BP64" i="8"/>
  <c r="BQ64" i="8"/>
  <c r="BR64" i="8"/>
  <c r="BS64" i="8"/>
  <c r="BT64" i="8"/>
  <c r="BU64" i="8"/>
  <c r="BV64" i="8"/>
  <c r="BW64" i="8"/>
  <c r="BX64" i="8"/>
  <c r="BY64" i="8"/>
  <c r="BZ64" i="8"/>
  <c r="CA64" i="8"/>
  <c r="CB64" i="8"/>
  <c r="CC64" i="8"/>
  <c r="CD64" i="8"/>
  <c r="CE64" i="8"/>
  <c r="CF64" i="8"/>
  <c r="CG64" i="8"/>
  <c r="CH64" i="8"/>
  <c r="CI64" i="8"/>
  <c r="CJ64" i="8"/>
  <c r="CK64" i="8"/>
  <c r="CL64" i="8"/>
  <c r="CM64" i="8"/>
  <c r="CN64" i="8"/>
  <c r="CO64" i="8"/>
  <c r="CP64" i="8"/>
  <c r="CQ64" i="8"/>
  <c r="CR64" i="8"/>
  <c r="CS64" i="8"/>
  <c r="CT64" i="8"/>
  <c r="CU64" i="8"/>
  <c r="CV64" i="8"/>
  <c r="CW64" i="8"/>
  <c r="CX64" i="8"/>
  <c r="CY64" i="8"/>
  <c r="CZ64" i="8"/>
  <c r="DA64" i="8"/>
  <c r="DB64" i="8"/>
  <c r="DC64" i="8"/>
  <c r="DD64" i="8"/>
  <c r="DE64" i="8"/>
  <c r="DF64" i="8"/>
  <c r="DG64" i="8"/>
  <c r="DH64" i="8"/>
  <c r="DI64" i="8"/>
  <c r="DJ64" i="8"/>
  <c r="DK64" i="8"/>
  <c r="DL64" i="8"/>
  <c r="BL65" i="8"/>
  <c r="BM65" i="8"/>
  <c r="BN65" i="8"/>
  <c r="BO65" i="8"/>
  <c r="BP65" i="8"/>
  <c r="BQ65" i="8"/>
  <c r="BR65" i="8"/>
  <c r="BS65" i="8"/>
  <c r="BT65" i="8"/>
  <c r="BU65" i="8"/>
  <c r="BV65" i="8"/>
  <c r="BW65" i="8"/>
  <c r="BX65" i="8"/>
  <c r="BY65" i="8"/>
  <c r="BZ65" i="8"/>
  <c r="CA65" i="8"/>
  <c r="CB65" i="8"/>
  <c r="CC65" i="8"/>
  <c r="CD65" i="8"/>
  <c r="CE65" i="8"/>
  <c r="CF65" i="8"/>
  <c r="CG65" i="8"/>
  <c r="CH65" i="8"/>
  <c r="CI65" i="8"/>
  <c r="CJ65" i="8"/>
  <c r="CK65" i="8"/>
  <c r="CL65" i="8"/>
  <c r="CM65" i="8"/>
  <c r="CN65" i="8"/>
  <c r="CO65" i="8"/>
  <c r="CP65" i="8"/>
  <c r="CQ65" i="8"/>
  <c r="CR65" i="8"/>
  <c r="CS65" i="8"/>
  <c r="CT65" i="8"/>
  <c r="CU65" i="8"/>
  <c r="CV65" i="8"/>
  <c r="CW65" i="8"/>
  <c r="CX65" i="8"/>
  <c r="CY65" i="8"/>
  <c r="CZ65" i="8"/>
  <c r="DA65" i="8"/>
  <c r="DB65" i="8"/>
  <c r="DC65" i="8"/>
  <c r="DD65" i="8"/>
  <c r="DE65" i="8"/>
  <c r="DF65" i="8"/>
  <c r="DG65" i="8"/>
  <c r="DH65" i="8"/>
  <c r="DI65" i="8"/>
  <c r="DJ65" i="8"/>
  <c r="DK65" i="8"/>
  <c r="DL65" i="8"/>
  <c r="BL66" i="8"/>
  <c r="BM66" i="8"/>
  <c r="BN66" i="8"/>
  <c r="BO66" i="8"/>
  <c r="BP66" i="8"/>
  <c r="BQ66" i="8"/>
  <c r="BR66" i="8"/>
  <c r="BS66" i="8"/>
  <c r="BT66" i="8"/>
  <c r="BU66" i="8"/>
  <c r="BV66" i="8"/>
  <c r="BW66" i="8"/>
  <c r="BX66" i="8"/>
  <c r="BY66" i="8"/>
  <c r="BZ66" i="8"/>
  <c r="CA66" i="8"/>
  <c r="CB66" i="8"/>
  <c r="CC66" i="8"/>
  <c r="CD66" i="8"/>
  <c r="CE66" i="8"/>
  <c r="CF66" i="8"/>
  <c r="CG66" i="8"/>
  <c r="CH66" i="8"/>
  <c r="CI66" i="8"/>
  <c r="CJ66" i="8"/>
  <c r="CK66" i="8"/>
  <c r="CL66" i="8"/>
  <c r="CM66" i="8"/>
  <c r="CN66" i="8"/>
  <c r="CO66" i="8"/>
  <c r="CP66" i="8"/>
  <c r="CQ66" i="8"/>
  <c r="CR66" i="8"/>
  <c r="CS66" i="8"/>
  <c r="CT66" i="8"/>
  <c r="CU66" i="8"/>
  <c r="CV66" i="8"/>
  <c r="CW66" i="8"/>
  <c r="CX66" i="8"/>
  <c r="CY66" i="8"/>
  <c r="CZ66" i="8"/>
  <c r="DA66" i="8"/>
  <c r="DB66" i="8"/>
  <c r="DC66" i="8"/>
  <c r="DD66" i="8"/>
  <c r="DE66" i="8"/>
  <c r="DF66" i="8"/>
  <c r="DG66" i="8"/>
  <c r="DH66" i="8"/>
  <c r="DI66" i="8"/>
  <c r="DJ66" i="8"/>
  <c r="DK66" i="8"/>
  <c r="DL66" i="8"/>
  <c r="BL73" i="8"/>
  <c r="BM73" i="8"/>
  <c r="BN73" i="8"/>
  <c r="BO73" i="8"/>
  <c r="BP73" i="8"/>
  <c r="BQ73" i="8"/>
  <c r="BR73" i="8"/>
  <c r="BS73" i="8"/>
  <c r="BT73" i="8"/>
  <c r="BU73" i="8"/>
  <c r="BV73" i="8"/>
  <c r="BW73" i="8"/>
  <c r="BX73" i="8"/>
  <c r="BY73" i="8"/>
  <c r="BZ73" i="8"/>
  <c r="CA73" i="8"/>
  <c r="CB73" i="8"/>
  <c r="CC73" i="8"/>
  <c r="CD73" i="8"/>
  <c r="CE73" i="8"/>
  <c r="CF73" i="8"/>
  <c r="CG73" i="8"/>
  <c r="CH73" i="8"/>
  <c r="CI73" i="8"/>
  <c r="CJ73" i="8"/>
  <c r="CK73" i="8"/>
  <c r="CL73" i="8"/>
  <c r="CM73" i="8"/>
  <c r="CN73" i="8"/>
  <c r="CO73" i="8"/>
  <c r="CP73" i="8"/>
  <c r="CQ73" i="8"/>
  <c r="CR73" i="8"/>
  <c r="CS73" i="8"/>
  <c r="CT73" i="8"/>
  <c r="CU73" i="8"/>
  <c r="CV73" i="8"/>
  <c r="CW73" i="8"/>
  <c r="CX73" i="8"/>
  <c r="CY73" i="8"/>
  <c r="CZ73" i="8"/>
  <c r="DA73" i="8"/>
  <c r="DB73" i="8"/>
  <c r="DC73" i="8"/>
  <c r="DD73" i="8"/>
  <c r="DE73" i="8"/>
  <c r="DF73" i="8"/>
  <c r="DG73" i="8"/>
  <c r="DH73" i="8"/>
  <c r="DI73" i="8"/>
  <c r="DJ73" i="8"/>
  <c r="DK73" i="8"/>
  <c r="DL73" i="8"/>
  <c r="BL74" i="8"/>
  <c r="BM74" i="8"/>
  <c r="BN74" i="8"/>
  <c r="BO74" i="8"/>
  <c r="BP74" i="8"/>
  <c r="BQ74" i="8"/>
  <c r="BR74" i="8"/>
  <c r="BS74" i="8"/>
  <c r="BT74" i="8"/>
  <c r="BU74" i="8"/>
  <c r="BV74" i="8"/>
  <c r="BW74" i="8"/>
  <c r="BX74" i="8"/>
  <c r="BY74" i="8"/>
  <c r="BZ74" i="8"/>
  <c r="CA74" i="8"/>
  <c r="CB74" i="8"/>
  <c r="CC74" i="8"/>
  <c r="CD74" i="8"/>
  <c r="CE74" i="8"/>
  <c r="CF74" i="8"/>
  <c r="CG74" i="8"/>
  <c r="CH74" i="8"/>
  <c r="CI74" i="8"/>
  <c r="CJ74" i="8"/>
  <c r="CK74" i="8"/>
  <c r="CL74" i="8"/>
  <c r="CM74" i="8"/>
  <c r="CN74" i="8"/>
  <c r="CO74" i="8"/>
  <c r="CP74" i="8"/>
  <c r="CQ74" i="8"/>
  <c r="CR74" i="8"/>
  <c r="CS74" i="8"/>
  <c r="CT74" i="8"/>
  <c r="CU74" i="8"/>
  <c r="CV74" i="8"/>
  <c r="CW74" i="8"/>
  <c r="CX74" i="8"/>
  <c r="CY74" i="8"/>
  <c r="CZ74" i="8"/>
  <c r="DA74" i="8"/>
  <c r="DB74" i="8"/>
  <c r="DC74" i="8"/>
  <c r="DD74" i="8"/>
  <c r="DE74" i="8"/>
  <c r="DF74" i="8"/>
  <c r="DG74" i="8"/>
  <c r="DH74" i="8"/>
  <c r="DI74" i="8"/>
  <c r="DJ74" i="8"/>
  <c r="DK74" i="8"/>
  <c r="DL74" i="8"/>
  <c r="BL75" i="8"/>
  <c r="BM75" i="8"/>
  <c r="BN75" i="8"/>
  <c r="BO75" i="8"/>
  <c r="BP75" i="8"/>
  <c r="BQ75" i="8"/>
  <c r="BR75" i="8"/>
  <c r="BS75" i="8"/>
  <c r="BT75" i="8"/>
  <c r="BU75" i="8"/>
  <c r="BV75" i="8"/>
  <c r="BW75" i="8"/>
  <c r="BX75" i="8"/>
  <c r="BY75" i="8"/>
  <c r="BZ75" i="8"/>
  <c r="CA75" i="8"/>
  <c r="CB75" i="8"/>
  <c r="CC75" i="8"/>
  <c r="CD75" i="8"/>
  <c r="CE75" i="8"/>
  <c r="CF75" i="8"/>
  <c r="CG75" i="8"/>
  <c r="CH75" i="8"/>
  <c r="CI75" i="8"/>
  <c r="CJ75" i="8"/>
  <c r="CK75" i="8"/>
  <c r="CL75" i="8"/>
  <c r="CM75" i="8"/>
  <c r="CN75" i="8"/>
  <c r="CO75" i="8"/>
  <c r="CP75" i="8"/>
  <c r="CQ75" i="8"/>
  <c r="CR75" i="8"/>
  <c r="CS75" i="8"/>
  <c r="CT75" i="8"/>
  <c r="CU75" i="8"/>
  <c r="CV75" i="8"/>
  <c r="CW75" i="8"/>
  <c r="CX75" i="8"/>
  <c r="CY75" i="8"/>
  <c r="CZ75" i="8"/>
  <c r="DA75" i="8"/>
  <c r="DB75" i="8"/>
  <c r="DC75" i="8"/>
  <c r="DD75" i="8"/>
  <c r="DE75" i="8"/>
  <c r="DF75" i="8"/>
  <c r="DG75" i="8"/>
  <c r="DH75" i="8"/>
  <c r="DI75" i="8"/>
  <c r="DJ75" i="8"/>
  <c r="DK75" i="8"/>
  <c r="DL75" i="8"/>
  <c r="BL76" i="8"/>
  <c r="BM76" i="8"/>
  <c r="BN76" i="8"/>
  <c r="BO76" i="8"/>
  <c r="BP76" i="8"/>
  <c r="BQ76" i="8"/>
  <c r="BR76" i="8"/>
  <c r="BS76" i="8"/>
  <c r="BT76" i="8"/>
  <c r="BU76" i="8"/>
  <c r="BV76" i="8"/>
  <c r="BW76" i="8"/>
  <c r="BX76" i="8"/>
  <c r="BY76" i="8"/>
  <c r="BZ76" i="8"/>
  <c r="CA76" i="8"/>
  <c r="CB76" i="8"/>
  <c r="CC76" i="8"/>
  <c r="CD76" i="8"/>
  <c r="CE76" i="8"/>
  <c r="CF76" i="8"/>
  <c r="CG76" i="8"/>
  <c r="CH76" i="8"/>
  <c r="CI76" i="8"/>
  <c r="CJ76" i="8"/>
  <c r="CK76" i="8"/>
  <c r="CL76" i="8"/>
  <c r="CM76" i="8"/>
  <c r="CN76" i="8"/>
  <c r="CO76" i="8"/>
  <c r="CP76" i="8"/>
  <c r="CQ76" i="8"/>
  <c r="CR76" i="8"/>
  <c r="CS76" i="8"/>
  <c r="CT76" i="8"/>
  <c r="CU76" i="8"/>
  <c r="CV76" i="8"/>
  <c r="CW76" i="8"/>
  <c r="CX76" i="8"/>
  <c r="CY76" i="8"/>
  <c r="CZ76" i="8"/>
  <c r="DA76" i="8"/>
  <c r="DB76" i="8"/>
  <c r="DC76" i="8"/>
  <c r="DD76" i="8"/>
  <c r="DE76" i="8"/>
  <c r="DF76" i="8"/>
  <c r="DG76" i="8"/>
  <c r="DH76" i="8"/>
  <c r="DI76" i="8"/>
  <c r="DJ76" i="8"/>
  <c r="DK76" i="8"/>
  <c r="DL76" i="8"/>
  <c r="BL77" i="8"/>
  <c r="BM77" i="8"/>
  <c r="BN77" i="8"/>
  <c r="BO77" i="8"/>
  <c r="BP77" i="8"/>
  <c r="BQ77" i="8"/>
  <c r="BR77" i="8"/>
  <c r="BS77" i="8"/>
  <c r="BT77" i="8"/>
  <c r="BU77" i="8"/>
  <c r="BV77" i="8"/>
  <c r="BW77" i="8"/>
  <c r="BX77" i="8"/>
  <c r="BY77" i="8"/>
  <c r="BZ77" i="8"/>
  <c r="CA77" i="8"/>
  <c r="CB77" i="8"/>
  <c r="CC77" i="8"/>
  <c r="CD77" i="8"/>
  <c r="CE77" i="8"/>
  <c r="CF77" i="8"/>
  <c r="CG77" i="8"/>
  <c r="CH77" i="8"/>
  <c r="CI77" i="8"/>
  <c r="CJ77" i="8"/>
  <c r="CK77" i="8"/>
  <c r="CL77" i="8"/>
  <c r="CM77" i="8"/>
  <c r="CN77" i="8"/>
  <c r="CO77" i="8"/>
  <c r="CP77" i="8"/>
  <c r="CQ77" i="8"/>
  <c r="CR77" i="8"/>
  <c r="CS77" i="8"/>
  <c r="CT77" i="8"/>
  <c r="CU77" i="8"/>
  <c r="CV77" i="8"/>
  <c r="CW77" i="8"/>
  <c r="CX77" i="8"/>
  <c r="CY77" i="8"/>
  <c r="CZ77" i="8"/>
  <c r="DA77" i="8"/>
  <c r="DB77" i="8"/>
  <c r="DC77" i="8"/>
  <c r="DD77" i="8"/>
  <c r="DE77" i="8"/>
  <c r="DF77" i="8"/>
  <c r="DG77" i="8"/>
  <c r="DH77" i="8"/>
  <c r="DI77" i="8"/>
  <c r="DJ77" i="8"/>
  <c r="DK77" i="8"/>
  <c r="DL77" i="8"/>
  <c r="BL78" i="8"/>
  <c r="BM78" i="8"/>
  <c r="BN78" i="8"/>
  <c r="BO78" i="8"/>
  <c r="BP78" i="8"/>
  <c r="BQ78" i="8"/>
  <c r="BR78" i="8"/>
  <c r="BS78" i="8"/>
  <c r="BT78" i="8"/>
  <c r="BU78" i="8"/>
  <c r="BV78" i="8"/>
  <c r="BW78" i="8"/>
  <c r="BX78" i="8"/>
  <c r="BY78" i="8"/>
  <c r="BZ78" i="8"/>
  <c r="CA78" i="8"/>
  <c r="CB78" i="8"/>
  <c r="CC78" i="8"/>
  <c r="CD78" i="8"/>
  <c r="CE78" i="8"/>
  <c r="CF78" i="8"/>
  <c r="CG78" i="8"/>
  <c r="CH78" i="8"/>
  <c r="CI78" i="8"/>
  <c r="CJ78" i="8"/>
  <c r="CK78" i="8"/>
  <c r="CL78" i="8"/>
  <c r="CM78" i="8"/>
  <c r="CN78" i="8"/>
  <c r="CO78" i="8"/>
  <c r="CP78" i="8"/>
  <c r="CQ78" i="8"/>
  <c r="CR78" i="8"/>
  <c r="CS78" i="8"/>
  <c r="CT78" i="8"/>
  <c r="CU78" i="8"/>
  <c r="CV78" i="8"/>
  <c r="CW78" i="8"/>
  <c r="CX78" i="8"/>
  <c r="CY78" i="8"/>
  <c r="CZ78" i="8"/>
  <c r="DA78" i="8"/>
  <c r="DB78" i="8"/>
  <c r="DC78" i="8"/>
  <c r="DD78" i="8"/>
  <c r="DE78" i="8"/>
  <c r="DF78" i="8"/>
  <c r="DG78" i="8"/>
  <c r="DH78" i="8"/>
  <c r="DI78" i="8"/>
  <c r="DJ78" i="8"/>
  <c r="DK78" i="8"/>
  <c r="DL78" i="8"/>
  <c r="BL67" i="8"/>
  <c r="BM67" i="8"/>
  <c r="BN67" i="8"/>
  <c r="BO67" i="8"/>
  <c r="BP67" i="8"/>
  <c r="BQ67" i="8"/>
  <c r="BR67" i="8"/>
  <c r="BS67" i="8"/>
  <c r="BT67" i="8"/>
  <c r="BU67" i="8"/>
  <c r="BV67" i="8"/>
  <c r="BW67" i="8"/>
  <c r="BX67" i="8"/>
  <c r="BY67" i="8"/>
  <c r="BZ67" i="8"/>
  <c r="CA67" i="8"/>
  <c r="CB67" i="8"/>
  <c r="CC67" i="8"/>
  <c r="CD67" i="8"/>
  <c r="CE67" i="8"/>
  <c r="CF67" i="8"/>
  <c r="CG67" i="8"/>
  <c r="CH67" i="8"/>
  <c r="CI67" i="8"/>
  <c r="CJ67" i="8"/>
  <c r="CK67" i="8"/>
  <c r="CL67" i="8"/>
  <c r="CM67" i="8"/>
  <c r="CN67" i="8"/>
  <c r="CO67" i="8"/>
  <c r="CP67" i="8"/>
  <c r="CQ67" i="8"/>
  <c r="CR67" i="8"/>
  <c r="CS67" i="8"/>
  <c r="CT67" i="8"/>
  <c r="CU67" i="8"/>
  <c r="CV67" i="8"/>
  <c r="CW67" i="8"/>
  <c r="CX67" i="8"/>
  <c r="CY67" i="8"/>
  <c r="CZ67" i="8"/>
  <c r="DA67" i="8"/>
  <c r="DB67" i="8"/>
  <c r="DC67" i="8"/>
  <c r="DD67" i="8"/>
  <c r="DE67" i="8"/>
  <c r="DF67" i="8"/>
  <c r="DG67" i="8"/>
  <c r="DH67" i="8"/>
  <c r="DI67" i="8"/>
  <c r="DJ67" i="8"/>
  <c r="DK67" i="8"/>
  <c r="DL67" i="8"/>
  <c r="BL68" i="8"/>
  <c r="BM68" i="8"/>
  <c r="BN68" i="8"/>
  <c r="BO68" i="8"/>
  <c r="BP68" i="8"/>
  <c r="BQ68" i="8"/>
  <c r="BR68" i="8"/>
  <c r="BS68" i="8"/>
  <c r="BT68" i="8"/>
  <c r="BU68" i="8"/>
  <c r="BV68" i="8"/>
  <c r="BW68" i="8"/>
  <c r="BX68" i="8"/>
  <c r="BY68" i="8"/>
  <c r="BZ68" i="8"/>
  <c r="CA68" i="8"/>
  <c r="CB68" i="8"/>
  <c r="CC68" i="8"/>
  <c r="CD68" i="8"/>
  <c r="CE68" i="8"/>
  <c r="CF68" i="8"/>
  <c r="CG68" i="8"/>
  <c r="CH68" i="8"/>
  <c r="CI68" i="8"/>
  <c r="CJ68" i="8"/>
  <c r="CK68" i="8"/>
  <c r="CL68" i="8"/>
  <c r="CM68" i="8"/>
  <c r="CN68" i="8"/>
  <c r="CO68" i="8"/>
  <c r="CP68" i="8"/>
  <c r="CQ68" i="8"/>
  <c r="CR68" i="8"/>
  <c r="CS68" i="8"/>
  <c r="CT68" i="8"/>
  <c r="CU68" i="8"/>
  <c r="CV68" i="8"/>
  <c r="CW68" i="8"/>
  <c r="CX68" i="8"/>
  <c r="CY68" i="8"/>
  <c r="CZ68" i="8"/>
  <c r="DA68" i="8"/>
  <c r="DB68" i="8"/>
  <c r="DC68" i="8"/>
  <c r="DD68" i="8"/>
  <c r="DE68" i="8"/>
  <c r="DF68" i="8"/>
  <c r="DG68" i="8"/>
  <c r="DH68" i="8"/>
  <c r="DI68" i="8"/>
  <c r="DJ68" i="8"/>
  <c r="DK68" i="8"/>
  <c r="DL68" i="8"/>
  <c r="BL69" i="8"/>
  <c r="BM69" i="8"/>
  <c r="BN69" i="8"/>
  <c r="BO69" i="8"/>
  <c r="BP69" i="8"/>
  <c r="BQ69" i="8"/>
  <c r="BR69" i="8"/>
  <c r="BS69" i="8"/>
  <c r="BT69" i="8"/>
  <c r="BU69" i="8"/>
  <c r="BV69" i="8"/>
  <c r="BW69" i="8"/>
  <c r="BX69" i="8"/>
  <c r="BY69" i="8"/>
  <c r="BZ69" i="8"/>
  <c r="CA69" i="8"/>
  <c r="CB69" i="8"/>
  <c r="CC69" i="8"/>
  <c r="CD69" i="8"/>
  <c r="CE69" i="8"/>
  <c r="CF69" i="8"/>
  <c r="CG69" i="8"/>
  <c r="CH69" i="8"/>
  <c r="CI69" i="8"/>
  <c r="CJ69" i="8"/>
  <c r="CK69" i="8"/>
  <c r="CL69" i="8"/>
  <c r="CM69" i="8"/>
  <c r="CN69" i="8"/>
  <c r="CO69" i="8"/>
  <c r="CP69" i="8"/>
  <c r="CQ69" i="8"/>
  <c r="CR69" i="8"/>
  <c r="CS69" i="8"/>
  <c r="CT69" i="8"/>
  <c r="CU69" i="8"/>
  <c r="CV69" i="8"/>
  <c r="CW69" i="8"/>
  <c r="CX69" i="8"/>
  <c r="CY69" i="8"/>
  <c r="CZ69" i="8"/>
  <c r="DA69" i="8"/>
  <c r="DB69" i="8"/>
  <c r="DC69" i="8"/>
  <c r="DD69" i="8"/>
  <c r="DE69" i="8"/>
  <c r="DF69" i="8"/>
  <c r="DG69" i="8"/>
  <c r="DH69" i="8"/>
  <c r="DI69" i="8"/>
  <c r="DJ69" i="8"/>
  <c r="DK69" i="8"/>
  <c r="DL69" i="8"/>
  <c r="BL70" i="8"/>
  <c r="BM70" i="8"/>
  <c r="BN70" i="8"/>
  <c r="BO70" i="8"/>
  <c r="BP70" i="8"/>
  <c r="BQ70" i="8"/>
  <c r="BR70" i="8"/>
  <c r="BS70" i="8"/>
  <c r="BT70" i="8"/>
  <c r="BU70" i="8"/>
  <c r="BV70" i="8"/>
  <c r="BW70" i="8"/>
  <c r="BX70" i="8"/>
  <c r="BY70" i="8"/>
  <c r="BZ70" i="8"/>
  <c r="CA70" i="8"/>
  <c r="CB70" i="8"/>
  <c r="CC70" i="8"/>
  <c r="CD70" i="8"/>
  <c r="CE70" i="8"/>
  <c r="CF70" i="8"/>
  <c r="CG70" i="8"/>
  <c r="CH70" i="8"/>
  <c r="CI70" i="8"/>
  <c r="CJ70" i="8"/>
  <c r="CK70" i="8"/>
  <c r="CL70" i="8"/>
  <c r="CM70" i="8"/>
  <c r="CN70" i="8"/>
  <c r="CO70" i="8"/>
  <c r="CP70" i="8"/>
  <c r="CQ70" i="8"/>
  <c r="CR70" i="8"/>
  <c r="CS70" i="8"/>
  <c r="CT70" i="8"/>
  <c r="CU70" i="8"/>
  <c r="CV70" i="8"/>
  <c r="CW70" i="8"/>
  <c r="CX70" i="8"/>
  <c r="CY70" i="8"/>
  <c r="CZ70" i="8"/>
  <c r="DA70" i="8"/>
  <c r="DB70" i="8"/>
  <c r="DC70" i="8"/>
  <c r="DD70" i="8"/>
  <c r="DE70" i="8"/>
  <c r="DF70" i="8"/>
  <c r="DG70" i="8"/>
  <c r="DH70" i="8"/>
  <c r="DI70" i="8"/>
  <c r="DJ70" i="8"/>
  <c r="DK70" i="8"/>
  <c r="DL70" i="8"/>
  <c r="BL71" i="8"/>
  <c r="BM71" i="8"/>
  <c r="BN71" i="8"/>
  <c r="BO71" i="8"/>
  <c r="BP71" i="8"/>
  <c r="BQ71" i="8"/>
  <c r="BR71" i="8"/>
  <c r="BS71" i="8"/>
  <c r="BT71" i="8"/>
  <c r="BU71" i="8"/>
  <c r="BV71" i="8"/>
  <c r="BW71" i="8"/>
  <c r="BX71" i="8"/>
  <c r="BY71" i="8"/>
  <c r="BZ71" i="8"/>
  <c r="CA71" i="8"/>
  <c r="CB71" i="8"/>
  <c r="CC71" i="8"/>
  <c r="CD71" i="8"/>
  <c r="CE71" i="8"/>
  <c r="CF71" i="8"/>
  <c r="CG71" i="8"/>
  <c r="CH71" i="8"/>
  <c r="CI71" i="8"/>
  <c r="CJ71" i="8"/>
  <c r="CK71" i="8"/>
  <c r="CL71" i="8"/>
  <c r="CM71" i="8"/>
  <c r="CN71" i="8"/>
  <c r="CO71" i="8"/>
  <c r="CP71" i="8"/>
  <c r="CQ71" i="8"/>
  <c r="CR71" i="8"/>
  <c r="CS71" i="8"/>
  <c r="CT71" i="8"/>
  <c r="CU71" i="8"/>
  <c r="CV71" i="8"/>
  <c r="CW71" i="8"/>
  <c r="CX71" i="8"/>
  <c r="CY71" i="8"/>
  <c r="CZ71" i="8"/>
  <c r="DA71" i="8"/>
  <c r="DB71" i="8"/>
  <c r="DC71" i="8"/>
  <c r="DD71" i="8"/>
  <c r="DE71" i="8"/>
  <c r="DF71" i="8"/>
  <c r="DG71" i="8"/>
  <c r="DH71" i="8"/>
  <c r="DI71" i="8"/>
  <c r="DJ71" i="8"/>
  <c r="DK71" i="8"/>
  <c r="DL71" i="8"/>
  <c r="BL72" i="8"/>
  <c r="BM72" i="8"/>
  <c r="BN72" i="8"/>
  <c r="BO72" i="8"/>
  <c r="BP72" i="8"/>
  <c r="BQ72" i="8"/>
  <c r="BR72" i="8"/>
  <c r="BS72" i="8"/>
  <c r="BT72" i="8"/>
  <c r="BU72" i="8"/>
  <c r="BV72" i="8"/>
  <c r="BW72" i="8"/>
  <c r="BX72" i="8"/>
  <c r="BY72" i="8"/>
  <c r="BZ72" i="8"/>
  <c r="CA72" i="8"/>
  <c r="CB72" i="8"/>
  <c r="CC72" i="8"/>
  <c r="CD72" i="8"/>
  <c r="CE72" i="8"/>
  <c r="CF72" i="8"/>
  <c r="CG72" i="8"/>
  <c r="CH72" i="8"/>
  <c r="CI72" i="8"/>
  <c r="CJ72" i="8"/>
  <c r="CK72" i="8"/>
  <c r="CL72" i="8"/>
  <c r="CM72" i="8"/>
  <c r="CN72" i="8"/>
  <c r="CO72" i="8"/>
  <c r="CP72" i="8"/>
  <c r="CQ72" i="8"/>
  <c r="CR72" i="8"/>
  <c r="CS72" i="8"/>
  <c r="CT72" i="8"/>
  <c r="CU72" i="8"/>
  <c r="CV72" i="8"/>
  <c r="CW72" i="8"/>
  <c r="CX72" i="8"/>
  <c r="CY72" i="8"/>
  <c r="CZ72" i="8"/>
  <c r="DA72" i="8"/>
  <c r="DB72" i="8"/>
  <c r="DC72" i="8"/>
  <c r="DD72" i="8"/>
  <c r="DE72" i="8"/>
  <c r="DF72" i="8"/>
  <c r="DG72" i="8"/>
  <c r="DH72" i="8"/>
  <c r="DI72" i="8"/>
  <c r="DJ72" i="8"/>
  <c r="DK72" i="8"/>
  <c r="DL72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CB43" i="8"/>
  <c r="CC43" i="8"/>
  <c r="CD43" i="8"/>
  <c r="CE43" i="8"/>
  <c r="CF43" i="8"/>
  <c r="CG43" i="8"/>
  <c r="CH43" i="8"/>
  <c r="CI43" i="8"/>
  <c r="CJ43" i="8"/>
  <c r="CK43" i="8"/>
  <c r="CL43" i="8"/>
  <c r="CM43" i="8"/>
  <c r="CN43" i="8"/>
  <c r="CO43" i="8"/>
  <c r="CP43" i="8"/>
  <c r="CQ43" i="8"/>
  <c r="CR43" i="8"/>
  <c r="CS43" i="8"/>
  <c r="CT43" i="8"/>
  <c r="CU43" i="8"/>
  <c r="CV43" i="8"/>
  <c r="CW43" i="8"/>
  <c r="CX43" i="8"/>
  <c r="CY43" i="8"/>
  <c r="CZ43" i="8"/>
  <c r="DA43" i="8"/>
  <c r="DB43" i="8"/>
  <c r="DC43" i="8"/>
  <c r="DD43" i="8"/>
  <c r="DE43" i="8"/>
  <c r="DF43" i="8"/>
  <c r="DG43" i="8"/>
  <c r="DH43" i="8"/>
  <c r="DI43" i="8"/>
  <c r="DJ43" i="8"/>
  <c r="DK43" i="8"/>
  <c r="DL43" i="8"/>
  <c r="BL44" i="8"/>
  <c r="BM44" i="8"/>
  <c r="BN44" i="8"/>
  <c r="BO44" i="8"/>
  <c r="BP44" i="8"/>
  <c r="BQ44" i="8"/>
  <c r="BR44" i="8"/>
  <c r="BS44" i="8"/>
  <c r="BT44" i="8"/>
  <c r="BU44" i="8"/>
  <c r="BV44" i="8"/>
  <c r="BW44" i="8"/>
  <c r="BX44" i="8"/>
  <c r="BY44" i="8"/>
  <c r="BZ44" i="8"/>
  <c r="CA44" i="8"/>
  <c r="CB44" i="8"/>
  <c r="CC44" i="8"/>
  <c r="CD44" i="8"/>
  <c r="CE44" i="8"/>
  <c r="CF44" i="8"/>
  <c r="CG44" i="8"/>
  <c r="CH44" i="8"/>
  <c r="CI44" i="8"/>
  <c r="CJ44" i="8"/>
  <c r="CK44" i="8"/>
  <c r="CL44" i="8"/>
  <c r="CM44" i="8"/>
  <c r="CN44" i="8"/>
  <c r="CO44" i="8"/>
  <c r="CP44" i="8"/>
  <c r="CQ44" i="8"/>
  <c r="CR44" i="8"/>
  <c r="CS44" i="8"/>
  <c r="CT44" i="8"/>
  <c r="CU44" i="8"/>
  <c r="CV44" i="8"/>
  <c r="CW44" i="8"/>
  <c r="CX44" i="8"/>
  <c r="CY44" i="8"/>
  <c r="CZ44" i="8"/>
  <c r="DA44" i="8"/>
  <c r="DB44" i="8"/>
  <c r="DC44" i="8"/>
  <c r="DD44" i="8"/>
  <c r="DE44" i="8"/>
  <c r="DF44" i="8"/>
  <c r="DG44" i="8"/>
  <c r="DH44" i="8"/>
  <c r="DI44" i="8"/>
  <c r="DJ44" i="8"/>
  <c r="DK44" i="8"/>
  <c r="DL44" i="8"/>
  <c r="BL45" i="8"/>
  <c r="BM45" i="8"/>
  <c r="BN45" i="8"/>
  <c r="BO45" i="8"/>
  <c r="BP45" i="8"/>
  <c r="BQ45" i="8"/>
  <c r="BR45" i="8"/>
  <c r="BS45" i="8"/>
  <c r="BT45" i="8"/>
  <c r="BU45" i="8"/>
  <c r="BV45" i="8"/>
  <c r="BW45" i="8"/>
  <c r="BX45" i="8"/>
  <c r="BY45" i="8"/>
  <c r="BZ45" i="8"/>
  <c r="CA45" i="8"/>
  <c r="CB45" i="8"/>
  <c r="CC45" i="8"/>
  <c r="CD45" i="8"/>
  <c r="CE45" i="8"/>
  <c r="CF45" i="8"/>
  <c r="CG45" i="8"/>
  <c r="CH45" i="8"/>
  <c r="CI45" i="8"/>
  <c r="CJ45" i="8"/>
  <c r="CK45" i="8"/>
  <c r="CL45" i="8"/>
  <c r="CM45" i="8"/>
  <c r="CN45" i="8"/>
  <c r="CO45" i="8"/>
  <c r="CP45" i="8"/>
  <c r="CQ45" i="8"/>
  <c r="CR45" i="8"/>
  <c r="CS45" i="8"/>
  <c r="CT45" i="8"/>
  <c r="CU45" i="8"/>
  <c r="CV45" i="8"/>
  <c r="CW45" i="8"/>
  <c r="CX45" i="8"/>
  <c r="CY45" i="8"/>
  <c r="CZ45" i="8"/>
  <c r="DA45" i="8"/>
  <c r="DB45" i="8"/>
  <c r="DC45" i="8"/>
  <c r="DD45" i="8"/>
  <c r="DE45" i="8"/>
  <c r="DF45" i="8"/>
  <c r="DG45" i="8"/>
  <c r="DH45" i="8"/>
  <c r="DI45" i="8"/>
  <c r="DJ45" i="8"/>
  <c r="DK45" i="8"/>
  <c r="DL45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CW46" i="8"/>
  <c r="CX46" i="8"/>
  <c r="CY46" i="8"/>
  <c r="CZ46" i="8"/>
  <c r="DA46" i="8"/>
  <c r="DB46" i="8"/>
  <c r="DC46" i="8"/>
  <c r="DD46" i="8"/>
  <c r="DE46" i="8"/>
  <c r="DF46" i="8"/>
  <c r="DG46" i="8"/>
  <c r="DH46" i="8"/>
  <c r="DI46" i="8"/>
  <c r="DJ46" i="8"/>
  <c r="DK46" i="8"/>
  <c r="DL46" i="8"/>
  <c r="BL47" i="8"/>
  <c r="BM47" i="8"/>
  <c r="BN47" i="8"/>
  <c r="BO47" i="8"/>
  <c r="BP47" i="8"/>
  <c r="BQ47" i="8"/>
  <c r="BR47" i="8"/>
  <c r="BS47" i="8"/>
  <c r="BT47" i="8"/>
  <c r="BU47" i="8"/>
  <c r="BV47" i="8"/>
  <c r="BW47" i="8"/>
  <c r="BX47" i="8"/>
  <c r="BY47" i="8"/>
  <c r="BZ47" i="8"/>
  <c r="CA47" i="8"/>
  <c r="CB47" i="8"/>
  <c r="CC47" i="8"/>
  <c r="CD47" i="8"/>
  <c r="CE47" i="8"/>
  <c r="CF47" i="8"/>
  <c r="CG47" i="8"/>
  <c r="CH47" i="8"/>
  <c r="CI47" i="8"/>
  <c r="CJ47" i="8"/>
  <c r="CK47" i="8"/>
  <c r="CL47" i="8"/>
  <c r="CM47" i="8"/>
  <c r="CN47" i="8"/>
  <c r="CO47" i="8"/>
  <c r="CP47" i="8"/>
  <c r="CQ47" i="8"/>
  <c r="CR47" i="8"/>
  <c r="CS47" i="8"/>
  <c r="CT47" i="8"/>
  <c r="CU47" i="8"/>
  <c r="CV47" i="8"/>
  <c r="CW47" i="8"/>
  <c r="CX47" i="8"/>
  <c r="CY47" i="8"/>
  <c r="CZ47" i="8"/>
  <c r="DA47" i="8"/>
  <c r="DB47" i="8"/>
  <c r="DC47" i="8"/>
  <c r="DD47" i="8"/>
  <c r="DE47" i="8"/>
  <c r="DF47" i="8"/>
  <c r="DG47" i="8"/>
  <c r="DH47" i="8"/>
  <c r="DI47" i="8"/>
  <c r="DJ47" i="8"/>
  <c r="DK47" i="8"/>
  <c r="DL47" i="8"/>
  <c r="BL48" i="8"/>
  <c r="BM48" i="8"/>
  <c r="BN48" i="8"/>
  <c r="BO48" i="8"/>
  <c r="BP48" i="8"/>
  <c r="BQ48" i="8"/>
  <c r="BR48" i="8"/>
  <c r="BS48" i="8"/>
  <c r="BT48" i="8"/>
  <c r="BU48" i="8"/>
  <c r="BV48" i="8"/>
  <c r="BW48" i="8"/>
  <c r="BX48" i="8"/>
  <c r="BY48" i="8"/>
  <c r="BZ48" i="8"/>
  <c r="CA48" i="8"/>
  <c r="CB48" i="8"/>
  <c r="CC48" i="8"/>
  <c r="CD48" i="8"/>
  <c r="CE48" i="8"/>
  <c r="CF48" i="8"/>
  <c r="CG48" i="8"/>
  <c r="CH48" i="8"/>
  <c r="CI48" i="8"/>
  <c r="CJ48" i="8"/>
  <c r="CK48" i="8"/>
  <c r="CL48" i="8"/>
  <c r="CM48" i="8"/>
  <c r="CN48" i="8"/>
  <c r="CO48" i="8"/>
  <c r="CP48" i="8"/>
  <c r="CQ48" i="8"/>
  <c r="CR48" i="8"/>
  <c r="CS48" i="8"/>
  <c r="CT48" i="8"/>
  <c r="CU48" i="8"/>
  <c r="CV48" i="8"/>
  <c r="CW48" i="8"/>
  <c r="CX48" i="8"/>
  <c r="CY48" i="8"/>
  <c r="CZ48" i="8"/>
  <c r="DA48" i="8"/>
  <c r="DB48" i="8"/>
  <c r="DC48" i="8"/>
  <c r="DD48" i="8"/>
  <c r="DE48" i="8"/>
  <c r="DF48" i="8"/>
  <c r="DG48" i="8"/>
  <c r="DH48" i="8"/>
  <c r="DI48" i="8"/>
  <c r="DJ48" i="8"/>
  <c r="DK48" i="8"/>
  <c r="DL48" i="8"/>
  <c r="BL55" i="8"/>
  <c r="BM55" i="8"/>
  <c r="BN55" i="8"/>
  <c r="BO55" i="8"/>
  <c r="BP55" i="8"/>
  <c r="BQ55" i="8"/>
  <c r="BR55" i="8"/>
  <c r="BS55" i="8"/>
  <c r="BT55" i="8"/>
  <c r="BU55" i="8"/>
  <c r="BV55" i="8"/>
  <c r="BW55" i="8"/>
  <c r="BX55" i="8"/>
  <c r="BY55" i="8"/>
  <c r="BZ55" i="8"/>
  <c r="CA55" i="8"/>
  <c r="CB55" i="8"/>
  <c r="CC55" i="8"/>
  <c r="CD55" i="8"/>
  <c r="CE55" i="8"/>
  <c r="CF55" i="8"/>
  <c r="CG55" i="8"/>
  <c r="CH55" i="8"/>
  <c r="CI55" i="8"/>
  <c r="CJ55" i="8"/>
  <c r="CK55" i="8"/>
  <c r="CL55" i="8"/>
  <c r="CM55" i="8"/>
  <c r="CN55" i="8"/>
  <c r="CO55" i="8"/>
  <c r="CP55" i="8"/>
  <c r="CQ55" i="8"/>
  <c r="CR55" i="8"/>
  <c r="CS55" i="8"/>
  <c r="CT55" i="8"/>
  <c r="CU55" i="8"/>
  <c r="CV55" i="8"/>
  <c r="CW55" i="8"/>
  <c r="CX55" i="8"/>
  <c r="CY55" i="8"/>
  <c r="CZ55" i="8"/>
  <c r="DA55" i="8"/>
  <c r="DB55" i="8"/>
  <c r="DC55" i="8"/>
  <c r="DD55" i="8"/>
  <c r="DE55" i="8"/>
  <c r="DF55" i="8"/>
  <c r="DG55" i="8"/>
  <c r="DH55" i="8"/>
  <c r="DI55" i="8"/>
  <c r="DJ55" i="8"/>
  <c r="DK55" i="8"/>
  <c r="DL55" i="8"/>
  <c r="BL56" i="8"/>
  <c r="BM56" i="8"/>
  <c r="BN56" i="8"/>
  <c r="BO56" i="8"/>
  <c r="BP56" i="8"/>
  <c r="BQ56" i="8"/>
  <c r="BR56" i="8"/>
  <c r="BS56" i="8"/>
  <c r="BT56" i="8"/>
  <c r="BU56" i="8"/>
  <c r="BV56" i="8"/>
  <c r="BW56" i="8"/>
  <c r="BX56" i="8"/>
  <c r="BY56" i="8"/>
  <c r="BZ56" i="8"/>
  <c r="CA56" i="8"/>
  <c r="CB56" i="8"/>
  <c r="CC56" i="8"/>
  <c r="CD56" i="8"/>
  <c r="CE56" i="8"/>
  <c r="CF56" i="8"/>
  <c r="CG56" i="8"/>
  <c r="CH56" i="8"/>
  <c r="CI56" i="8"/>
  <c r="CJ56" i="8"/>
  <c r="CK56" i="8"/>
  <c r="CL56" i="8"/>
  <c r="CM56" i="8"/>
  <c r="CN56" i="8"/>
  <c r="CO56" i="8"/>
  <c r="CP56" i="8"/>
  <c r="CQ56" i="8"/>
  <c r="CR56" i="8"/>
  <c r="CS56" i="8"/>
  <c r="CT56" i="8"/>
  <c r="CU56" i="8"/>
  <c r="CV56" i="8"/>
  <c r="CW56" i="8"/>
  <c r="CX56" i="8"/>
  <c r="CY56" i="8"/>
  <c r="CZ56" i="8"/>
  <c r="DA56" i="8"/>
  <c r="DB56" i="8"/>
  <c r="DC56" i="8"/>
  <c r="DD56" i="8"/>
  <c r="DE56" i="8"/>
  <c r="DF56" i="8"/>
  <c r="DG56" i="8"/>
  <c r="DH56" i="8"/>
  <c r="DI56" i="8"/>
  <c r="DJ56" i="8"/>
  <c r="DK56" i="8"/>
  <c r="DL56" i="8"/>
  <c r="BL57" i="8"/>
  <c r="BM57" i="8"/>
  <c r="BN57" i="8"/>
  <c r="BO57" i="8"/>
  <c r="BP57" i="8"/>
  <c r="BQ57" i="8"/>
  <c r="BR57" i="8"/>
  <c r="BS57" i="8"/>
  <c r="BT57" i="8"/>
  <c r="BU57" i="8"/>
  <c r="BV57" i="8"/>
  <c r="BW57" i="8"/>
  <c r="BX57" i="8"/>
  <c r="BY57" i="8"/>
  <c r="BZ57" i="8"/>
  <c r="CA57" i="8"/>
  <c r="CB57" i="8"/>
  <c r="CC57" i="8"/>
  <c r="CD57" i="8"/>
  <c r="CE57" i="8"/>
  <c r="CF57" i="8"/>
  <c r="CG57" i="8"/>
  <c r="CH57" i="8"/>
  <c r="CI57" i="8"/>
  <c r="CJ57" i="8"/>
  <c r="CK57" i="8"/>
  <c r="CL57" i="8"/>
  <c r="CM57" i="8"/>
  <c r="CN57" i="8"/>
  <c r="CO57" i="8"/>
  <c r="CP57" i="8"/>
  <c r="CQ57" i="8"/>
  <c r="CR57" i="8"/>
  <c r="CS57" i="8"/>
  <c r="CT57" i="8"/>
  <c r="CU57" i="8"/>
  <c r="CV57" i="8"/>
  <c r="CW57" i="8"/>
  <c r="CX57" i="8"/>
  <c r="CY57" i="8"/>
  <c r="CZ57" i="8"/>
  <c r="DA57" i="8"/>
  <c r="DB57" i="8"/>
  <c r="DC57" i="8"/>
  <c r="DD57" i="8"/>
  <c r="DE57" i="8"/>
  <c r="DF57" i="8"/>
  <c r="DG57" i="8"/>
  <c r="DH57" i="8"/>
  <c r="DI57" i="8"/>
  <c r="DJ57" i="8"/>
  <c r="DK57" i="8"/>
  <c r="DL57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CW58" i="8"/>
  <c r="CX58" i="8"/>
  <c r="CY58" i="8"/>
  <c r="CZ58" i="8"/>
  <c r="DA58" i="8"/>
  <c r="DB58" i="8"/>
  <c r="DC58" i="8"/>
  <c r="DD58" i="8"/>
  <c r="DE58" i="8"/>
  <c r="DF58" i="8"/>
  <c r="DG58" i="8"/>
  <c r="DH58" i="8"/>
  <c r="DI58" i="8"/>
  <c r="DJ58" i="8"/>
  <c r="DK58" i="8"/>
  <c r="DL58" i="8"/>
  <c r="BL59" i="8"/>
  <c r="BM59" i="8"/>
  <c r="BN59" i="8"/>
  <c r="BO59" i="8"/>
  <c r="BP59" i="8"/>
  <c r="BQ59" i="8"/>
  <c r="BR59" i="8"/>
  <c r="BS59" i="8"/>
  <c r="BT59" i="8"/>
  <c r="BU59" i="8"/>
  <c r="BV59" i="8"/>
  <c r="BW59" i="8"/>
  <c r="BX59" i="8"/>
  <c r="BY59" i="8"/>
  <c r="BZ59" i="8"/>
  <c r="CA59" i="8"/>
  <c r="CB59" i="8"/>
  <c r="CC59" i="8"/>
  <c r="CD59" i="8"/>
  <c r="CE59" i="8"/>
  <c r="CF59" i="8"/>
  <c r="CG59" i="8"/>
  <c r="CH59" i="8"/>
  <c r="CI59" i="8"/>
  <c r="CJ59" i="8"/>
  <c r="CK59" i="8"/>
  <c r="CL59" i="8"/>
  <c r="CM59" i="8"/>
  <c r="CN59" i="8"/>
  <c r="CO59" i="8"/>
  <c r="CP59" i="8"/>
  <c r="CQ59" i="8"/>
  <c r="CR59" i="8"/>
  <c r="CS59" i="8"/>
  <c r="CT59" i="8"/>
  <c r="CU59" i="8"/>
  <c r="CV59" i="8"/>
  <c r="CW59" i="8"/>
  <c r="CX59" i="8"/>
  <c r="CY59" i="8"/>
  <c r="CZ59" i="8"/>
  <c r="DA59" i="8"/>
  <c r="DB59" i="8"/>
  <c r="DC59" i="8"/>
  <c r="DD59" i="8"/>
  <c r="DE59" i="8"/>
  <c r="DF59" i="8"/>
  <c r="DG59" i="8"/>
  <c r="DH59" i="8"/>
  <c r="DI59" i="8"/>
  <c r="DJ59" i="8"/>
  <c r="DK59" i="8"/>
  <c r="DL59" i="8"/>
  <c r="BL60" i="8"/>
  <c r="BM60" i="8"/>
  <c r="BN60" i="8"/>
  <c r="BO60" i="8"/>
  <c r="BP60" i="8"/>
  <c r="BQ60" i="8"/>
  <c r="BR60" i="8"/>
  <c r="BS60" i="8"/>
  <c r="BT60" i="8"/>
  <c r="BU60" i="8"/>
  <c r="BV60" i="8"/>
  <c r="BW60" i="8"/>
  <c r="BX60" i="8"/>
  <c r="BY60" i="8"/>
  <c r="BZ60" i="8"/>
  <c r="CA60" i="8"/>
  <c r="CB60" i="8"/>
  <c r="CC60" i="8"/>
  <c r="CD60" i="8"/>
  <c r="CE60" i="8"/>
  <c r="CF60" i="8"/>
  <c r="CG60" i="8"/>
  <c r="CH60" i="8"/>
  <c r="CI60" i="8"/>
  <c r="CJ60" i="8"/>
  <c r="CK60" i="8"/>
  <c r="CL60" i="8"/>
  <c r="CM60" i="8"/>
  <c r="CN60" i="8"/>
  <c r="CO60" i="8"/>
  <c r="CP60" i="8"/>
  <c r="CQ60" i="8"/>
  <c r="CR60" i="8"/>
  <c r="CS60" i="8"/>
  <c r="CT60" i="8"/>
  <c r="CU60" i="8"/>
  <c r="CV60" i="8"/>
  <c r="CW60" i="8"/>
  <c r="CX60" i="8"/>
  <c r="CY60" i="8"/>
  <c r="CZ60" i="8"/>
  <c r="DA60" i="8"/>
  <c r="DB60" i="8"/>
  <c r="DC60" i="8"/>
  <c r="DD60" i="8"/>
  <c r="DE60" i="8"/>
  <c r="DF60" i="8"/>
  <c r="DG60" i="8"/>
  <c r="DH60" i="8"/>
  <c r="DI60" i="8"/>
  <c r="DJ60" i="8"/>
  <c r="DK60" i="8"/>
  <c r="DL60" i="8"/>
  <c r="BL49" i="8"/>
  <c r="BM49" i="8"/>
  <c r="BN49" i="8"/>
  <c r="BO49" i="8"/>
  <c r="BP49" i="8"/>
  <c r="BQ49" i="8"/>
  <c r="BR49" i="8"/>
  <c r="BS49" i="8"/>
  <c r="BT49" i="8"/>
  <c r="BU49" i="8"/>
  <c r="BV49" i="8"/>
  <c r="BW49" i="8"/>
  <c r="BX49" i="8"/>
  <c r="BY49" i="8"/>
  <c r="BZ49" i="8"/>
  <c r="CA49" i="8"/>
  <c r="CB49" i="8"/>
  <c r="CC49" i="8"/>
  <c r="CD49" i="8"/>
  <c r="CE49" i="8"/>
  <c r="CF49" i="8"/>
  <c r="CG49" i="8"/>
  <c r="CH49" i="8"/>
  <c r="CI49" i="8"/>
  <c r="CJ49" i="8"/>
  <c r="CK49" i="8"/>
  <c r="CL49" i="8"/>
  <c r="CM49" i="8"/>
  <c r="CN49" i="8"/>
  <c r="CO49" i="8"/>
  <c r="CP49" i="8"/>
  <c r="CQ49" i="8"/>
  <c r="CR49" i="8"/>
  <c r="CS49" i="8"/>
  <c r="CT49" i="8"/>
  <c r="CU49" i="8"/>
  <c r="CV49" i="8"/>
  <c r="CW49" i="8"/>
  <c r="CX49" i="8"/>
  <c r="CY49" i="8"/>
  <c r="CZ49" i="8"/>
  <c r="DA49" i="8"/>
  <c r="DB49" i="8"/>
  <c r="DC49" i="8"/>
  <c r="DD49" i="8"/>
  <c r="DE49" i="8"/>
  <c r="DF49" i="8"/>
  <c r="DG49" i="8"/>
  <c r="DH49" i="8"/>
  <c r="DI49" i="8"/>
  <c r="DJ49" i="8"/>
  <c r="DK49" i="8"/>
  <c r="DL49" i="8"/>
  <c r="BL50" i="8"/>
  <c r="BM50" i="8"/>
  <c r="BN50" i="8"/>
  <c r="BO50" i="8"/>
  <c r="BP50" i="8"/>
  <c r="BQ50" i="8"/>
  <c r="BR50" i="8"/>
  <c r="BS50" i="8"/>
  <c r="BT50" i="8"/>
  <c r="BU50" i="8"/>
  <c r="BV50" i="8"/>
  <c r="BW50" i="8"/>
  <c r="BX50" i="8"/>
  <c r="BY50" i="8"/>
  <c r="BZ50" i="8"/>
  <c r="CA50" i="8"/>
  <c r="CB50" i="8"/>
  <c r="CC50" i="8"/>
  <c r="CD50" i="8"/>
  <c r="CE50" i="8"/>
  <c r="CF50" i="8"/>
  <c r="CG50" i="8"/>
  <c r="CH50" i="8"/>
  <c r="CI50" i="8"/>
  <c r="CJ50" i="8"/>
  <c r="CK50" i="8"/>
  <c r="CL50" i="8"/>
  <c r="CM50" i="8"/>
  <c r="CN50" i="8"/>
  <c r="CO50" i="8"/>
  <c r="CP50" i="8"/>
  <c r="CQ50" i="8"/>
  <c r="CR50" i="8"/>
  <c r="CS50" i="8"/>
  <c r="CT50" i="8"/>
  <c r="CU50" i="8"/>
  <c r="CV50" i="8"/>
  <c r="CW50" i="8"/>
  <c r="CX50" i="8"/>
  <c r="CY50" i="8"/>
  <c r="CZ50" i="8"/>
  <c r="DA50" i="8"/>
  <c r="DB50" i="8"/>
  <c r="DC50" i="8"/>
  <c r="DD50" i="8"/>
  <c r="DE50" i="8"/>
  <c r="DF50" i="8"/>
  <c r="DG50" i="8"/>
  <c r="DH50" i="8"/>
  <c r="DI50" i="8"/>
  <c r="DJ50" i="8"/>
  <c r="DK50" i="8"/>
  <c r="DL50" i="8"/>
  <c r="BL51" i="8"/>
  <c r="BM51" i="8"/>
  <c r="BN51" i="8"/>
  <c r="BO51" i="8"/>
  <c r="BP51" i="8"/>
  <c r="BQ51" i="8"/>
  <c r="BR51" i="8"/>
  <c r="BS51" i="8"/>
  <c r="BT51" i="8"/>
  <c r="BU51" i="8"/>
  <c r="BV51" i="8"/>
  <c r="BW51" i="8"/>
  <c r="BX51" i="8"/>
  <c r="BY51" i="8"/>
  <c r="BZ51" i="8"/>
  <c r="CA51" i="8"/>
  <c r="CB51" i="8"/>
  <c r="CC51" i="8"/>
  <c r="CD51" i="8"/>
  <c r="CE51" i="8"/>
  <c r="CF51" i="8"/>
  <c r="CG51" i="8"/>
  <c r="CH51" i="8"/>
  <c r="CI51" i="8"/>
  <c r="CJ51" i="8"/>
  <c r="CK51" i="8"/>
  <c r="CL51" i="8"/>
  <c r="CM51" i="8"/>
  <c r="CN51" i="8"/>
  <c r="CO51" i="8"/>
  <c r="CP51" i="8"/>
  <c r="CQ51" i="8"/>
  <c r="CR51" i="8"/>
  <c r="CS51" i="8"/>
  <c r="CT51" i="8"/>
  <c r="CU51" i="8"/>
  <c r="CV51" i="8"/>
  <c r="CW51" i="8"/>
  <c r="CX51" i="8"/>
  <c r="CY51" i="8"/>
  <c r="CZ51" i="8"/>
  <c r="DA51" i="8"/>
  <c r="DB51" i="8"/>
  <c r="DC51" i="8"/>
  <c r="DD51" i="8"/>
  <c r="DE51" i="8"/>
  <c r="DF51" i="8"/>
  <c r="DG51" i="8"/>
  <c r="DH51" i="8"/>
  <c r="DI51" i="8"/>
  <c r="DJ51" i="8"/>
  <c r="DK51" i="8"/>
  <c r="DL51" i="8"/>
  <c r="BL52" i="8"/>
  <c r="BM52" i="8"/>
  <c r="BN52" i="8"/>
  <c r="BO52" i="8"/>
  <c r="BP52" i="8"/>
  <c r="BQ52" i="8"/>
  <c r="BR52" i="8"/>
  <c r="BS52" i="8"/>
  <c r="BT52" i="8"/>
  <c r="BU52" i="8"/>
  <c r="BV52" i="8"/>
  <c r="BW52" i="8"/>
  <c r="BX52" i="8"/>
  <c r="BY52" i="8"/>
  <c r="BZ52" i="8"/>
  <c r="CA52" i="8"/>
  <c r="CB52" i="8"/>
  <c r="CC52" i="8"/>
  <c r="CD52" i="8"/>
  <c r="CE52" i="8"/>
  <c r="CF52" i="8"/>
  <c r="CG52" i="8"/>
  <c r="CH52" i="8"/>
  <c r="CI52" i="8"/>
  <c r="CJ52" i="8"/>
  <c r="CK52" i="8"/>
  <c r="CL52" i="8"/>
  <c r="CM52" i="8"/>
  <c r="CN52" i="8"/>
  <c r="CO52" i="8"/>
  <c r="CP52" i="8"/>
  <c r="CQ52" i="8"/>
  <c r="CR52" i="8"/>
  <c r="CS52" i="8"/>
  <c r="CT52" i="8"/>
  <c r="CU52" i="8"/>
  <c r="CV52" i="8"/>
  <c r="CW52" i="8"/>
  <c r="CX52" i="8"/>
  <c r="CY52" i="8"/>
  <c r="CZ52" i="8"/>
  <c r="DA52" i="8"/>
  <c r="DB52" i="8"/>
  <c r="DC52" i="8"/>
  <c r="DD52" i="8"/>
  <c r="DE52" i="8"/>
  <c r="DF52" i="8"/>
  <c r="DG52" i="8"/>
  <c r="DH52" i="8"/>
  <c r="DI52" i="8"/>
  <c r="DJ52" i="8"/>
  <c r="DK52" i="8"/>
  <c r="DL52" i="8"/>
  <c r="BL53" i="8"/>
  <c r="BM53" i="8"/>
  <c r="BN53" i="8"/>
  <c r="BO53" i="8"/>
  <c r="BP53" i="8"/>
  <c r="BQ53" i="8"/>
  <c r="BR53" i="8"/>
  <c r="BS53" i="8"/>
  <c r="BT53" i="8"/>
  <c r="BU53" i="8"/>
  <c r="BV53" i="8"/>
  <c r="BW53" i="8"/>
  <c r="BX53" i="8"/>
  <c r="BY53" i="8"/>
  <c r="BZ53" i="8"/>
  <c r="CA53" i="8"/>
  <c r="CB53" i="8"/>
  <c r="CC53" i="8"/>
  <c r="CD53" i="8"/>
  <c r="CE53" i="8"/>
  <c r="CF53" i="8"/>
  <c r="CG53" i="8"/>
  <c r="CH53" i="8"/>
  <c r="CI53" i="8"/>
  <c r="CJ53" i="8"/>
  <c r="CK53" i="8"/>
  <c r="CL53" i="8"/>
  <c r="CM53" i="8"/>
  <c r="CN53" i="8"/>
  <c r="CO53" i="8"/>
  <c r="CP53" i="8"/>
  <c r="CQ53" i="8"/>
  <c r="CR53" i="8"/>
  <c r="CS53" i="8"/>
  <c r="CT53" i="8"/>
  <c r="CU53" i="8"/>
  <c r="CV53" i="8"/>
  <c r="CW53" i="8"/>
  <c r="CX53" i="8"/>
  <c r="CY53" i="8"/>
  <c r="CZ53" i="8"/>
  <c r="DA53" i="8"/>
  <c r="DB53" i="8"/>
  <c r="DC53" i="8"/>
  <c r="DD53" i="8"/>
  <c r="DE53" i="8"/>
  <c r="DF53" i="8"/>
  <c r="DG53" i="8"/>
  <c r="DH53" i="8"/>
  <c r="DI53" i="8"/>
  <c r="DJ53" i="8"/>
  <c r="DK53" i="8"/>
  <c r="DL53" i="8"/>
  <c r="BL54" i="8"/>
  <c r="BM54" i="8"/>
  <c r="BN54" i="8"/>
  <c r="BO54" i="8"/>
  <c r="BP54" i="8"/>
  <c r="BQ54" i="8"/>
  <c r="BR54" i="8"/>
  <c r="BS54" i="8"/>
  <c r="BT54" i="8"/>
  <c r="BU54" i="8"/>
  <c r="BV54" i="8"/>
  <c r="BW54" i="8"/>
  <c r="BX54" i="8"/>
  <c r="BY54" i="8"/>
  <c r="BZ54" i="8"/>
  <c r="CA54" i="8"/>
  <c r="CB54" i="8"/>
  <c r="CC54" i="8"/>
  <c r="CD54" i="8"/>
  <c r="CE54" i="8"/>
  <c r="CF54" i="8"/>
  <c r="CG54" i="8"/>
  <c r="CH54" i="8"/>
  <c r="CI54" i="8"/>
  <c r="CJ54" i="8"/>
  <c r="CK54" i="8"/>
  <c r="CL54" i="8"/>
  <c r="CM54" i="8"/>
  <c r="CN54" i="8"/>
  <c r="CO54" i="8"/>
  <c r="CP54" i="8"/>
  <c r="CQ54" i="8"/>
  <c r="CR54" i="8"/>
  <c r="CS54" i="8"/>
  <c r="CT54" i="8"/>
  <c r="CU54" i="8"/>
  <c r="CV54" i="8"/>
  <c r="CW54" i="8"/>
  <c r="CX54" i="8"/>
  <c r="CY54" i="8"/>
  <c r="CZ54" i="8"/>
  <c r="DA54" i="8"/>
  <c r="DB54" i="8"/>
  <c r="DC54" i="8"/>
  <c r="DD54" i="8"/>
  <c r="DE54" i="8"/>
  <c r="DF54" i="8"/>
  <c r="DG54" i="8"/>
  <c r="DH54" i="8"/>
  <c r="DI54" i="8"/>
  <c r="DJ54" i="8"/>
  <c r="DK54" i="8"/>
  <c r="DL54" i="8"/>
  <c r="BK62" i="8"/>
  <c r="BK63" i="8"/>
  <c r="BK64" i="8"/>
  <c r="BK65" i="8"/>
  <c r="BK66" i="8"/>
  <c r="BK73" i="8"/>
  <c r="BK74" i="8"/>
  <c r="BK75" i="8"/>
  <c r="BK76" i="8"/>
  <c r="BK77" i="8"/>
  <c r="BK78" i="8"/>
  <c r="BK67" i="8"/>
  <c r="BK68" i="8"/>
  <c r="BK69" i="8"/>
  <c r="BK70" i="8"/>
  <c r="BK71" i="8"/>
  <c r="BK72" i="8"/>
  <c r="BK43" i="8"/>
  <c r="BK44" i="8"/>
  <c r="BK45" i="8"/>
  <c r="BK46" i="8"/>
  <c r="BK47" i="8"/>
  <c r="BK48" i="8"/>
  <c r="BK55" i="8"/>
  <c r="BK56" i="8"/>
  <c r="BK57" i="8"/>
  <c r="BK58" i="8"/>
  <c r="BK59" i="8"/>
  <c r="BK60" i="8"/>
  <c r="BK49" i="8"/>
  <c r="BK50" i="8"/>
  <c r="BK51" i="8"/>
  <c r="BK52" i="8"/>
  <c r="BK53" i="8"/>
  <c r="BK54" i="8"/>
  <c r="BK61" i="8"/>
  <c r="DO64" i="8"/>
  <c r="DO65" i="8"/>
  <c r="DO69" i="8"/>
  <c r="BJ43" i="8"/>
  <c r="DO47" i="8" s="1"/>
  <c r="DM46" i="8"/>
  <c r="BL5" i="3"/>
  <c r="BM5" i="3" s="1"/>
  <c r="BL6" i="3"/>
  <c r="BM6" i="3" s="1"/>
  <c r="BL7" i="3"/>
  <c r="BM7" i="3" s="1"/>
  <c r="BL8" i="3"/>
  <c r="BM8" i="3" s="1"/>
  <c r="BL9" i="3"/>
  <c r="BM9" i="3" s="1"/>
  <c r="BL10" i="3"/>
  <c r="BM10" i="3" s="1"/>
  <c r="BL11" i="3"/>
  <c r="BM11" i="3" s="1"/>
  <c r="BL12" i="3"/>
  <c r="BM12" i="3" s="1"/>
  <c r="BL13" i="3"/>
  <c r="BM13" i="3" s="1"/>
  <c r="BL14" i="3"/>
  <c r="BM14" i="3" s="1"/>
  <c r="BL15" i="3"/>
  <c r="BM15" i="3" s="1"/>
  <c r="BL16" i="3"/>
  <c r="BM16" i="3" s="1"/>
  <c r="BL17" i="3"/>
  <c r="BM17" i="3" s="1"/>
  <c r="BL18" i="3"/>
  <c r="BM18" i="3" s="1"/>
  <c r="BL19" i="3"/>
  <c r="BM19" i="3" s="1"/>
  <c r="BL20" i="3"/>
  <c r="BM20" i="3" s="1"/>
  <c r="BL21" i="3"/>
  <c r="BM21" i="3" s="1"/>
  <c r="BL22" i="3"/>
  <c r="BM22" i="3" s="1"/>
  <c r="BL23" i="3"/>
  <c r="BM23" i="3" s="1"/>
  <c r="BL24" i="3"/>
  <c r="BM24" i="3" s="1"/>
  <c r="BL25" i="3"/>
  <c r="BM25" i="3" s="1"/>
  <c r="BL26" i="3"/>
  <c r="BM26" i="3" s="1"/>
  <c r="BL27" i="3"/>
  <c r="BM27" i="3" s="1"/>
  <c r="BL28" i="3"/>
  <c r="BM28" i="3" s="1"/>
  <c r="BL29" i="3"/>
  <c r="BM29" i="3" s="1"/>
  <c r="BL30" i="3"/>
  <c r="BM30" i="3" s="1"/>
  <c r="BL31" i="3"/>
  <c r="BM31" i="3" s="1"/>
  <c r="BL32" i="3"/>
  <c r="BM32" i="3" s="1"/>
  <c r="BL33" i="3"/>
  <c r="BM33" i="3" s="1"/>
  <c r="BL34" i="3"/>
  <c r="BM34" i="3" s="1"/>
  <c r="BL35" i="3"/>
  <c r="BM35" i="3" s="1"/>
  <c r="BL36" i="3"/>
  <c r="BM36" i="3" s="1"/>
  <c r="BL37" i="3"/>
  <c r="BM37" i="3" s="1"/>
  <c r="BL38" i="3"/>
  <c r="BM38" i="3" s="1"/>
  <c r="BL39" i="3"/>
  <c r="BM39" i="3" s="1"/>
  <c r="BL4" i="3"/>
  <c r="BM4" i="3" s="1"/>
  <c r="BH5" i="8"/>
  <c r="BH6" i="8"/>
  <c r="BH7" i="8"/>
  <c r="BH8" i="8"/>
  <c r="BH9" i="8"/>
  <c r="BH10" i="8"/>
  <c r="BH11" i="8"/>
  <c r="BH12" i="8"/>
  <c r="BH13" i="8"/>
  <c r="BH14" i="8"/>
  <c r="BH15" i="8"/>
  <c r="BH16" i="8"/>
  <c r="BH17" i="8"/>
  <c r="BH18" i="8"/>
  <c r="BH19" i="8"/>
  <c r="BH20" i="8"/>
  <c r="BH21" i="8"/>
  <c r="BH22" i="8"/>
  <c r="BH23" i="8"/>
  <c r="BH24" i="8"/>
  <c r="BH25" i="8"/>
  <c r="BH26" i="8"/>
  <c r="BH27" i="8"/>
  <c r="BH28" i="8"/>
  <c r="BH29" i="8"/>
  <c r="BH30" i="8"/>
  <c r="BH31" i="8"/>
  <c r="BH32" i="8"/>
  <c r="BH33" i="8"/>
  <c r="BH34" i="8"/>
  <c r="BH35" i="8"/>
  <c r="BH36" i="8"/>
  <c r="BH37" i="8"/>
  <c r="BH38" i="8"/>
  <c r="BH39" i="8"/>
  <c r="BH4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AL100" i="8"/>
  <c r="AM100" i="8"/>
  <c r="AN100" i="8"/>
  <c r="AO100" i="8"/>
  <c r="AP100" i="8"/>
  <c r="AQ100" i="8"/>
  <c r="AR100" i="8"/>
  <c r="AS100" i="8"/>
  <c r="AT100" i="8"/>
  <c r="AU100" i="8"/>
  <c r="AV100" i="8"/>
  <c r="AW100" i="8"/>
  <c r="AX100" i="8"/>
  <c r="AY100" i="8"/>
  <c r="AZ100" i="8"/>
  <c r="BA100" i="8"/>
  <c r="BB100" i="8"/>
  <c r="BC100" i="8"/>
  <c r="BD100" i="8"/>
  <c r="BE100" i="8"/>
  <c r="BF100" i="8"/>
  <c r="BG100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AH101" i="8"/>
  <c r="AI101" i="8"/>
  <c r="AJ101" i="8"/>
  <c r="AK101" i="8"/>
  <c r="AL101" i="8"/>
  <c r="AM101" i="8"/>
  <c r="AN101" i="8"/>
  <c r="AO101" i="8"/>
  <c r="AP101" i="8"/>
  <c r="AQ101" i="8"/>
  <c r="AR101" i="8"/>
  <c r="AS101" i="8"/>
  <c r="AT101" i="8"/>
  <c r="AU101" i="8"/>
  <c r="AV101" i="8"/>
  <c r="AW101" i="8"/>
  <c r="AX101" i="8"/>
  <c r="AY101" i="8"/>
  <c r="AZ101" i="8"/>
  <c r="BA101" i="8"/>
  <c r="BB101" i="8"/>
  <c r="BC101" i="8"/>
  <c r="BD101" i="8"/>
  <c r="BE101" i="8"/>
  <c r="BF101" i="8"/>
  <c r="BG101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AH102" i="8"/>
  <c r="AI102" i="8"/>
  <c r="AJ102" i="8"/>
  <c r="AK102" i="8"/>
  <c r="AL102" i="8"/>
  <c r="AM102" i="8"/>
  <c r="AN102" i="8"/>
  <c r="AO102" i="8"/>
  <c r="AP102" i="8"/>
  <c r="AQ102" i="8"/>
  <c r="AR102" i="8"/>
  <c r="AS102" i="8"/>
  <c r="AT102" i="8"/>
  <c r="AU102" i="8"/>
  <c r="AV102" i="8"/>
  <c r="AW102" i="8"/>
  <c r="AX102" i="8"/>
  <c r="AY102" i="8"/>
  <c r="AZ102" i="8"/>
  <c r="BA102" i="8"/>
  <c r="BB102" i="8"/>
  <c r="BC102" i="8"/>
  <c r="BD102" i="8"/>
  <c r="BE102" i="8"/>
  <c r="BF102" i="8"/>
  <c r="BG102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AH103" i="8"/>
  <c r="AI103" i="8"/>
  <c r="AJ103" i="8"/>
  <c r="AK103" i="8"/>
  <c r="AL103" i="8"/>
  <c r="AM103" i="8"/>
  <c r="AN103" i="8"/>
  <c r="AO103" i="8"/>
  <c r="AP103" i="8"/>
  <c r="AQ103" i="8"/>
  <c r="AR103" i="8"/>
  <c r="AS103" i="8"/>
  <c r="AT103" i="8"/>
  <c r="AU103" i="8"/>
  <c r="AV103" i="8"/>
  <c r="AW103" i="8"/>
  <c r="AX103" i="8"/>
  <c r="AY103" i="8"/>
  <c r="AZ103" i="8"/>
  <c r="BA103" i="8"/>
  <c r="BB103" i="8"/>
  <c r="BC103" i="8"/>
  <c r="BD103" i="8"/>
  <c r="BE103" i="8"/>
  <c r="BF103" i="8"/>
  <c r="BG103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H104" i="8"/>
  <c r="AI104" i="8"/>
  <c r="AJ104" i="8"/>
  <c r="AK104" i="8"/>
  <c r="AL104" i="8"/>
  <c r="AM104" i="8"/>
  <c r="AN104" i="8"/>
  <c r="AO104" i="8"/>
  <c r="AP104" i="8"/>
  <c r="AQ104" i="8"/>
  <c r="AR104" i="8"/>
  <c r="AS104" i="8"/>
  <c r="AT104" i="8"/>
  <c r="AU104" i="8"/>
  <c r="AV104" i="8"/>
  <c r="AW104" i="8"/>
  <c r="AX104" i="8"/>
  <c r="AY104" i="8"/>
  <c r="AZ104" i="8"/>
  <c r="BA104" i="8"/>
  <c r="BB104" i="8"/>
  <c r="BC104" i="8"/>
  <c r="BD104" i="8"/>
  <c r="BE104" i="8"/>
  <c r="BF104" i="8"/>
  <c r="BG104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AH105" i="8"/>
  <c r="AI105" i="8"/>
  <c r="AJ105" i="8"/>
  <c r="AK105" i="8"/>
  <c r="AL105" i="8"/>
  <c r="AM105" i="8"/>
  <c r="AN105" i="8"/>
  <c r="AO105" i="8"/>
  <c r="AP105" i="8"/>
  <c r="AQ105" i="8"/>
  <c r="AR105" i="8"/>
  <c r="AS105" i="8"/>
  <c r="AT105" i="8"/>
  <c r="AU105" i="8"/>
  <c r="AV105" i="8"/>
  <c r="AW105" i="8"/>
  <c r="AX105" i="8"/>
  <c r="AY105" i="8"/>
  <c r="AZ105" i="8"/>
  <c r="BA105" i="8"/>
  <c r="BB105" i="8"/>
  <c r="BC105" i="8"/>
  <c r="BD105" i="8"/>
  <c r="BE105" i="8"/>
  <c r="BF105" i="8"/>
  <c r="BG105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AH112" i="8"/>
  <c r="AI112" i="8"/>
  <c r="AJ112" i="8"/>
  <c r="AK112" i="8"/>
  <c r="AL112" i="8"/>
  <c r="AM112" i="8"/>
  <c r="AN112" i="8"/>
  <c r="AO112" i="8"/>
  <c r="AP112" i="8"/>
  <c r="AQ112" i="8"/>
  <c r="AR112" i="8"/>
  <c r="AS112" i="8"/>
  <c r="AT112" i="8"/>
  <c r="AU112" i="8"/>
  <c r="AV112" i="8"/>
  <c r="AW112" i="8"/>
  <c r="AX112" i="8"/>
  <c r="AY112" i="8"/>
  <c r="AZ112" i="8"/>
  <c r="BA112" i="8"/>
  <c r="BB112" i="8"/>
  <c r="BC112" i="8"/>
  <c r="BD112" i="8"/>
  <c r="BE112" i="8"/>
  <c r="BF112" i="8"/>
  <c r="BG112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AH113" i="8"/>
  <c r="AI113" i="8"/>
  <c r="AJ113" i="8"/>
  <c r="AK113" i="8"/>
  <c r="AL113" i="8"/>
  <c r="AM113" i="8"/>
  <c r="AN113" i="8"/>
  <c r="AO113" i="8"/>
  <c r="AP113" i="8"/>
  <c r="AQ113" i="8"/>
  <c r="AR113" i="8"/>
  <c r="AS113" i="8"/>
  <c r="AT113" i="8"/>
  <c r="AU113" i="8"/>
  <c r="AV113" i="8"/>
  <c r="AW113" i="8"/>
  <c r="AX113" i="8"/>
  <c r="AY113" i="8"/>
  <c r="AZ113" i="8"/>
  <c r="BA113" i="8"/>
  <c r="BB113" i="8"/>
  <c r="BC113" i="8"/>
  <c r="BD113" i="8"/>
  <c r="BE113" i="8"/>
  <c r="BF113" i="8"/>
  <c r="BG113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AL114" i="8"/>
  <c r="AM114" i="8"/>
  <c r="AN114" i="8"/>
  <c r="AO114" i="8"/>
  <c r="AP114" i="8"/>
  <c r="AQ114" i="8"/>
  <c r="AR114" i="8"/>
  <c r="AS114" i="8"/>
  <c r="AT114" i="8"/>
  <c r="AU114" i="8"/>
  <c r="AV114" i="8"/>
  <c r="AW114" i="8"/>
  <c r="AX114" i="8"/>
  <c r="AY114" i="8"/>
  <c r="AZ114" i="8"/>
  <c r="BA114" i="8"/>
  <c r="BB114" i="8"/>
  <c r="BC114" i="8"/>
  <c r="BD114" i="8"/>
  <c r="BE114" i="8"/>
  <c r="BF114" i="8"/>
  <c r="BG114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AL115" i="8"/>
  <c r="AM115" i="8"/>
  <c r="AN115" i="8"/>
  <c r="AO115" i="8"/>
  <c r="AP115" i="8"/>
  <c r="AQ115" i="8"/>
  <c r="AR115" i="8"/>
  <c r="AS115" i="8"/>
  <c r="AT115" i="8"/>
  <c r="AU115" i="8"/>
  <c r="AV115" i="8"/>
  <c r="AW115" i="8"/>
  <c r="AX115" i="8"/>
  <c r="AY115" i="8"/>
  <c r="AZ115" i="8"/>
  <c r="BA115" i="8"/>
  <c r="BB115" i="8"/>
  <c r="BC115" i="8"/>
  <c r="BD115" i="8"/>
  <c r="BE115" i="8"/>
  <c r="BF115" i="8"/>
  <c r="BG115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AL116" i="8"/>
  <c r="AM116" i="8"/>
  <c r="AN116" i="8"/>
  <c r="AO116" i="8"/>
  <c r="AP116" i="8"/>
  <c r="AQ116" i="8"/>
  <c r="AR116" i="8"/>
  <c r="AS116" i="8"/>
  <c r="AT116" i="8"/>
  <c r="AU116" i="8"/>
  <c r="AV116" i="8"/>
  <c r="AW116" i="8"/>
  <c r="AX116" i="8"/>
  <c r="AY116" i="8"/>
  <c r="AZ116" i="8"/>
  <c r="BA116" i="8"/>
  <c r="BB116" i="8"/>
  <c r="BC116" i="8"/>
  <c r="BD116" i="8"/>
  <c r="BE116" i="8"/>
  <c r="BF116" i="8"/>
  <c r="BG116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AG117" i="8"/>
  <c r="AH117" i="8"/>
  <c r="AI117" i="8"/>
  <c r="AJ117" i="8"/>
  <c r="AK117" i="8"/>
  <c r="AL117" i="8"/>
  <c r="AM117" i="8"/>
  <c r="AN117" i="8"/>
  <c r="AO117" i="8"/>
  <c r="AP117" i="8"/>
  <c r="AQ117" i="8"/>
  <c r="AR117" i="8"/>
  <c r="AS117" i="8"/>
  <c r="AT117" i="8"/>
  <c r="AU117" i="8"/>
  <c r="AV117" i="8"/>
  <c r="AW117" i="8"/>
  <c r="AX117" i="8"/>
  <c r="AY117" i="8"/>
  <c r="AZ117" i="8"/>
  <c r="BA117" i="8"/>
  <c r="BB117" i="8"/>
  <c r="BC117" i="8"/>
  <c r="BD117" i="8"/>
  <c r="BE117" i="8"/>
  <c r="BF117" i="8"/>
  <c r="BG117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AU106" i="8"/>
  <c r="AV106" i="8"/>
  <c r="AW106" i="8"/>
  <c r="AX106" i="8"/>
  <c r="AY106" i="8"/>
  <c r="AZ106" i="8"/>
  <c r="BA106" i="8"/>
  <c r="BB106" i="8"/>
  <c r="BC106" i="8"/>
  <c r="BD106" i="8"/>
  <c r="BE106" i="8"/>
  <c r="BF106" i="8"/>
  <c r="BG106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AG107" i="8"/>
  <c r="AH107" i="8"/>
  <c r="AI107" i="8"/>
  <c r="AJ107" i="8"/>
  <c r="AK107" i="8"/>
  <c r="AL107" i="8"/>
  <c r="AM107" i="8"/>
  <c r="AN107" i="8"/>
  <c r="AO107" i="8"/>
  <c r="AP107" i="8"/>
  <c r="AQ107" i="8"/>
  <c r="AR107" i="8"/>
  <c r="AS107" i="8"/>
  <c r="AT107" i="8"/>
  <c r="AU107" i="8"/>
  <c r="AV107" i="8"/>
  <c r="AW107" i="8"/>
  <c r="AX107" i="8"/>
  <c r="AY107" i="8"/>
  <c r="AZ107" i="8"/>
  <c r="BA107" i="8"/>
  <c r="BB107" i="8"/>
  <c r="BC107" i="8"/>
  <c r="BD107" i="8"/>
  <c r="BE107" i="8"/>
  <c r="BF107" i="8"/>
  <c r="BG107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AH108" i="8"/>
  <c r="AI108" i="8"/>
  <c r="AJ108" i="8"/>
  <c r="AK108" i="8"/>
  <c r="AL108" i="8"/>
  <c r="AM108" i="8"/>
  <c r="AN108" i="8"/>
  <c r="AO108" i="8"/>
  <c r="AP108" i="8"/>
  <c r="AQ108" i="8"/>
  <c r="AR108" i="8"/>
  <c r="AS108" i="8"/>
  <c r="AT108" i="8"/>
  <c r="AU108" i="8"/>
  <c r="AV108" i="8"/>
  <c r="AW108" i="8"/>
  <c r="AX108" i="8"/>
  <c r="AY108" i="8"/>
  <c r="AZ108" i="8"/>
  <c r="BA108" i="8"/>
  <c r="BB108" i="8"/>
  <c r="BC108" i="8"/>
  <c r="BD108" i="8"/>
  <c r="BE108" i="8"/>
  <c r="BF108" i="8"/>
  <c r="BG108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AG109" i="8"/>
  <c r="AH109" i="8"/>
  <c r="AI109" i="8"/>
  <c r="AJ109" i="8"/>
  <c r="AK109" i="8"/>
  <c r="AL109" i="8"/>
  <c r="AM109" i="8"/>
  <c r="AN109" i="8"/>
  <c r="AO109" i="8"/>
  <c r="AP109" i="8"/>
  <c r="AQ109" i="8"/>
  <c r="AR109" i="8"/>
  <c r="AS109" i="8"/>
  <c r="AT109" i="8"/>
  <c r="AU109" i="8"/>
  <c r="AV109" i="8"/>
  <c r="AW109" i="8"/>
  <c r="AX109" i="8"/>
  <c r="AY109" i="8"/>
  <c r="AZ109" i="8"/>
  <c r="BA109" i="8"/>
  <c r="BB109" i="8"/>
  <c r="BC109" i="8"/>
  <c r="BD109" i="8"/>
  <c r="BE109" i="8"/>
  <c r="BF109" i="8"/>
  <c r="BG109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AG110" i="8"/>
  <c r="AH110" i="8"/>
  <c r="AI110" i="8"/>
  <c r="AJ110" i="8"/>
  <c r="AK110" i="8"/>
  <c r="AL110" i="8"/>
  <c r="AM110" i="8"/>
  <c r="AN110" i="8"/>
  <c r="AO110" i="8"/>
  <c r="AP110" i="8"/>
  <c r="AQ110" i="8"/>
  <c r="AR110" i="8"/>
  <c r="AS110" i="8"/>
  <c r="AT110" i="8"/>
  <c r="AU110" i="8"/>
  <c r="AV110" i="8"/>
  <c r="AW110" i="8"/>
  <c r="AX110" i="8"/>
  <c r="AY110" i="8"/>
  <c r="AZ110" i="8"/>
  <c r="BA110" i="8"/>
  <c r="BB110" i="8"/>
  <c r="BC110" i="8"/>
  <c r="BD110" i="8"/>
  <c r="BE110" i="8"/>
  <c r="BF110" i="8"/>
  <c r="BG110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AH111" i="8"/>
  <c r="AI111" i="8"/>
  <c r="AJ111" i="8"/>
  <c r="AK111" i="8"/>
  <c r="AL111" i="8"/>
  <c r="AM111" i="8"/>
  <c r="AN111" i="8"/>
  <c r="AO111" i="8"/>
  <c r="AP111" i="8"/>
  <c r="AQ111" i="8"/>
  <c r="AR111" i="8"/>
  <c r="AS111" i="8"/>
  <c r="AT111" i="8"/>
  <c r="AU111" i="8"/>
  <c r="AV111" i="8"/>
  <c r="AW111" i="8"/>
  <c r="AX111" i="8"/>
  <c r="AY111" i="8"/>
  <c r="AZ111" i="8"/>
  <c r="BA111" i="8"/>
  <c r="BB111" i="8"/>
  <c r="BC111" i="8"/>
  <c r="BD111" i="8"/>
  <c r="BE111" i="8"/>
  <c r="BF111" i="8"/>
  <c r="BG111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BE82" i="8"/>
  <c r="BF82" i="8"/>
  <c r="BG82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N83" i="8"/>
  <c r="AO83" i="8"/>
  <c r="AP83" i="8"/>
  <c r="AQ83" i="8"/>
  <c r="AR83" i="8"/>
  <c r="AS83" i="8"/>
  <c r="AT83" i="8"/>
  <c r="AU83" i="8"/>
  <c r="AV83" i="8"/>
  <c r="AW83" i="8"/>
  <c r="AX83" i="8"/>
  <c r="AY83" i="8"/>
  <c r="AZ83" i="8"/>
  <c r="BA83" i="8"/>
  <c r="BB83" i="8"/>
  <c r="BC83" i="8"/>
  <c r="BD83" i="8"/>
  <c r="BE83" i="8"/>
  <c r="BF83" i="8"/>
  <c r="BG83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AL84" i="8"/>
  <c r="AM84" i="8"/>
  <c r="AN84" i="8"/>
  <c r="AO84" i="8"/>
  <c r="AP84" i="8"/>
  <c r="AQ84" i="8"/>
  <c r="AR84" i="8"/>
  <c r="AS84" i="8"/>
  <c r="AT84" i="8"/>
  <c r="AU84" i="8"/>
  <c r="AV84" i="8"/>
  <c r="AW84" i="8"/>
  <c r="AX84" i="8"/>
  <c r="AY84" i="8"/>
  <c r="AZ84" i="8"/>
  <c r="BA84" i="8"/>
  <c r="BB84" i="8"/>
  <c r="BC84" i="8"/>
  <c r="BD84" i="8"/>
  <c r="BE84" i="8"/>
  <c r="BF84" i="8"/>
  <c r="BG84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AS85" i="8"/>
  <c r="AT85" i="8"/>
  <c r="AU85" i="8"/>
  <c r="AV85" i="8"/>
  <c r="AW85" i="8"/>
  <c r="AX85" i="8"/>
  <c r="AY85" i="8"/>
  <c r="AZ85" i="8"/>
  <c r="BA85" i="8"/>
  <c r="BB85" i="8"/>
  <c r="BC85" i="8"/>
  <c r="BD85" i="8"/>
  <c r="BE85" i="8"/>
  <c r="BF85" i="8"/>
  <c r="BG85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N86" i="8"/>
  <c r="AO86" i="8"/>
  <c r="AP86" i="8"/>
  <c r="AQ86" i="8"/>
  <c r="AR86" i="8"/>
  <c r="AS86" i="8"/>
  <c r="AT86" i="8"/>
  <c r="AU86" i="8"/>
  <c r="AV86" i="8"/>
  <c r="AW86" i="8"/>
  <c r="AX86" i="8"/>
  <c r="AY86" i="8"/>
  <c r="AZ86" i="8"/>
  <c r="BA86" i="8"/>
  <c r="BB86" i="8"/>
  <c r="BC86" i="8"/>
  <c r="BD86" i="8"/>
  <c r="BE86" i="8"/>
  <c r="BF86" i="8"/>
  <c r="BG86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S87" i="8"/>
  <c r="AT87" i="8"/>
  <c r="AU87" i="8"/>
  <c r="AV87" i="8"/>
  <c r="AW87" i="8"/>
  <c r="AX87" i="8"/>
  <c r="AY87" i="8"/>
  <c r="AZ87" i="8"/>
  <c r="BA87" i="8"/>
  <c r="BB87" i="8"/>
  <c r="BC87" i="8"/>
  <c r="BD87" i="8"/>
  <c r="BE87" i="8"/>
  <c r="BF87" i="8"/>
  <c r="BG87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AW94" i="8"/>
  <c r="AX94" i="8"/>
  <c r="AY94" i="8"/>
  <c r="AZ94" i="8"/>
  <c r="BA94" i="8"/>
  <c r="BB94" i="8"/>
  <c r="BC94" i="8"/>
  <c r="BD94" i="8"/>
  <c r="BE94" i="8"/>
  <c r="BF94" i="8"/>
  <c r="BG94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N95" i="8"/>
  <c r="AO95" i="8"/>
  <c r="AP95" i="8"/>
  <c r="AQ95" i="8"/>
  <c r="AR95" i="8"/>
  <c r="AS95" i="8"/>
  <c r="AT95" i="8"/>
  <c r="AU95" i="8"/>
  <c r="AV95" i="8"/>
  <c r="AW95" i="8"/>
  <c r="AX95" i="8"/>
  <c r="AY95" i="8"/>
  <c r="AZ95" i="8"/>
  <c r="BA95" i="8"/>
  <c r="BB95" i="8"/>
  <c r="BC95" i="8"/>
  <c r="BD95" i="8"/>
  <c r="BE95" i="8"/>
  <c r="BF95" i="8"/>
  <c r="BG95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N96" i="8"/>
  <c r="AO96" i="8"/>
  <c r="AP96" i="8"/>
  <c r="AQ96" i="8"/>
  <c r="AR96" i="8"/>
  <c r="AS96" i="8"/>
  <c r="AT96" i="8"/>
  <c r="AU96" i="8"/>
  <c r="AV96" i="8"/>
  <c r="AW96" i="8"/>
  <c r="AX96" i="8"/>
  <c r="AY96" i="8"/>
  <c r="AZ96" i="8"/>
  <c r="BA96" i="8"/>
  <c r="BB96" i="8"/>
  <c r="BC96" i="8"/>
  <c r="BD96" i="8"/>
  <c r="BE96" i="8"/>
  <c r="BF96" i="8"/>
  <c r="BG96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N97" i="8"/>
  <c r="AO97" i="8"/>
  <c r="AP97" i="8"/>
  <c r="AQ97" i="8"/>
  <c r="AR97" i="8"/>
  <c r="AS97" i="8"/>
  <c r="AT97" i="8"/>
  <c r="AU97" i="8"/>
  <c r="AV97" i="8"/>
  <c r="AW97" i="8"/>
  <c r="AX97" i="8"/>
  <c r="AY97" i="8"/>
  <c r="AZ97" i="8"/>
  <c r="BA97" i="8"/>
  <c r="BB97" i="8"/>
  <c r="BC97" i="8"/>
  <c r="BD97" i="8"/>
  <c r="BE97" i="8"/>
  <c r="BF97" i="8"/>
  <c r="BG97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AS98" i="8"/>
  <c r="AT98" i="8"/>
  <c r="AU98" i="8"/>
  <c r="AV98" i="8"/>
  <c r="AW98" i="8"/>
  <c r="AX98" i="8"/>
  <c r="AY98" i="8"/>
  <c r="AZ98" i="8"/>
  <c r="BA98" i="8"/>
  <c r="BB98" i="8"/>
  <c r="BC98" i="8"/>
  <c r="BD98" i="8"/>
  <c r="BE98" i="8"/>
  <c r="BF98" i="8"/>
  <c r="BG98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AL99" i="8"/>
  <c r="AM99" i="8"/>
  <c r="AN99" i="8"/>
  <c r="AO99" i="8"/>
  <c r="AP99" i="8"/>
  <c r="AQ99" i="8"/>
  <c r="AR99" i="8"/>
  <c r="AS99" i="8"/>
  <c r="AT99" i="8"/>
  <c r="AU99" i="8"/>
  <c r="AV99" i="8"/>
  <c r="AW99" i="8"/>
  <c r="AX99" i="8"/>
  <c r="AY99" i="8"/>
  <c r="AZ99" i="8"/>
  <c r="BA99" i="8"/>
  <c r="BB99" i="8"/>
  <c r="BC99" i="8"/>
  <c r="BD99" i="8"/>
  <c r="BE99" i="8"/>
  <c r="BF99" i="8"/>
  <c r="BG99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AS88" i="8"/>
  <c r="AT88" i="8"/>
  <c r="AU88" i="8"/>
  <c r="AV88" i="8"/>
  <c r="AW88" i="8"/>
  <c r="AX88" i="8"/>
  <c r="AY88" i="8"/>
  <c r="AZ88" i="8"/>
  <c r="BA88" i="8"/>
  <c r="BB88" i="8"/>
  <c r="BC88" i="8"/>
  <c r="BD88" i="8"/>
  <c r="BE88" i="8"/>
  <c r="BF88" i="8"/>
  <c r="BG88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S89" i="8"/>
  <c r="AT89" i="8"/>
  <c r="AU89" i="8"/>
  <c r="AV89" i="8"/>
  <c r="AW89" i="8"/>
  <c r="AX89" i="8"/>
  <c r="AY89" i="8"/>
  <c r="AZ89" i="8"/>
  <c r="BA89" i="8"/>
  <c r="BB89" i="8"/>
  <c r="BC89" i="8"/>
  <c r="BD89" i="8"/>
  <c r="BE89" i="8"/>
  <c r="BF89" i="8"/>
  <c r="BG89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N90" i="8"/>
  <c r="AO90" i="8"/>
  <c r="AP90" i="8"/>
  <c r="AQ90" i="8"/>
  <c r="AR90" i="8"/>
  <c r="AS90" i="8"/>
  <c r="AT90" i="8"/>
  <c r="AU90" i="8"/>
  <c r="AV90" i="8"/>
  <c r="AW90" i="8"/>
  <c r="AX90" i="8"/>
  <c r="AY90" i="8"/>
  <c r="AZ90" i="8"/>
  <c r="BA90" i="8"/>
  <c r="BB90" i="8"/>
  <c r="BC90" i="8"/>
  <c r="BD90" i="8"/>
  <c r="BE90" i="8"/>
  <c r="BF90" i="8"/>
  <c r="BG90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N91" i="8"/>
  <c r="AO91" i="8"/>
  <c r="AP91" i="8"/>
  <c r="AQ91" i="8"/>
  <c r="AR91" i="8"/>
  <c r="AS91" i="8"/>
  <c r="AT91" i="8"/>
  <c r="AU91" i="8"/>
  <c r="AV91" i="8"/>
  <c r="AW91" i="8"/>
  <c r="AX91" i="8"/>
  <c r="AY91" i="8"/>
  <c r="AZ91" i="8"/>
  <c r="BA91" i="8"/>
  <c r="BB91" i="8"/>
  <c r="BC91" i="8"/>
  <c r="BD91" i="8"/>
  <c r="BE91" i="8"/>
  <c r="BF91" i="8"/>
  <c r="BG91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N92" i="8"/>
  <c r="AO92" i="8"/>
  <c r="AP92" i="8"/>
  <c r="AQ92" i="8"/>
  <c r="AR92" i="8"/>
  <c r="AS92" i="8"/>
  <c r="AT92" i="8"/>
  <c r="AU92" i="8"/>
  <c r="AV92" i="8"/>
  <c r="AW92" i="8"/>
  <c r="AX92" i="8"/>
  <c r="AY92" i="8"/>
  <c r="AZ92" i="8"/>
  <c r="BA92" i="8"/>
  <c r="BB92" i="8"/>
  <c r="BC92" i="8"/>
  <c r="BD92" i="8"/>
  <c r="BE92" i="8"/>
  <c r="BF92" i="8"/>
  <c r="BG92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N93" i="8"/>
  <c r="AO93" i="8"/>
  <c r="AP93" i="8"/>
  <c r="AQ93" i="8"/>
  <c r="AR93" i="8"/>
  <c r="AS93" i="8"/>
  <c r="AT93" i="8"/>
  <c r="AU93" i="8"/>
  <c r="AV93" i="8"/>
  <c r="AW93" i="8"/>
  <c r="AX93" i="8"/>
  <c r="AY93" i="8"/>
  <c r="AZ93" i="8"/>
  <c r="BA93" i="8"/>
  <c r="BB93" i="8"/>
  <c r="BC93" i="8"/>
  <c r="BD93" i="8"/>
  <c r="BE93" i="8"/>
  <c r="BF93" i="8"/>
  <c r="BG93" i="8"/>
  <c r="F101" i="8"/>
  <c r="F102" i="8"/>
  <c r="F103" i="8"/>
  <c r="F104" i="8"/>
  <c r="F105" i="8"/>
  <c r="F112" i="8"/>
  <c r="F113" i="8"/>
  <c r="F114" i="8"/>
  <c r="F115" i="8"/>
  <c r="F116" i="8"/>
  <c r="F117" i="8"/>
  <c r="F106" i="8"/>
  <c r="F107" i="8"/>
  <c r="F108" i="8"/>
  <c r="F109" i="8"/>
  <c r="F110" i="8"/>
  <c r="F111" i="8"/>
  <c r="F82" i="8"/>
  <c r="F83" i="8"/>
  <c r="F84" i="8"/>
  <c r="F85" i="8"/>
  <c r="F86" i="8"/>
  <c r="F87" i="8"/>
  <c r="F94" i="8"/>
  <c r="F95" i="8"/>
  <c r="F96" i="8"/>
  <c r="F97" i="8"/>
  <c r="F98" i="8"/>
  <c r="F99" i="8"/>
  <c r="F88" i="8"/>
  <c r="F89" i="8"/>
  <c r="F90" i="8"/>
  <c r="F91" i="8"/>
  <c r="F92" i="8"/>
  <c r="F93" i="8"/>
  <c r="F100" i="8"/>
  <c r="AD24" i="3"/>
  <c r="AD23" i="3"/>
  <c r="E4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" i="2"/>
  <c r="L8" i="1"/>
  <c r="K8" i="1"/>
  <c r="K10" i="1"/>
  <c r="AZ7" i="3"/>
  <c r="AW37" i="3"/>
  <c r="AV10" i="3"/>
  <c r="AJ19" i="3"/>
  <c r="AH34" i="3"/>
  <c r="W17" i="3"/>
  <c r="R27" i="3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5" i="8" s="1"/>
  <c r="F24" i="7"/>
  <c r="F25" i="7"/>
  <c r="F7" i="8" s="1"/>
  <c r="F26" i="7"/>
  <c r="F8" i="8" s="1"/>
  <c r="F27" i="7"/>
  <c r="F9" i="8" s="1"/>
  <c r="F28" i="7"/>
  <c r="F16" i="8" s="1"/>
  <c r="F29" i="7"/>
  <c r="F17" i="8" s="1"/>
  <c r="F30" i="7"/>
  <c r="F18" i="8" s="1"/>
  <c r="F31" i="7"/>
  <c r="F32" i="7"/>
  <c r="F20" i="8" s="1"/>
  <c r="F33" i="7"/>
  <c r="F34" i="7"/>
  <c r="F10" i="8" s="1"/>
  <c r="F35" i="7"/>
  <c r="F11" i="8" s="1"/>
  <c r="F36" i="7"/>
  <c r="F12" i="8" s="1"/>
  <c r="F37" i="7"/>
  <c r="F13" i="8" s="1"/>
  <c r="F38" i="7"/>
  <c r="F14" i="8" s="1"/>
  <c r="F39" i="7"/>
  <c r="F15" i="8" s="1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5" i="8" s="1"/>
  <c r="E24" i="7"/>
  <c r="E6" i="8" s="1"/>
  <c r="E25" i="7"/>
  <c r="E7" i="8" s="1"/>
  <c r="E26" i="7"/>
  <c r="E8" i="8" s="1"/>
  <c r="E27" i="7"/>
  <c r="E28" i="7"/>
  <c r="E16" i="8" s="1"/>
  <c r="E29" i="7"/>
  <c r="E30" i="7"/>
  <c r="E31" i="7"/>
  <c r="E19" i="8" s="1"/>
  <c r="E32" i="7"/>
  <c r="E20" i="8" s="1"/>
  <c r="E33" i="7"/>
  <c r="E21" i="8" s="1"/>
  <c r="E34" i="7"/>
  <c r="E10" i="8" s="1"/>
  <c r="E35" i="7"/>
  <c r="E11" i="8" s="1"/>
  <c r="E36" i="7"/>
  <c r="E12" i="8" s="1"/>
  <c r="E37" i="7"/>
  <c r="E13" i="8" s="1"/>
  <c r="E38" i="7"/>
  <c r="E14" i="8" s="1"/>
  <c r="E39" i="7"/>
  <c r="E15" i="8" s="1"/>
  <c r="E4" i="7"/>
  <c r="E22" i="8" s="1"/>
  <c r="D5" i="7"/>
  <c r="D6" i="7"/>
  <c r="D7" i="7"/>
  <c r="D8" i="7"/>
  <c r="D9" i="7"/>
  <c r="D10" i="7"/>
  <c r="D11" i="7"/>
  <c r="D12" i="7"/>
  <c r="D13" i="7"/>
  <c r="D14" i="7"/>
  <c r="D15" i="7"/>
  <c r="D16" i="7"/>
  <c r="D28" i="8" s="1"/>
  <c r="D17" i="7"/>
  <c r="D18" i="7"/>
  <c r="D19" i="7"/>
  <c r="D20" i="7"/>
  <c r="D21" i="7"/>
  <c r="D22" i="7"/>
  <c r="D23" i="7"/>
  <c r="D24" i="7"/>
  <c r="D25" i="7"/>
  <c r="D7" i="8" s="1"/>
  <c r="D26" i="7"/>
  <c r="D27" i="7"/>
  <c r="D9" i="8" s="1"/>
  <c r="D28" i="7"/>
  <c r="D29" i="7"/>
  <c r="D17" i="8" s="1"/>
  <c r="D30" i="7"/>
  <c r="D18" i="8" s="1"/>
  <c r="D31" i="7"/>
  <c r="D19" i="8" s="1"/>
  <c r="D32" i="7"/>
  <c r="D20" i="8" s="1"/>
  <c r="D33" i="7"/>
  <c r="D34" i="7"/>
  <c r="D10" i="8" s="1"/>
  <c r="D35" i="7"/>
  <c r="D11" i="8" s="1"/>
  <c r="D36" i="7"/>
  <c r="D12" i="8" s="1"/>
  <c r="D37" i="7"/>
  <c r="D13" i="8" s="1"/>
  <c r="D38" i="7"/>
  <c r="D14" i="8" s="1"/>
  <c r="D39" i="7"/>
  <c r="D15" i="8" s="1"/>
  <c r="D4" i="7"/>
  <c r="F3" i="11"/>
  <c r="G3" i="11" s="1"/>
  <c r="F4" i="11"/>
  <c r="G4" i="11" s="1"/>
  <c r="F5" i="11"/>
  <c r="G5" i="11" s="1"/>
  <c r="F6" i="11"/>
  <c r="G6" i="11" s="1"/>
  <c r="F7" i="11"/>
  <c r="G7" i="11" s="1"/>
  <c r="F8" i="11"/>
  <c r="G8" i="11" s="1"/>
  <c r="F9" i="11"/>
  <c r="G9" i="11" s="1"/>
  <c r="F10" i="11"/>
  <c r="G10" i="11" s="1"/>
  <c r="F11" i="11"/>
  <c r="G11" i="11" s="1"/>
  <c r="F12" i="11"/>
  <c r="G12" i="11" s="1"/>
  <c r="F13" i="11"/>
  <c r="G13" i="11" s="1"/>
  <c r="F14" i="11"/>
  <c r="G14" i="11" s="1"/>
  <c r="F15" i="11"/>
  <c r="G15" i="11" s="1"/>
  <c r="F16" i="11"/>
  <c r="G16" i="11" s="1"/>
  <c r="F17" i="11"/>
  <c r="G17" i="11" s="1"/>
  <c r="F18" i="11"/>
  <c r="G18" i="11" s="1"/>
  <c r="F19" i="11"/>
  <c r="G19" i="11" s="1"/>
  <c r="F20" i="11"/>
  <c r="G20" i="11" s="1"/>
  <c r="F21" i="11"/>
  <c r="G21" i="11" s="1"/>
  <c r="F22" i="11"/>
  <c r="G22" i="11" s="1"/>
  <c r="F23" i="11"/>
  <c r="G23" i="11" s="1"/>
  <c r="F24" i="11"/>
  <c r="G24" i="11" s="1"/>
  <c r="F25" i="11"/>
  <c r="G25" i="11" s="1"/>
  <c r="F26" i="11"/>
  <c r="G26" i="11" s="1"/>
  <c r="F27" i="11"/>
  <c r="G27" i="11" s="1"/>
  <c r="F28" i="11"/>
  <c r="G28" i="11" s="1"/>
  <c r="F29" i="11"/>
  <c r="G29" i="11" s="1"/>
  <c r="F30" i="11"/>
  <c r="G30" i="11" s="1"/>
  <c r="F31" i="11"/>
  <c r="G31" i="11" s="1"/>
  <c r="F32" i="11"/>
  <c r="G32" i="11" s="1"/>
  <c r="F33" i="11"/>
  <c r="G33" i="11" s="1"/>
  <c r="F34" i="11"/>
  <c r="G34" i="11" s="1"/>
  <c r="F35" i="11"/>
  <c r="G35" i="11" s="1"/>
  <c r="F36" i="11"/>
  <c r="G36" i="11" s="1"/>
  <c r="F37" i="11"/>
  <c r="G37" i="11" s="1"/>
  <c r="F2" i="11"/>
  <c r="G2" i="11" s="1"/>
  <c r="C46" i="13"/>
  <c r="B46" i="13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BI27" i="7"/>
  <c r="BH27" i="7"/>
  <c r="BG27" i="7"/>
  <c r="BF27" i="7"/>
  <c r="BE27" i="7"/>
  <c r="BD27" i="7"/>
  <c r="BC27" i="7"/>
  <c r="BB27" i="7"/>
  <c r="BB9" i="8" s="1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D9" i="8" s="1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BG26" i="7"/>
  <c r="BG8" i="8" s="1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I8" i="8" s="1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K8" i="8" s="1"/>
  <c r="J26" i="7"/>
  <c r="I26" i="7"/>
  <c r="H26" i="7"/>
  <c r="G26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Q7" i="8" s="1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S7" i="8" s="1"/>
  <c r="R25" i="7"/>
  <c r="Q25" i="7"/>
  <c r="P25" i="7"/>
  <c r="O25" i="7"/>
  <c r="N25" i="7"/>
  <c r="M25" i="7"/>
  <c r="L25" i="7"/>
  <c r="K25" i="7"/>
  <c r="J25" i="7"/>
  <c r="I25" i="7"/>
  <c r="H25" i="7"/>
  <c r="G25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X6" i="8" s="1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Z6" i="8" s="1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BH23" i="7"/>
  <c r="BG23" i="7"/>
  <c r="BF23" i="7"/>
  <c r="BE23" i="7"/>
  <c r="BD23" i="7"/>
  <c r="BD5" i="8" s="1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F5" i="8" s="1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H5" i="8" s="1"/>
  <c r="G23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K4" i="8" s="1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M4" i="8" s="1"/>
  <c r="L22" i="7"/>
  <c r="K22" i="7"/>
  <c r="J22" i="7"/>
  <c r="I22" i="7"/>
  <c r="H22" i="7"/>
  <c r="G22" i="7"/>
  <c r="BJ21" i="7"/>
  <c r="BI21" i="7"/>
  <c r="BH21" i="7"/>
  <c r="BG21" i="7"/>
  <c r="BG33" i="8" s="1"/>
  <c r="BF21" i="7"/>
  <c r="BF33" i="8" s="1"/>
  <c r="BE21" i="7"/>
  <c r="BE33" i="8" s="1"/>
  <c r="BD21" i="7"/>
  <c r="BD33" i="8" s="1"/>
  <c r="BC21" i="7"/>
  <c r="BC33" i="8" s="1"/>
  <c r="BB21" i="7"/>
  <c r="BB33" i="8" s="1"/>
  <c r="BA21" i="7"/>
  <c r="BA33" i="8" s="1"/>
  <c r="AZ21" i="7"/>
  <c r="AZ33" i="8" s="1"/>
  <c r="AY21" i="7"/>
  <c r="AY33" i="8" s="1"/>
  <c r="AX21" i="7"/>
  <c r="AX33" i="8" s="1"/>
  <c r="AW21" i="7"/>
  <c r="AW33" i="8" s="1"/>
  <c r="AV21" i="7"/>
  <c r="AV33" i="8" s="1"/>
  <c r="AU21" i="7"/>
  <c r="AU33" i="8" s="1"/>
  <c r="AT21" i="7"/>
  <c r="AT33" i="8" s="1"/>
  <c r="AS21" i="7"/>
  <c r="AS33" i="8" s="1"/>
  <c r="AR21" i="7"/>
  <c r="AR33" i="8" s="1"/>
  <c r="AQ21" i="7"/>
  <c r="AQ33" i="8" s="1"/>
  <c r="AP21" i="7"/>
  <c r="AP33" i="8" s="1"/>
  <c r="AO21" i="7"/>
  <c r="AO33" i="8" s="1"/>
  <c r="AN21" i="7"/>
  <c r="AN33" i="8" s="1"/>
  <c r="AM21" i="7"/>
  <c r="AM33" i="8" s="1"/>
  <c r="AL21" i="7"/>
  <c r="AL33" i="8" s="1"/>
  <c r="AK21" i="7"/>
  <c r="AK33" i="8" s="1"/>
  <c r="AJ21" i="7"/>
  <c r="AJ33" i="8" s="1"/>
  <c r="AI21" i="7"/>
  <c r="AI33" i="8" s="1"/>
  <c r="AH21" i="7"/>
  <c r="AH33" i="8" s="1"/>
  <c r="AG21" i="7"/>
  <c r="AG33" i="8" s="1"/>
  <c r="AF21" i="7"/>
  <c r="AF33" i="8" s="1"/>
  <c r="AE21" i="7"/>
  <c r="AE33" i="8" s="1"/>
  <c r="AD21" i="7"/>
  <c r="AD33" i="8" s="1"/>
  <c r="AC21" i="7"/>
  <c r="AC33" i="8" s="1"/>
  <c r="AB21" i="7"/>
  <c r="AB33" i="8" s="1"/>
  <c r="AA21" i="7"/>
  <c r="AA33" i="8" s="1"/>
  <c r="Z21" i="7"/>
  <c r="Z33" i="8" s="1"/>
  <c r="Y21" i="7"/>
  <c r="Y33" i="8" s="1"/>
  <c r="X21" i="7"/>
  <c r="X33" i="8" s="1"/>
  <c r="W21" i="7"/>
  <c r="W33" i="8" s="1"/>
  <c r="V21" i="7"/>
  <c r="V33" i="8" s="1"/>
  <c r="U21" i="7"/>
  <c r="U33" i="8" s="1"/>
  <c r="T21" i="7"/>
  <c r="T33" i="8" s="1"/>
  <c r="S21" i="7"/>
  <c r="S33" i="8" s="1"/>
  <c r="R21" i="7"/>
  <c r="R33" i="8" s="1"/>
  <c r="Q21" i="7"/>
  <c r="Q33" i="8" s="1"/>
  <c r="P21" i="7"/>
  <c r="P33" i="8" s="1"/>
  <c r="O21" i="7"/>
  <c r="O33" i="8" s="1"/>
  <c r="N21" i="7"/>
  <c r="N33" i="8" s="1"/>
  <c r="M21" i="7"/>
  <c r="M33" i="8" s="1"/>
  <c r="L21" i="7"/>
  <c r="L33" i="8" s="1"/>
  <c r="K21" i="7"/>
  <c r="K33" i="8" s="1"/>
  <c r="J21" i="7"/>
  <c r="J33" i="8" s="1"/>
  <c r="I21" i="7"/>
  <c r="I33" i="8" s="1"/>
  <c r="H21" i="7"/>
  <c r="H33" i="8" s="1"/>
  <c r="G21" i="7"/>
  <c r="BH20" i="7"/>
  <c r="BG20" i="7"/>
  <c r="BG32" i="8" s="1"/>
  <c r="BF20" i="7"/>
  <c r="BF32" i="8" s="1"/>
  <c r="BE20" i="7"/>
  <c r="BE32" i="8" s="1"/>
  <c r="BD20" i="7"/>
  <c r="BD32" i="8" s="1"/>
  <c r="BC20" i="7"/>
  <c r="BC32" i="8" s="1"/>
  <c r="BB20" i="7"/>
  <c r="BB32" i="8" s="1"/>
  <c r="BA20" i="7"/>
  <c r="BA32" i="8" s="1"/>
  <c r="AZ20" i="7"/>
  <c r="AZ32" i="8" s="1"/>
  <c r="AY20" i="7"/>
  <c r="AY32" i="8" s="1"/>
  <c r="AX20" i="7"/>
  <c r="AX32" i="8" s="1"/>
  <c r="AW20" i="7"/>
  <c r="AW32" i="8" s="1"/>
  <c r="AV20" i="7"/>
  <c r="AV32" i="8" s="1"/>
  <c r="AU20" i="7"/>
  <c r="AU32" i="8" s="1"/>
  <c r="AT20" i="7"/>
  <c r="AT32" i="8" s="1"/>
  <c r="AS20" i="7"/>
  <c r="AS32" i="8" s="1"/>
  <c r="AR20" i="7"/>
  <c r="AR32" i="8" s="1"/>
  <c r="AQ20" i="7"/>
  <c r="AQ32" i="8" s="1"/>
  <c r="AP20" i="7"/>
  <c r="AP32" i="8" s="1"/>
  <c r="AO20" i="7"/>
  <c r="AO32" i="8" s="1"/>
  <c r="AN20" i="7"/>
  <c r="AN32" i="8" s="1"/>
  <c r="AM20" i="7"/>
  <c r="AM32" i="8" s="1"/>
  <c r="AL20" i="7"/>
  <c r="AL32" i="8" s="1"/>
  <c r="AK20" i="7"/>
  <c r="AK32" i="8" s="1"/>
  <c r="AJ20" i="7"/>
  <c r="AJ32" i="8" s="1"/>
  <c r="AI20" i="7"/>
  <c r="AI32" i="8" s="1"/>
  <c r="AH20" i="7"/>
  <c r="AH32" i="8" s="1"/>
  <c r="AG20" i="7"/>
  <c r="AG32" i="8" s="1"/>
  <c r="AF20" i="7"/>
  <c r="AF32" i="8" s="1"/>
  <c r="AE20" i="7"/>
  <c r="AE32" i="8" s="1"/>
  <c r="AD20" i="7"/>
  <c r="AD32" i="8" s="1"/>
  <c r="AC20" i="7"/>
  <c r="AC32" i="8" s="1"/>
  <c r="AB20" i="7"/>
  <c r="AB32" i="8" s="1"/>
  <c r="AA20" i="7"/>
  <c r="AA32" i="8" s="1"/>
  <c r="Z20" i="7"/>
  <c r="Z32" i="8" s="1"/>
  <c r="Y20" i="7"/>
  <c r="Y32" i="8" s="1"/>
  <c r="X20" i="7"/>
  <c r="X32" i="8" s="1"/>
  <c r="W20" i="7"/>
  <c r="W32" i="8" s="1"/>
  <c r="V20" i="7"/>
  <c r="V32" i="8" s="1"/>
  <c r="U20" i="7"/>
  <c r="U32" i="8" s="1"/>
  <c r="T20" i="7"/>
  <c r="T32" i="8" s="1"/>
  <c r="S20" i="7"/>
  <c r="S32" i="8" s="1"/>
  <c r="R20" i="7"/>
  <c r="R32" i="8" s="1"/>
  <c r="Q20" i="7"/>
  <c r="Q32" i="8" s="1"/>
  <c r="P20" i="7"/>
  <c r="P32" i="8" s="1"/>
  <c r="O20" i="7"/>
  <c r="O32" i="8" s="1"/>
  <c r="N20" i="7"/>
  <c r="N32" i="8" s="1"/>
  <c r="M20" i="7"/>
  <c r="M32" i="8" s="1"/>
  <c r="L20" i="7"/>
  <c r="L32" i="8" s="1"/>
  <c r="K20" i="7"/>
  <c r="K32" i="8" s="1"/>
  <c r="J20" i="7"/>
  <c r="J32" i="8" s="1"/>
  <c r="I20" i="7"/>
  <c r="I32" i="8" s="1"/>
  <c r="H20" i="7"/>
  <c r="H32" i="8" s="1"/>
  <c r="G20" i="7"/>
  <c r="G32" i="8" s="1"/>
  <c r="BJ19" i="7"/>
  <c r="BI19" i="7"/>
  <c r="BH19" i="7"/>
  <c r="BG19" i="7"/>
  <c r="BG31" i="8" s="1"/>
  <c r="BF19" i="7"/>
  <c r="BF31" i="8" s="1"/>
  <c r="BE19" i="7"/>
  <c r="BD19" i="7"/>
  <c r="BD31" i="8" s="1"/>
  <c r="BC19" i="7"/>
  <c r="BC31" i="8" s="1"/>
  <c r="BB19" i="7"/>
  <c r="BB31" i="8" s="1"/>
  <c r="BA19" i="7"/>
  <c r="BA31" i="8" s="1"/>
  <c r="AZ19" i="7"/>
  <c r="AZ31" i="8" s="1"/>
  <c r="AY19" i="7"/>
  <c r="AY31" i="8" s="1"/>
  <c r="AX19" i="7"/>
  <c r="AX31" i="8" s="1"/>
  <c r="AW19" i="7"/>
  <c r="AV19" i="7"/>
  <c r="AV31" i="8" s="1"/>
  <c r="AU19" i="7"/>
  <c r="AU31" i="8" s="1"/>
  <c r="AT19" i="7"/>
  <c r="AT31" i="8" s="1"/>
  <c r="AS19" i="7"/>
  <c r="AS31" i="8" s="1"/>
  <c r="AR19" i="7"/>
  <c r="AR31" i="8" s="1"/>
  <c r="AQ19" i="7"/>
  <c r="AQ31" i="8" s="1"/>
  <c r="AP19" i="7"/>
  <c r="AP31" i="8" s="1"/>
  <c r="AO19" i="7"/>
  <c r="AN19" i="7"/>
  <c r="AN31" i="8" s="1"/>
  <c r="AM19" i="7"/>
  <c r="AM31" i="8" s="1"/>
  <c r="AL19" i="7"/>
  <c r="AL31" i="8" s="1"/>
  <c r="AK19" i="7"/>
  <c r="AK31" i="8" s="1"/>
  <c r="AJ19" i="7"/>
  <c r="AJ31" i="8" s="1"/>
  <c r="AI19" i="7"/>
  <c r="AI31" i="8" s="1"/>
  <c r="AH19" i="7"/>
  <c r="AH31" i="8" s="1"/>
  <c r="AG19" i="7"/>
  <c r="AF19" i="7"/>
  <c r="AF31" i="8" s="1"/>
  <c r="AE19" i="7"/>
  <c r="AE31" i="8" s="1"/>
  <c r="AD19" i="7"/>
  <c r="AD31" i="8" s="1"/>
  <c r="AC19" i="7"/>
  <c r="AC31" i="8" s="1"/>
  <c r="AB19" i="7"/>
  <c r="AB31" i="8" s="1"/>
  <c r="AA19" i="7"/>
  <c r="AA31" i="8" s="1"/>
  <c r="Z19" i="7"/>
  <c r="Z31" i="8" s="1"/>
  <c r="Y19" i="7"/>
  <c r="X19" i="7"/>
  <c r="X31" i="8" s="1"/>
  <c r="W19" i="7"/>
  <c r="W31" i="8" s="1"/>
  <c r="V19" i="7"/>
  <c r="V31" i="8" s="1"/>
  <c r="U19" i="7"/>
  <c r="U31" i="8" s="1"/>
  <c r="T19" i="7"/>
  <c r="T31" i="8" s="1"/>
  <c r="S19" i="7"/>
  <c r="S31" i="8" s="1"/>
  <c r="R19" i="7"/>
  <c r="R31" i="8" s="1"/>
  <c r="Q19" i="7"/>
  <c r="P19" i="7"/>
  <c r="P31" i="8" s="1"/>
  <c r="O19" i="7"/>
  <c r="O31" i="8" s="1"/>
  <c r="N19" i="7"/>
  <c r="N31" i="8" s="1"/>
  <c r="M19" i="7"/>
  <c r="L19" i="7"/>
  <c r="L31" i="8" s="1"/>
  <c r="K19" i="7"/>
  <c r="K31" i="8" s="1"/>
  <c r="J19" i="7"/>
  <c r="J31" i="8" s="1"/>
  <c r="I19" i="7"/>
  <c r="H19" i="7"/>
  <c r="H31" i="8" s="1"/>
  <c r="G19" i="7"/>
  <c r="G31" i="8" s="1"/>
  <c r="BI18" i="7"/>
  <c r="BH18" i="7"/>
  <c r="BG18" i="7"/>
  <c r="BG30" i="8" s="1"/>
  <c r="BF18" i="7"/>
  <c r="BF30" i="8" s="1"/>
  <c r="BE18" i="7"/>
  <c r="BE30" i="8" s="1"/>
  <c r="BD18" i="7"/>
  <c r="BC18" i="7"/>
  <c r="BC30" i="8" s="1"/>
  <c r="BB18" i="7"/>
  <c r="BB30" i="8" s="1"/>
  <c r="BA18" i="7"/>
  <c r="BA30" i="8" s="1"/>
  <c r="AZ18" i="7"/>
  <c r="AY18" i="7"/>
  <c r="AY30" i="8" s="1"/>
  <c r="AX18" i="7"/>
  <c r="AX30" i="8" s="1"/>
  <c r="AW18" i="7"/>
  <c r="AW30" i="8" s="1"/>
  <c r="AV18" i="7"/>
  <c r="AU18" i="7"/>
  <c r="AU30" i="8" s="1"/>
  <c r="AT18" i="7"/>
  <c r="AT30" i="8" s="1"/>
  <c r="AS18" i="7"/>
  <c r="AS30" i="8" s="1"/>
  <c r="AR18" i="7"/>
  <c r="AQ18" i="7"/>
  <c r="AQ30" i="8" s="1"/>
  <c r="AP18" i="7"/>
  <c r="AP30" i="8" s="1"/>
  <c r="AO18" i="7"/>
  <c r="AO30" i="8" s="1"/>
  <c r="AN18" i="7"/>
  <c r="AM18" i="7"/>
  <c r="AM30" i="8" s="1"/>
  <c r="AL18" i="7"/>
  <c r="AL30" i="8" s="1"/>
  <c r="AK18" i="7"/>
  <c r="AK30" i="8" s="1"/>
  <c r="AJ18" i="7"/>
  <c r="AI18" i="7"/>
  <c r="AI30" i="8" s="1"/>
  <c r="AH18" i="7"/>
  <c r="AH30" i="8" s="1"/>
  <c r="AG18" i="7"/>
  <c r="AG30" i="8" s="1"/>
  <c r="AF18" i="7"/>
  <c r="AE18" i="7"/>
  <c r="AE30" i="8" s="1"/>
  <c r="AD18" i="7"/>
  <c r="AD30" i="8" s="1"/>
  <c r="AC18" i="7"/>
  <c r="AC30" i="8" s="1"/>
  <c r="AB18" i="7"/>
  <c r="AA18" i="7"/>
  <c r="AA30" i="8" s="1"/>
  <c r="Z18" i="7"/>
  <c r="Z30" i="8" s="1"/>
  <c r="Y18" i="7"/>
  <c r="Y30" i="8" s="1"/>
  <c r="X18" i="7"/>
  <c r="W18" i="7"/>
  <c r="W30" i="8" s="1"/>
  <c r="V18" i="7"/>
  <c r="V30" i="8" s="1"/>
  <c r="U18" i="7"/>
  <c r="U30" i="8" s="1"/>
  <c r="T18" i="7"/>
  <c r="S18" i="7"/>
  <c r="S30" i="8" s="1"/>
  <c r="R18" i="7"/>
  <c r="R30" i="8" s="1"/>
  <c r="Q18" i="7"/>
  <c r="Q30" i="8" s="1"/>
  <c r="P18" i="7"/>
  <c r="O18" i="7"/>
  <c r="O30" i="8" s="1"/>
  <c r="N18" i="7"/>
  <c r="N30" i="8" s="1"/>
  <c r="M18" i="7"/>
  <c r="M30" i="8" s="1"/>
  <c r="L18" i="7"/>
  <c r="K18" i="7"/>
  <c r="K30" i="8" s="1"/>
  <c r="J18" i="7"/>
  <c r="J30" i="8" s="1"/>
  <c r="I18" i="7"/>
  <c r="I30" i="8" s="1"/>
  <c r="H18" i="7"/>
  <c r="G18" i="7"/>
  <c r="BH17" i="7"/>
  <c r="BG17" i="7"/>
  <c r="BG29" i="8" s="1"/>
  <c r="BF17" i="7"/>
  <c r="BE17" i="7"/>
  <c r="BE29" i="8" s="1"/>
  <c r="BD17" i="7"/>
  <c r="BD29" i="8" s="1"/>
  <c r="BC17" i="7"/>
  <c r="BC29" i="8" s="1"/>
  <c r="BB17" i="7"/>
  <c r="BA17" i="7"/>
  <c r="BA29" i="8" s="1"/>
  <c r="AZ17" i="7"/>
  <c r="AZ29" i="8" s="1"/>
  <c r="AY17" i="7"/>
  <c r="AY29" i="8" s="1"/>
  <c r="AX17" i="7"/>
  <c r="AW17" i="7"/>
  <c r="AW29" i="8" s="1"/>
  <c r="AV17" i="7"/>
  <c r="AV29" i="8" s="1"/>
  <c r="AU17" i="7"/>
  <c r="AU29" i="8" s="1"/>
  <c r="AT17" i="7"/>
  <c r="AS17" i="7"/>
  <c r="AS29" i="8" s="1"/>
  <c r="AR17" i="7"/>
  <c r="AR29" i="8" s="1"/>
  <c r="AQ17" i="7"/>
  <c r="AQ29" i="8" s="1"/>
  <c r="AP17" i="7"/>
  <c r="AO17" i="7"/>
  <c r="AO29" i="8" s="1"/>
  <c r="AN17" i="7"/>
  <c r="AN29" i="8" s="1"/>
  <c r="AM17" i="7"/>
  <c r="AM29" i="8" s="1"/>
  <c r="AL17" i="7"/>
  <c r="AK17" i="7"/>
  <c r="AK29" i="8" s="1"/>
  <c r="AJ17" i="7"/>
  <c r="AJ29" i="8" s="1"/>
  <c r="AI17" i="7"/>
  <c r="AI29" i="8" s="1"/>
  <c r="AH17" i="7"/>
  <c r="AG17" i="7"/>
  <c r="AG29" i="8" s="1"/>
  <c r="AF17" i="7"/>
  <c r="AF29" i="8" s="1"/>
  <c r="AE17" i="7"/>
  <c r="AE29" i="8" s="1"/>
  <c r="AD17" i="7"/>
  <c r="AC17" i="7"/>
  <c r="AC29" i="8" s="1"/>
  <c r="AB17" i="7"/>
  <c r="AB29" i="8" s="1"/>
  <c r="AA17" i="7"/>
  <c r="AA29" i="8" s="1"/>
  <c r="Z17" i="7"/>
  <c r="Y17" i="7"/>
  <c r="Y29" i="8" s="1"/>
  <c r="X17" i="7"/>
  <c r="X29" i="8" s="1"/>
  <c r="W17" i="7"/>
  <c r="W29" i="8" s="1"/>
  <c r="V17" i="7"/>
  <c r="U17" i="7"/>
  <c r="U29" i="8" s="1"/>
  <c r="T17" i="7"/>
  <c r="T29" i="8" s="1"/>
  <c r="S17" i="7"/>
  <c r="S29" i="8" s="1"/>
  <c r="R17" i="7"/>
  <c r="Q17" i="7"/>
  <c r="Q29" i="8" s="1"/>
  <c r="P17" i="7"/>
  <c r="P29" i="8" s="1"/>
  <c r="O17" i="7"/>
  <c r="O29" i="8" s="1"/>
  <c r="N17" i="7"/>
  <c r="M17" i="7"/>
  <c r="M29" i="8" s="1"/>
  <c r="L17" i="7"/>
  <c r="L29" i="8" s="1"/>
  <c r="K17" i="7"/>
  <c r="K29" i="8" s="1"/>
  <c r="J17" i="7"/>
  <c r="I17" i="7"/>
  <c r="I29" i="8" s="1"/>
  <c r="H17" i="7"/>
  <c r="H29" i="8" s="1"/>
  <c r="G17" i="7"/>
  <c r="BG16" i="7"/>
  <c r="BF16" i="7"/>
  <c r="BF28" i="8" s="1"/>
  <c r="BE16" i="7"/>
  <c r="BE28" i="8" s="1"/>
  <c r="BD16" i="7"/>
  <c r="BD28" i="8" s="1"/>
  <c r="BC16" i="7"/>
  <c r="BB16" i="7"/>
  <c r="BB28" i="8" s="1"/>
  <c r="BA16" i="7"/>
  <c r="BA28" i="8" s="1"/>
  <c r="AZ16" i="7"/>
  <c r="AZ28" i="8" s="1"/>
  <c r="AY16" i="7"/>
  <c r="AX16" i="7"/>
  <c r="AX28" i="8" s="1"/>
  <c r="AW16" i="7"/>
  <c r="AW28" i="8" s="1"/>
  <c r="AV16" i="7"/>
  <c r="AV28" i="8" s="1"/>
  <c r="AU16" i="7"/>
  <c r="AT16" i="7"/>
  <c r="AT28" i="8" s="1"/>
  <c r="AS16" i="7"/>
  <c r="AS28" i="8" s="1"/>
  <c r="AR16" i="7"/>
  <c r="AR28" i="8" s="1"/>
  <c r="AQ16" i="7"/>
  <c r="AP16" i="7"/>
  <c r="AP28" i="8" s="1"/>
  <c r="AO16" i="7"/>
  <c r="AO28" i="8" s="1"/>
  <c r="AN16" i="7"/>
  <c r="AN28" i="8" s="1"/>
  <c r="AM16" i="7"/>
  <c r="AL16" i="7"/>
  <c r="AL28" i="8" s="1"/>
  <c r="AK16" i="7"/>
  <c r="AK28" i="8" s="1"/>
  <c r="AJ16" i="7"/>
  <c r="AJ28" i="8" s="1"/>
  <c r="AI16" i="7"/>
  <c r="AH16" i="7"/>
  <c r="AH28" i="8" s="1"/>
  <c r="AG16" i="7"/>
  <c r="AG28" i="8" s="1"/>
  <c r="AF16" i="7"/>
  <c r="AF28" i="8" s="1"/>
  <c r="AE16" i="7"/>
  <c r="AD16" i="7"/>
  <c r="AD28" i="8" s="1"/>
  <c r="AC16" i="7"/>
  <c r="AC28" i="8" s="1"/>
  <c r="AB16" i="7"/>
  <c r="AB28" i="8" s="1"/>
  <c r="AA16" i="7"/>
  <c r="Z16" i="7"/>
  <c r="Z28" i="8" s="1"/>
  <c r="Y16" i="7"/>
  <c r="Y28" i="8" s="1"/>
  <c r="X16" i="7"/>
  <c r="X28" i="8" s="1"/>
  <c r="W16" i="7"/>
  <c r="V16" i="7"/>
  <c r="V28" i="8" s="1"/>
  <c r="U16" i="7"/>
  <c r="U28" i="8" s="1"/>
  <c r="T16" i="7"/>
  <c r="T28" i="8" s="1"/>
  <c r="S16" i="7"/>
  <c r="R16" i="7"/>
  <c r="R28" i="8" s="1"/>
  <c r="Q16" i="7"/>
  <c r="Q28" i="8" s="1"/>
  <c r="P16" i="7"/>
  <c r="P28" i="8" s="1"/>
  <c r="O16" i="7"/>
  <c r="N16" i="7"/>
  <c r="N28" i="8" s="1"/>
  <c r="M16" i="7"/>
  <c r="M28" i="8" s="1"/>
  <c r="L16" i="7"/>
  <c r="L28" i="8" s="1"/>
  <c r="K16" i="7"/>
  <c r="J16" i="7"/>
  <c r="J28" i="8" s="1"/>
  <c r="I16" i="7"/>
  <c r="I28" i="8" s="1"/>
  <c r="H16" i="7"/>
  <c r="H28" i="8" s="1"/>
  <c r="G16" i="7"/>
  <c r="BI15" i="7"/>
  <c r="BH15" i="7"/>
  <c r="BG15" i="7"/>
  <c r="BG39" i="8" s="1"/>
  <c r="BF15" i="7"/>
  <c r="BF39" i="8" s="1"/>
  <c r="BE15" i="7"/>
  <c r="BE39" i="8" s="1"/>
  <c r="BD15" i="7"/>
  <c r="BD39" i="8" s="1"/>
  <c r="BC15" i="7"/>
  <c r="BC39" i="8" s="1"/>
  <c r="BB15" i="7"/>
  <c r="BB39" i="8" s="1"/>
  <c r="BA15" i="7"/>
  <c r="BA39" i="8" s="1"/>
  <c r="AZ15" i="7"/>
  <c r="AZ39" i="8" s="1"/>
  <c r="AY15" i="7"/>
  <c r="AY39" i="8" s="1"/>
  <c r="AX15" i="7"/>
  <c r="AX39" i="8" s="1"/>
  <c r="AW15" i="7"/>
  <c r="AW39" i="8" s="1"/>
  <c r="AV15" i="7"/>
  <c r="AV39" i="8" s="1"/>
  <c r="AU15" i="7"/>
  <c r="AU39" i="8" s="1"/>
  <c r="AT15" i="7"/>
  <c r="AT39" i="8" s="1"/>
  <c r="AS15" i="7"/>
  <c r="AS39" i="8" s="1"/>
  <c r="AR15" i="7"/>
  <c r="AR39" i="8" s="1"/>
  <c r="AQ15" i="7"/>
  <c r="AQ39" i="8" s="1"/>
  <c r="AP15" i="7"/>
  <c r="AP39" i="8" s="1"/>
  <c r="AO15" i="7"/>
  <c r="AO39" i="8" s="1"/>
  <c r="AN15" i="7"/>
  <c r="AN39" i="8" s="1"/>
  <c r="AM15" i="7"/>
  <c r="AM39" i="8" s="1"/>
  <c r="AL15" i="7"/>
  <c r="AL39" i="8" s="1"/>
  <c r="AK15" i="7"/>
  <c r="AK39" i="8" s="1"/>
  <c r="AJ15" i="7"/>
  <c r="AJ39" i="8" s="1"/>
  <c r="AI15" i="7"/>
  <c r="AI39" i="8" s="1"/>
  <c r="AH15" i="7"/>
  <c r="AH39" i="8" s="1"/>
  <c r="AG15" i="7"/>
  <c r="AG39" i="8" s="1"/>
  <c r="AF15" i="7"/>
  <c r="AF39" i="8" s="1"/>
  <c r="AE15" i="7"/>
  <c r="AE39" i="8" s="1"/>
  <c r="AD15" i="7"/>
  <c r="AD39" i="8" s="1"/>
  <c r="AC15" i="7"/>
  <c r="AC39" i="8" s="1"/>
  <c r="AB15" i="7"/>
  <c r="AB39" i="8" s="1"/>
  <c r="AA15" i="7"/>
  <c r="AA39" i="8" s="1"/>
  <c r="Z15" i="7"/>
  <c r="Z39" i="8" s="1"/>
  <c r="Y15" i="7"/>
  <c r="Y39" i="8" s="1"/>
  <c r="X15" i="7"/>
  <c r="X39" i="8" s="1"/>
  <c r="W15" i="7"/>
  <c r="W39" i="8" s="1"/>
  <c r="V15" i="7"/>
  <c r="V39" i="8" s="1"/>
  <c r="U15" i="7"/>
  <c r="U39" i="8" s="1"/>
  <c r="T15" i="7"/>
  <c r="T39" i="8" s="1"/>
  <c r="S15" i="7"/>
  <c r="S39" i="8" s="1"/>
  <c r="R15" i="7"/>
  <c r="R39" i="8" s="1"/>
  <c r="Q15" i="7"/>
  <c r="Q39" i="8" s="1"/>
  <c r="P15" i="7"/>
  <c r="P39" i="8" s="1"/>
  <c r="O15" i="7"/>
  <c r="O39" i="8" s="1"/>
  <c r="N15" i="7"/>
  <c r="N39" i="8" s="1"/>
  <c r="M15" i="7"/>
  <c r="M39" i="8" s="1"/>
  <c r="L15" i="7"/>
  <c r="L39" i="8" s="1"/>
  <c r="K15" i="7"/>
  <c r="K39" i="8" s="1"/>
  <c r="J15" i="7"/>
  <c r="J39" i="8" s="1"/>
  <c r="I15" i="7"/>
  <c r="I39" i="8" s="1"/>
  <c r="H15" i="7"/>
  <c r="H39" i="8" s="1"/>
  <c r="G15" i="7"/>
  <c r="G39" i="8" s="1"/>
  <c r="BG14" i="7"/>
  <c r="BG38" i="8" s="1"/>
  <c r="BF14" i="7"/>
  <c r="BF38" i="8" s="1"/>
  <c r="BE14" i="7"/>
  <c r="BE38" i="8" s="1"/>
  <c r="BD14" i="7"/>
  <c r="BD38" i="8" s="1"/>
  <c r="BC14" i="7"/>
  <c r="BC38" i="8" s="1"/>
  <c r="BB14" i="7"/>
  <c r="BB38" i="8" s="1"/>
  <c r="BA14" i="7"/>
  <c r="BA38" i="8" s="1"/>
  <c r="AZ14" i="7"/>
  <c r="AZ38" i="8" s="1"/>
  <c r="AY14" i="7"/>
  <c r="AY38" i="8" s="1"/>
  <c r="AX14" i="7"/>
  <c r="AX38" i="8" s="1"/>
  <c r="AW14" i="7"/>
  <c r="AW38" i="8" s="1"/>
  <c r="AV14" i="7"/>
  <c r="AV38" i="8" s="1"/>
  <c r="AU14" i="7"/>
  <c r="AU38" i="8" s="1"/>
  <c r="AT14" i="7"/>
  <c r="AT38" i="8" s="1"/>
  <c r="AS14" i="7"/>
  <c r="AS38" i="8" s="1"/>
  <c r="AR14" i="7"/>
  <c r="AR38" i="8" s="1"/>
  <c r="AQ14" i="7"/>
  <c r="AQ38" i="8" s="1"/>
  <c r="AP14" i="7"/>
  <c r="AP38" i="8" s="1"/>
  <c r="AO14" i="7"/>
  <c r="AO38" i="8" s="1"/>
  <c r="AN14" i="7"/>
  <c r="AN38" i="8" s="1"/>
  <c r="AM14" i="7"/>
  <c r="AM38" i="8" s="1"/>
  <c r="AL14" i="7"/>
  <c r="AL38" i="8" s="1"/>
  <c r="AK14" i="7"/>
  <c r="AK38" i="8" s="1"/>
  <c r="AJ14" i="7"/>
  <c r="AJ38" i="8" s="1"/>
  <c r="AI14" i="7"/>
  <c r="AI38" i="8" s="1"/>
  <c r="AH14" i="7"/>
  <c r="AH38" i="8" s="1"/>
  <c r="AG14" i="7"/>
  <c r="AG38" i="8" s="1"/>
  <c r="AF14" i="7"/>
  <c r="AF38" i="8" s="1"/>
  <c r="AE14" i="7"/>
  <c r="AE38" i="8" s="1"/>
  <c r="AD14" i="7"/>
  <c r="AD38" i="8" s="1"/>
  <c r="AC14" i="7"/>
  <c r="AC38" i="8" s="1"/>
  <c r="AB14" i="7"/>
  <c r="AB38" i="8" s="1"/>
  <c r="AA14" i="7"/>
  <c r="AA38" i="8" s="1"/>
  <c r="Z14" i="7"/>
  <c r="Z38" i="8" s="1"/>
  <c r="Y14" i="7"/>
  <c r="Y38" i="8" s="1"/>
  <c r="X14" i="7"/>
  <c r="X38" i="8" s="1"/>
  <c r="W14" i="7"/>
  <c r="W38" i="8" s="1"/>
  <c r="V14" i="7"/>
  <c r="V38" i="8" s="1"/>
  <c r="U14" i="7"/>
  <c r="U38" i="8" s="1"/>
  <c r="T14" i="7"/>
  <c r="T38" i="8" s="1"/>
  <c r="S14" i="7"/>
  <c r="S38" i="8" s="1"/>
  <c r="R14" i="7"/>
  <c r="R38" i="8" s="1"/>
  <c r="Q14" i="7"/>
  <c r="Q38" i="8" s="1"/>
  <c r="P14" i="7"/>
  <c r="P38" i="8" s="1"/>
  <c r="O14" i="7"/>
  <c r="O38" i="8" s="1"/>
  <c r="N14" i="7"/>
  <c r="N38" i="8" s="1"/>
  <c r="M14" i="7"/>
  <c r="M38" i="8" s="1"/>
  <c r="L14" i="7"/>
  <c r="L38" i="8" s="1"/>
  <c r="K14" i="7"/>
  <c r="K38" i="8" s="1"/>
  <c r="J14" i="7"/>
  <c r="J38" i="8" s="1"/>
  <c r="I14" i="7"/>
  <c r="I38" i="8" s="1"/>
  <c r="H14" i="7"/>
  <c r="H38" i="8" s="1"/>
  <c r="G14" i="7"/>
  <c r="BJ13" i="7"/>
  <c r="BI13" i="7"/>
  <c r="BH13" i="7"/>
  <c r="BG13" i="7"/>
  <c r="BG37" i="8" s="1"/>
  <c r="BF13" i="7"/>
  <c r="BF37" i="8" s="1"/>
  <c r="BE13" i="7"/>
  <c r="BE37" i="8" s="1"/>
  <c r="BD13" i="7"/>
  <c r="BD37" i="8" s="1"/>
  <c r="BC13" i="7"/>
  <c r="BC37" i="8" s="1"/>
  <c r="BB13" i="7"/>
  <c r="BB37" i="8" s="1"/>
  <c r="BA13" i="7"/>
  <c r="BA37" i="8" s="1"/>
  <c r="AZ13" i="7"/>
  <c r="AZ37" i="8" s="1"/>
  <c r="AY13" i="7"/>
  <c r="AY37" i="8" s="1"/>
  <c r="AX13" i="7"/>
  <c r="AX37" i="8" s="1"/>
  <c r="AW13" i="7"/>
  <c r="AW37" i="8" s="1"/>
  <c r="AV13" i="7"/>
  <c r="AV37" i="8" s="1"/>
  <c r="AU13" i="7"/>
  <c r="AU37" i="8" s="1"/>
  <c r="AT13" i="7"/>
  <c r="AT37" i="8" s="1"/>
  <c r="AS13" i="7"/>
  <c r="AS37" i="8" s="1"/>
  <c r="AR13" i="7"/>
  <c r="AR37" i="8" s="1"/>
  <c r="AQ13" i="7"/>
  <c r="AQ37" i="8" s="1"/>
  <c r="AP13" i="7"/>
  <c r="AP37" i="8" s="1"/>
  <c r="AO13" i="7"/>
  <c r="AO37" i="8" s="1"/>
  <c r="AN13" i="7"/>
  <c r="AN37" i="8" s="1"/>
  <c r="AM13" i="7"/>
  <c r="AM37" i="8" s="1"/>
  <c r="AL13" i="7"/>
  <c r="AL37" i="8" s="1"/>
  <c r="AK13" i="7"/>
  <c r="AK37" i="8" s="1"/>
  <c r="AJ13" i="7"/>
  <c r="AJ37" i="8" s="1"/>
  <c r="AI13" i="7"/>
  <c r="AI37" i="8" s="1"/>
  <c r="AH13" i="7"/>
  <c r="AH37" i="8" s="1"/>
  <c r="AG13" i="7"/>
  <c r="AG37" i="8" s="1"/>
  <c r="AF13" i="7"/>
  <c r="AF37" i="8" s="1"/>
  <c r="AE13" i="7"/>
  <c r="AE37" i="8" s="1"/>
  <c r="AD13" i="7"/>
  <c r="AD37" i="8" s="1"/>
  <c r="AC13" i="7"/>
  <c r="AC37" i="8" s="1"/>
  <c r="AB13" i="7"/>
  <c r="AB37" i="8" s="1"/>
  <c r="AA13" i="7"/>
  <c r="AA37" i="8" s="1"/>
  <c r="Z13" i="7"/>
  <c r="Z37" i="8" s="1"/>
  <c r="Y13" i="7"/>
  <c r="Y37" i="8" s="1"/>
  <c r="X13" i="7"/>
  <c r="X37" i="8" s="1"/>
  <c r="W13" i="7"/>
  <c r="W37" i="8" s="1"/>
  <c r="V13" i="7"/>
  <c r="V37" i="8" s="1"/>
  <c r="U13" i="7"/>
  <c r="U37" i="8" s="1"/>
  <c r="T13" i="7"/>
  <c r="T37" i="8" s="1"/>
  <c r="S13" i="7"/>
  <c r="S37" i="8" s="1"/>
  <c r="R13" i="7"/>
  <c r="R37" i="8" s="1"/>
  <c r="Q13" i="7"/>
  <c r="Q37" i="8" s="1"/>
  <c r="P13" i="7"/>
  <c r="P37" i="8" s="1"/>
  <c r="O13" i="7"/>
  <c r="O37" i="8" s="1"/>
  <c r="N13" i="7"/>
  <c r="N37" i="8" s="1"/>
  <c r="M13" i="7"/>
  <c r="M37" i="8" s="1"/>
  <c r="L13" i="7"/>
  <c r="L37" i="8" s="1"/>
  <c r="K13" i="7"/>
  <c r="K37" i="8" s="1"/>
  <c r="J13" i="7"/>
  <c r="J37" i="8" s="1"/>
  <c r="I13" i="7"/>
  <c r="I37" i="8" s="1"/>
  <c r="H13" i="7"/>
  <c r="H37" i="8" s="1"/>
  <c r="G13" i="7"/>
  <c r="BI12" i="7"/>
  <c r="BH12" i="7"/>
  <c r="BG12" i="7"/>
  <c r="BG36" i="8" s="1"/>
  <c r="BF12" i="7"/>
  <c r="BF36" i="8" s="1"/>
  <c r="BE12" i="7"/>
  <c r="BE36" i="8" s="1"/>
  <c r="BD12" i="7"/>
  <c r="BD36" i="8" s="1"/>
  <c r="BC12" i="7"/>
  <c r="BC36" i="8" s="1"/>
  <c r="BB12" i="7"/>
  <c r="BB36" i="8" s="1"/>
  <c r="BA12" i="7"/>
  <c r="BA36" i="8" s="1"/>
  <c r="AZ12" i="7"/>
  <c r="AZ36" i="8" s="1"/>
  <c r="AY12" i="7"/>
  <c r="AY36" i="8" s="1"/>
  <c r="AX12" i="7"/>
  <c r="AX36" i="8" s="1"/>
  <c r="AW12" i="7"/>
  <c r="AW36" i="8" s="1"/>
  <c r="AV12" i="7"/>
  <c r="AV36" i="8" s="1"/>
  <c r="AU12" i="7"/>
  <c r="AU36" i="8" s="1"/>
  <c r="AT12" i="7"/>
  <c r="AT36" i="8" s="1"/>
  <c r="AS12" i="7"/>
  <c r="AS36" i="8" s="1"/>
  <c r="AR12" i="7"/>
  <c r="AR36" i="8" s="1"/>
  <c r="AQ12" i="7"/>
  <c r="AQ36" i="8" s="1"/>
  <c r="AP12" i="7"/>
  <c r="AP36" i="8" s="1"/>
  <c r="AO12" i="7"/>
  <c r="AO36" i="8" s="1"/>
  <c r="AN12" i="7"/>
  <c r="AN36" i="8" s="1"/>
  <c r="AM12" i="7"/>
  <c r="AM36" i="8" s="1"/>
  <c r="AL12" i="7"/>
  <c r="AL36" i="8" s="1"/>
  <c r="AK12" i="7"/>
  <c r="AK36" i="8" s="1"/>
  <c r="AJ12" i="7"/>
  <c r="AJ36" i="8" s="1"/>
  <c r="AI12" i="7"/>
  <c r="AI36" i="8" s="1"/>
  <c r="AH12" i="7"/>
  <c r="AH36" i="8" s="1"/>
  <c r="AG12" i="7"/>
  <c r="AG36" i="8" s="1"/>
  <c r="AF12" i="7"/>
  <c r="AF36" i="8" s="1"/>
  <c r="AE12" i="7"/>
  <c r="AE36" i="8" s="1"/>
  <c r="AD12" i="7"/>
  <c r="AD36" i="8" s="1"/>
  <c r="AC12" i="7"/>
  <c r="AC36" i="8" s="1"/>
  <c r="AB12" i="7"/>
  <c r="AB36" i="8" s="1"/>
  <c r="AA12" i="7"/>
  <c r="AA36" i="8" s="1"/>
  <c r="Z12" i="7"/>
  <c r="Z36" i="8" s="1"/>
  <c r="Y12" i="7"/>
  <c r="Y36" i="8" s="1"/>
  <c r="X12" i="7"/>
  <c r="X36" i="8" s="1"/>
  <c r="W12" i="7"/>
  <c r="W36" i="8" s="1"/>
  <c r="V12" i="7"/>
  <c r="V36" i="8" s="1"/>
  <c r="U12" i="7"/>
  <c r="U36" i="8" s="1"/>
  <c r="T12" i="7"/>
  <c r="T36" i="8" s="1"/>
  <c r="S12" i="7"/>
  <c r="S36" i="8" s="1"/>
  <c r="R12" i="7"/>
  <c r="R36" i="8" s="1"/>
  <c r="Q12" i="7"/>
  <c r="Q36" i="8" s="1"/>
  <c r="P12" i="7"/>
  <c r="P36" i="8" s="1"/>
  <c r="O12" i="7"/>
  <c r="O36" i="8" s="1"/>
  <c r="N12" i="7"/>
  <c r="N36" i="8" s="1"/>
  <c r="M12" i="7"/>
  <c r="M36" i="8" s="1"/>
  <c r="L12" i="7"/>
  <c r="L36" i="8" s="1"/>
  <c r="K12" i="7"/>
  <c r="K36" i="8" s="1"/>
  <c r="J12" i="7"/>
  <c r="J36" i="8" s="1"/>
  <c r="I12" i="7"/>
  <c r="I36" i="8" s="1"/>
  <c r="H12" i="7"/>
  <c r="H36" i="8" s="1"/>
  <c r="G12" i="7"/>
  <c r="BH11" i="7"/>
  <c r="BG11" i="7"/>
  <c r="BG35" i="8" s="1"/>
  <c r="BF11" i="7"/>
  <c r="BF35" i="8" s="1"/>
  <c r="BE11" i="7"/>
  <c r="BE35" i="8" s="1"/>
  <c r="BD11" i="7"/>
  <c r="BD35" i="8" s="1"/>
  <c r="BC11" i="7"/>
  <c r="BC35" i="8" s="1"/>
  <c r="BB11" i="7"/>
  <c r="BB35" i="8" s="1"/>
  <c r="BA11" i="7"/>
  <c r="BA35" i="8" s="1"/>
  <c r="AZ11" i="7"/>
  <c r="AZ35" i="8" s="1"/>
  <c r="AY11" i="7"/>
  <c r="AY35" i="8" s="1"/>
  <c r="AX11" i="7"/>
  <c r="AX35" i="8" s="1"/>
  <c r="AW11" i="7"/>
  <c r="AW35" i="8" s="1"/>
  <c r="AV11" i="7"/>
  <c r="AV35" i="8" s="1"/>
  <c r="AU11" i="7"/>
  <c r="AU35" i="8" s="1"/>
  <c r="AT11" i="7"/>
  <c r="AT35" i="8" s="1"/>
  <c r="AS11" i="7"/>
  <c r="AS35" i="8" s="1"/>
  <c r="AR11" i="7"/>
  <c r="AR35" i="8" s="1"/>
  <c r="AQ11" i="7"/>
  <c r="AQ35" i="8" s="1"/>
  <c r="AP11" i="7"/>
  <c r="AP35" i="8" s="1"/>
  <c r="AO11" i="7"/>
  <c r="AO35" i="8" s="1"/>
  <c r="AN11" i="7"/>
  <c r="AN35" i="8" s="1"/>
  <c r="AM11" i="7"/>
  <c r="AM35" i="8" s="1"/>
  <c r="AL11" i="7"/>
  <c r="AL35" i="8" s="1"/>
  <c r="AK11" i="7"/>
  <c r="AK35" i="8" s="1"/>
  <c r="AJ11" i="7"/>
  <c r="AJ35" i="8" s="1"/>
  <c r="AI11" i="7"/>
  <c r="AI35" i="8" s="1"/>
  <c r="AH11" i="7"/>
  <c r="AH35" i="8" s="1"/>
  <c r="AG11" i="7"/>
  <c r="AG35" i="8" s="1"/>
  <c r="AF11" i="7"/>
  <c r="AF35" i="8" s="1"/>
  <c r="AE11" i="7"/>
  <c r="AE35" i="8" s="1"/>
  <c r="AD11" i="7"/>
  <c r="AD35" i="8" s="1"/>
  <c r="AC11" i="7"/>
  <c r="AC35" i="8" s="1"/>
  <c r="AB11" i="7"/>
  <c r="AB35" i="8" s="1"/>
  <c r="AA11" i="7"/>
  <c r="AA35" i="8" s="1"/>
  <c r="Z11" i="7"/>
  <c r="Z35" i="8" s="1"/>
  <c r="Y11" i="7"/>
  <c r="Y35" i="8" s="1"/>
  <c r="X11" i="7"/>
  <c r="X35" i="8" s="1"/>
  <c r="W11" i="7"/>
  <c r="W35" i="8" s="1"/>
  <c r="V11" i="7"/>
  <c r="V35" i="8" s="1"/>
  <c r="U11" i="7"/>
  <c r="U35" i="8" s="1"/>
  <c r="T11" i="7"/>
  <c r="T35" i="8" s="1"/>
  <c r="S11" i="7"/>
  <c r="S35" i="8" s="1"/>
  <c r="R11" i="7"/>
  <c r="R35" i="8" s="1"/>
  <c r="Q11" i="7"/>
  <c r="Q35" i="8" s="1"/>
  <c r="P11" i="7"/>
  <c r="P35" i="8" s="1"/>
  <c r="O11" i="7"/>
  <c r="O35" i="8" s="1"/>
  <c r="N11" i="7"/>
  <c r="N35" i="8" s="1"/>
  <c r="M11" i="7"/>
  <c r="M35" i="8" s="1"/>
  <c r="L11" i="7"/>
  <c r="L35" i="8" s="1"/>
  <c r="K11" i="7"/>
  <c r="K35" i="8" s="1"/>
  <c r="J11" i="7"/>
  <c r="J35" i="8" s="1"/>
  <c r="I11" i="7"/>
  <c r="I35" i="8" s="1"/>
  <c r="H11" i="7"/>
  <c r="H35" i="8" s="1"/>
  <c r="G11" i="7"/>
  <c r="BG10" i="7"/>
  <c r="BG34" i="8" s="1"/>
  <c r="BF10" i="7"/>
  <c r="BF34" i="8" s="1"/>
  <c r="BE10" i="7"/>
  <c r="BE34" i="8" s="1"/>
  <c r="BD10" i="7"/>
  <c r="BD34" i="8" s="1"/>
  <c r="BC10" i="7"/>
  <c r="BC34" i="8" s="1"/>
  <c r="BB10" i="7"/>
  <c r="BB34" i="8" s="1"/>
  <c r="BA10" i="7"/>
  <c r="BA34" i="8" s="1"/>
  <c r="AZ10" i="7"/>
  <c r="AZ34" i="8" s="1"/>
  <c r="AY10" i="7"/>
  <c r="AY34" i="8" s="1"/>
  <c r="AX10" i="7"/>
  <c r="AX34" i="8" s="1"/>
  <c r="AW10" i="7"/>
  <c r="AW34" i="8" s="1"/>
  <c r="AV10" i="7"/>
  <c r="AV34" i="8" s="1"/>
  <c r="AU10" i="7"/>
  <c r="AU34" i="8" s="1"/>
  <c r="AT10" i="7"/>
  <c r="AT34" i="8" s="1"/>
  <c r="AS10" i="7"/>
  <c r="AS34" i="8" s="1"/>
  <c r="AR10" i="7"/>
  <c r="AR34" i="8" s="1"/>
  <c r="AQ10" i="7"/>
  <c r="AQ34" i="8" s="1"/>
  <c r="AP10" i="7"/>
  <c r="AP34" i="8" s="1"/>
  <c r="AO10" i="7"/>
  <c r="AO34" i="8" s="1"/>
  <c r="AN10" i="7"/>
  <c r="AN34" i="8" s="1"/>
  <c r="AM10" i="7"/>
  <c r="AM34" i="8" s="1"/>
  <c r="AL10" i="7"/>
  <c r="AL34" i="8" s="1"/>
  <c r="AK10" i="7"/>
  <c r="AK34" i="8" s="1"/>
  <c r="AJ10" i="7"/>
  <c r="AJ34" i="8" s="1"/>
  <c r="AI10" i="7"/>
  <c r="AI34" i="8" s="1"/>
  <c r="AH10" i="7"/>
  <c r="AH34" i="8" s="1"/>
  <c r="AG10" i="7"/>
  <c r="AG34" i="8" s="1"/>
  <c r="AF10" i="7"/>
  <c r="AF34" i="8" s="1"/>
  <c r="AE10" i="7"/>
  <c r="AE34" i="8" s="1"/>
  <c r="AD10" i="7"/>
  <c r="AD34" i="8" s="1"/>
  <c r="AC10" i="7"/>
  <c r="AC34" i="8" s="1"/>
  <c r="AB10" i="7"/>
  <c r="AB34" i="8" s="1"/>
  <c r="AA10" i="7"/>
  <c r="AA34" i="8" s="1"/>
  <c r="Z10" i="7"/>
  <c r="Z34" i="8" s="1"/>
  <c r="Y10" i="7"/>
  <c r="Y34" i="8" s="1"/>
  <c r="X10" i="7"/>
  <c r="X34" i="8" s="1"/>
  <c r="W10" i="7"/>
  <c r="W34" i="8" s="1"/>
  <c r="V10" i="7"/>
  <c r="V34" i="8" s="1"/>
  <c r="U10" i="7"/>
  <c r="U34" i="8" s="1"/>
  <c r="T10" i="7"/>
  <c r="T34" i="8" s="1"/>
  <c r="S10" i="7"/>
  <c r="S34" i="8" s="1"/>
  <c r="R10" i="7"/>
  <c r="R34" i="8" s="1"/>
  <c r="Q10" i="7"/>
  <c r="Q34" i="8" s="1"/>
  <c r="P10" i="7"/>
  <c r="P34" i="8" s="1"/>
  <c r="O10" i="7"/>
  <c r="O34" i="8" s="1"/>
  <c r="N10" i="7"/>
  <c r="N34" i="8" s="1"/>
  <c r="M10" i="7"/>
  <c r="M34" i="8" s="1"/>
  <c r="L10" i="7"/>
  <c r="L34" i="8" s="1"/>
  <c r="K10" i="7"/>
  <c r="K34" i="8" s="1"/>
  <c r="J10" i="7"/>
  <c r="J34" i="8" s="1"/>
  <c r="I10" i="7"/>
  <c r="I34" i="8" s="1"/>
  <c r="H10" i="7"/>
  <c r="H34" i="8" s="1"/>
  <c r="G10" i="7"/>
  <c r="BJ9" i="7"/>
  <c r="BI9" i="7"/>
  <c r="BH9" i="7"/>
  <c r="BG9" i="7"/>
  <c r="BF9" i="7"/>
  <c r="BF27" i="8" s="1"/>
  <c r="BE9" i="7"/>
  <c r="BE27" i="8" s="1"/>
  <c r="BD9" i="7"/>
  <c r="BD27" i="8" s="1"/>
  <c r="BC9" i="7"/>
  <c r="BC27" i="8" s="1"/>
  <c r="BB9" i="7"/>
  <c r="BA9" i="7"/>
  <c r="AZ9" i="7"/>
  <c r="AZ27" i="8" s="1"/>
  <c r="AY9" i="7"/>
  <c r="AY27" i="8" s="1"/>
  <c r="AX9" i="7"/>
  <c r="AX27" i="8" s="1"/>
  <c r="AW9" i="7"/>
  <c r="AW27" i="8" s="1"/>
  <c r="AV9" i="7"/>
  <c r="AU9" i="7"/>
  <c r="AT9" i="7"/>
  <c r="AS9" i="7"/>
  <c r="AS27" i="8" s="1"/>
  <c r="AR9" i="7"/>
  <c r="AR27" i="8" s="1"/>
  <c r="AQ9" i="7"/>
  <c r="AQ27" i="8" s="1"/>
  <c r="AP9" i="7"/>
  <c r="AO9" i="7"/>
  <c r="AN9" i="7"/>
  <c r="AN27" i="8" s="1"/>
  <c r="AM9" i="7"/>
  <c r="AM27" i="8" s="1"/>
  <c r="AL9" i="7"/>
  <c r="AK9" i="7"/>
  <c r="AK27" i="8" s="1"/>
  <c r="AJ9" i="7"/>
  <c r="AI9" i="7"/>
  <c r="AH9" i="7"/>
  <c r="AH27" i="8" s="1"/>
  <c r="AG9" i="7"/>
  <c r="AG27" i="8" s="1"/>
  <c r="AF9" i="7"/>
  <c r="AF27" i="8" s="1"/>
  <c r="AE9" i="7"/>
  <c r="AE27" i="8" s="1"/>
  <c r="AD9" i="7"/>
  <c r="AC9" i="7"/>
  <c r="AB9" i="7"/>
  <c r="AB27" i="8" s="1"/>
  <c r="AA9" i="7"/>
  <c r="AA27" i="8" s="1"/>
  <c r="Z9" i="7"/>
  <c r="Z27" i="8" s="1"/>
  <c r="Y9" i="7"/>
  <c r="Y27" i="8" s="1"/>
  <c r="X9" i="7"/>
  <c r="W9" i="7"/>
  <c r="V9" i="7"/>
  <c r="U9" i="7"/>
  <c r="U27" i="8" s="1"/>
  <c r="T9" i="7"/>
  <c r="T27" i="8" s="1"/>
  <c r="S9" i="7"/>
  <c r="S27" i="8" s="1"/>
  <c r="R9" i="7"/>
  <c r="Q9" i="7"/>
  <c r="P9" i="7"/>
  <c r="P27" i="8" s="1"/>
  <c r="O9" i="7"/>
  <c r="O27" i="8" s="1"/>
  <c r="N9" i="7"/>
  <c r="M9" i="7"/>
  <c r="M27" i="8" s="1"/>
  <c r="L9" i="7"/>
  <c r="K9" i="7"/>
  <c r="J9" i="7"/>
  <c r="J27" i="8" s="1"/>
  <c r="I9" i="7"/>
  <c r="I27" i="8" s="1"/>
  <c r="H9" i="7"/>
  <c r="H27" i="8" s="1"/>
  <c r="G9" i="7"/>
  <c r="BH8" i="7"/>
  <c r="BG8" i="7"/>
  <c r="BF8" i="7"/>
  <c r="BE8" i="7"/>
  <c r="BE26" i="8" s="1"/>
  <c r="BD8" i="7"/>
  <c r="BD26" i="8" s="1"/>
  <c r="BC8" i="7"/>
  <c r="BC26" i="8" s="1"/>
  <c r="BB8" i="7"/>
  <c r="BB26" i="8" s="1"/>
  <c r="BA8" i="7"/>
  <c r="AZ8" i="7"/>
  <c r="AY8" i="7"/>
  <c r="AX8" i="7"/>
  <c r="AX26" i="8" s="1"/>
  <c r="AW8" i="7"/>
  <c r="AW26" i="8" s="1"/>
  <c r="AV8" i="7"/>
  <c r="AV26" i="8" s="1"/>
  <c r="AU8" i="7"/>
  <c r="AT8" i="7"/>
  <c r="AS8" i="7"/>
  <c r="AS26" i="8" s="1"/>
  <c r="AR8" i="7"/>
  <c r="AR26" i="8" s="1"/>
  <c r="AQ8" i="7"/>
  <c r="AP8" i="7"/>
  <c r="AP26" i="8" s="1"/>
  <c r="AO8" i="7"/>
  <c r="AN8" i="7"/>
  <c r="AM8" i="7"/>
  <c r="AM26" i="8" s="1"/>
  <c r="AL8" i="7"/>
  <c r="AL26" i="8" s="1"/>
  <c r="AK8" i="7"/>
  <c r="AK26" i="8" s="1"/>
  <c r="AJ8" i="7"/>
  <c r="AJ26" i="8" s="1"/>
  <c r="AI8" i="7"/>
  <c r="AH8" i="7"/>
  <c r="AG8" i="7"/>
  <c r="AG26" i="8" s="1"/>
  <c r="AF8" i="7"/>
  <c r="AF26" i="8" s="1"/>
  <c r="AE8" i="7"/>
  <c r="AE26" i="8" s="1"/>
  <c r="AD8" i="7"/>
  <c r="AD26" i="8" s="1"/>
  <c r="AC8" i="7"/>
  <c r="AB8" i="7"/>
  <c r="AA8" i="7"/>
  <c r="Z8" i="7"/>
  <c r="Z26" i="8" s="1"/>
  <c r="Y8" i="7"/>
  <c r="Y26" i="8" s="1"/>
  <c r="X8" i="7"/>
  <c r="X26" i="8" s="1"/>
  <c r="W8" i="7"/>
  <c r="V8" i="7"/>
  <c r="U8" i="7"/>
  <c r="U26" i="8" s="1"/>
  <c r="T8" i="7"/>
  <c r="T26" i="8" s="1"/>
  <c r="S8" i="7"/>
  <c r="R8" i="7"/>
  <c r="R26" i="8" s="1"/>
  <c r="Q8" i="7"/>
  <c r="P8" i="7"/>
  <c r="O8" i="7"/>
  <c r="O26" i="8" s="1"/>
  <c r="N8" i="7"/>
  <c r="N26" i="8" s="1"/>
  <c r="M8" i="7"/>
  <c r="M26" i="8" s="1"/>
  <c r="L8" i="7"/>
  <c r="L26" i="8" s="1"/>
  <c r="K8" i="7"/>
  <c r="J8" i="7"/>
  <c r="I8" i="7"/>
  <c r="I26" i="8" s="1"/>
  <c r="H8" i="7"/>
  <c r="H26" i="8" s="1"/>
  <c r="G8" i="7"/>
  <c r="BJ7" i="7"/>
  <c r="BI7" i="7"/>
  <c r="BH7" i="7"/>
  <c r="BG7" i="7"/>
  <c r="BF7" i="7"/>
  <c r="BF25" i="8" s="1"/>
  <c r="BE7" i="7"/>
  <c r="BE25" i="8" s="1"/>
  <c r="BD7" i="7"/>
  <c r="BD25" i="8" s="1"/>
  <c r="BC7" i="7"/>
  <c r="BB7" i="7"/>
  <c r="BA7" i="7"/>
  <c r="BA25" i="8" s="1"/>
  <c r="AZ7" i="7"/>
  <c r="AZ25" i="8" s="1"/>
  <c r="AY7" i="7"/>
  <c r="AX7" i="7"/>
  <c r="AX25" i="8" s="1"/>
  <c r="AW7" i="7"/>
  <c r="AV7" i="7"/>
  <c r="AU7" i="7"/>
  <c r="AU25" i="8" s="1"/>
  <c r="AT7" i="7"/>
  <c r="AT25" i="8" s="1"/>
  <c r="AS7" i="7"/>
  <c r="AS25" i="8" s="1"/>
  <c r="AR7" i="7"/>
  <c r="AR25" i="8" s="1"/>
  <c r="AQ7" i="7"/>
  <c r="AP7" i="7"/>
  <c r="AO7" i="7"/>
  <c r="AO25" i="8" s="1"/>
  <c r="AN7" i="7"/>
  <c r="AN25" i="8" s="1"/>
  <c r="AM7" i="7"/>
  <c r="AM25" i="8" s="1"/>
  <c r="AL7" i="7"/>
  <c r="AL25" i="8" s="1"/>
  <c r="AK7" i="7"/>
  <c r="AJ7" i="7"/>
  <c r="AI7" i="7"/>
  <c r="AH7" i="7"/>
  <c r="AH25" i="8" s="1"/>
  <c r="AG7" i="7"/>
  <c r="AG25" i="8" s="1"/>
  <c r="AF7" i="7"/>
  <c r="AF25" i="8" s="1"/>
  <c r="AE7" i="7"/>
  <c r="AD7" i="7"/>
  <c r="AC7" i="7"/>
  <c r="AC25" i="8" s="1"/>
  <c r="AB7" i="7"/>
  <c r="AB25" i="8" s="1"/>
  <c r="AA7" i="7"/>
  <c r="Z7" i="7"/>
  <c r="Z25" i="8" s="1"/>
  <c r="Y7" i="7"/>
  <c r="X7" i="7"/>
  <c r="W7" i="7"/>
  <c r="W25" i="8" s="1"/>
  <c r="V7" i="7"/>
  <c r="V25" i="8" s="1"/>
  <c r="U7" i="7"/>
  <c r="U25" i="8" s="1"/>
  <c r="T7" i="7"/>
  <c r="T25" i="8" s="1"/>
  <c r="S7" i="7"/>
  <c r="R7" i="7"/>
  <c r="Q7" i="7"/>
  <c r="Q25" i="8" s="1"/>
  <c r="P7" i="7"/>
  <c r="P25" i="8" s="1"/>
  <c r="O7" i="7"/>
  <c r="O25" i="8" s="1"/>
  <c r="N7" i="7"/>
  <c r="N25" i="8" s="1"/>
  <c r="M7" i="7"/>
  <c r="L7" i="7"/>
  <c r="K7" i="7"/>
  <c r="J7" i="7"/>
  <c r="J25" i="8" s="1"/>
  <c r="I7" i="7"/>
  <c r="I25" i="8" s="1"/>
  <c r="H7" i="7"/>
  <c r="H25" i="8" s="1"/>
  <c r="G7" i="7"/>
  <c r="BI6" i="7"/>
  <c r="BH6" i="7"/>
  <c r="BG6" i="7"/>
  <c r="BG24" i="8" s="1"/>
  <c r="BF6" i="7"/>
  <c r="BE6" i="7"/>
  <c r="BE24" i="8" s="1"/>
  <c r="BD6" i="7"/>
  <c r="BC6" i="7"/>
  <c r="BB6" i="7"/>
  <c r="BB24" i="8" s="1"/>
  <c r="BA6" i="7"/>
  <c r="BA24" i="8" s="1"/>
  <c r="AZ6" i="7"/>
  <c r="AZ24" i="8" s="1"/>
  <c r="AY6" i="7"/>
  <c r="AY24" i="8" s="1"/>
  <c r="AX6" i="7"/>
  <c r="AW6" i="7"/>
  <c r="AV6" i="7"/>
  <c r="AV24" i="8" s="1"/>
  <c r="AU6" i="7"/>
  <c r="AU24" i="8" s="1"/>
  <c r="AT6" i="7"/>
  <c r="AT24" i="8" s="1"/>
  <c r="AS6" i="7"/>
  <c r="AS24" i="8" s="1"/>
  <c r="AR6" i="7"/>
  <c r="AQ6" i="7"/>
  <c r="AP6" i="7"/>
  <c r="AO6" i="7"/>
  <c r="AO24" i="8" s="1"/>
  <c r="AN6" i="7"/>
  <c r="AN24" i="8" s="1"/>
  <c r="AM6" i="7"/>
  <c r="AM24" i="8" s="1"/>
  <c r="AL6" i="7"/>
  <c r="AK6" i="7"/>
  <c r="AJ6" i="7"/>
  <c r="AJ24" i="8" s="1"/>
  <c r="AI6" i="7"/>
  <c r="AI24" i="8" s="1"/>
  <c r="AH6" i="7"/>
  <c r="AG6" i="7"/>
  <c r="AG24" i="8" s="1"/>
  <c r="AF6" i="7"/>
  <c r="AE6" i="7"/>
  <c r="AD6" i="7"/>
  <c r="AD24" i="8" s="1"/>
  <c r="AC6" i="7"/>
  <c r="AC24" i="8" s="1"/>
  <c r="AB6" i="7"/>
  <c r="AB24" i="8" s="1"/>
  <c r="AA6" i="7"/>
  <c r="AA24" i="8" s="1"/>
  <c r="Z6" i="7"/>
  <c r="Y6" i="7"/>
  <c r="X6" i="7"/>
  <c r="X24" i="8" s="1"/>
  <c r="W6" i="7"/>
  <c r="W24" i="8" s="1"/>
  <c r="V6" i="7"/>
  <c r="V24" i="8" s="1"/>
  <c r="U6" i="7"/>
  <c r="U24" i="8" s="1"/>
  <c r="T6" i="7"/>
  <c r="S6" i="7"/>
  <c r="R6" i="7"/>
  <c r="Q6" i="7"/>
  <c r="Q24" i="8" s="1"/>
  <c r="P6" i="7"/>
  <c r="P24" i="8" s="1"/>
  <c r="O6" i="7"/>
  <c r="O24" i="8" s="1"/>
  <c r="N6" i="7"/>
  <c r="M6" i="7"/>
  <c r="L6" i="7"/>
  <c r="L24" i="8" s="1"/>
  <c r="K6" i="7"/>
  <c r="K24" i="8" s="1"/>
  <c r="J6" i="7"/>
  <c r="I6" i="7"/>
  <c r="I24" i="8" s="1"/>
  <c r="H6" i="7"/>
  <c r="G6" i="7"/>
  <c r="BH5" i="7"/>
  <c r="BG5" i="7"/>
  <c r="BG23" i="8" s="1"/>
  <c r="BF5" i="7"/>
  <c r="BF23" i="8" s="1"/>
  <c r="BE5" i="7"/>
  <c r="BE23" i="8" s="1"/>
  <c r="BD5" i="7"/>
  <c r="BC5" i="7"/>
  <c r="BB5" i="7"/>
  <c r="BB23" i="8" s="1"/>
  <c r="BA5" i="7"/>
  <c r="BA23" i="8" s="1"/>
  <c r="AZ5" i="7"/>
  <c r="AZ23" i="8" s="1"/>
  <c r="AY5" i="7"/>
  <c r="AY23" i="8" s="1"/>
  <c r="AX5" i="7"/>
  <c r="AW5" i="7"/>
  <c r="AV5" i="7"/>
  <c r="AU5" i="7"/>
  <c r="AU23" i="8" s="1"/>
  <c r="AT5" i="7"/>
  <c r="AT23" i="8" s="1"/>
  <c r="AS5" i="7"/>
  <c r="AS23" i="8" s="1"/>
  <c r="AR5" i="7"/>
  <c r="AQ5" i="7"/>
  <c r="AP5" i="7"/>
  <c r="AP23" i="8" s="1"/>
  <c r="AO5" i="7"/>
  <c r="AO23" i="8" s="1"/>
  <c r="AN5" i="7"/>
  <c r="AM5" i="7"/>
  <c r="AM23" i="8" s="1"/>
  <c r="AL5" i="7"/>
  <c r="AK5" i="7"/>
  <c r="AJ5" i="7"/>
  <c r="AJ23" i="8" s="1"/>
  <c r="AI5" i="7"/>
  <c r="AI23" i="8" s="1"/>
  <c r="AH5" i="7"/>
  <c r="AH23" i="8" s="1"/>
  <c r="AG5" i="7"/>
  <c r="AG23" i="8" s="1"/>
  <c r="AF5" i="7"/>
  <c r="AE5" i="7"/>
  <c r="AD5" i="7"/>
  <c r="AD23" i="8" s="1"/>
  <c r="AC5" i="7"/>
  <c r="AC23" i="8" s="1"/>
  <c r="AB5" i="7"/>
  <c r="AB23" i="8" s="1"/>
  <c r="AA5" i="7"/>
  <c r="AA23" i="8" s="1"/>
  <c r="Z5" i="7"/>
  <c r="Z23" i="8" s="1"/>
  <c r="Y5" i="7"/>
  <c r="X5" i="7"/>
  <c r="W5" i="7"/>
  <c r="W23" i="8" s="1"/>
  <c r="V5" i="7"/>
  <c r="V23" i="8" s="1"/>
  <c r="U5" i="7"/>
  <c r="U23" i="8" s="1"/>
  <c r="T5" i="7"/>
  <c r="S5" i="7"/>
  <c r="R5" i="7"/>
  <c r="R23" i="8" s="1"/>
  <c r="Q5" i="7"/>
  <c r="Q23" i="8" s="1"/>
  <c r="P5" i="7"/>
  <c r="O5" i="7"/>
  <c r="O23" i="8" s="1"/>
  <c r="N5" i="7"/>
  <c r="M5" i="7"/>
  <c r="L5" i="7"/>
  <c r="L23" i="8" s="1"/>
  <c r="K5" i="7"/>
  <c r="K23" i="8" s="1"/>
  <c r="J5" i="7"/>
  <c r="J23" i="8" s="1"/>
  <c r="I5" i="7"/>
  <c r="I23" i="8" s="1"/>
  <c r="H5" i="7"/>
  <c r="G5" i="7"/>
  <c r="BG4" i="7"/>
  <c r="BG22" i="8" s="1"/>
  <c r="BF4" i="7"/>
  <c r="BF22" i="8" s="1"/>
  <c r="BE4" i="7"/>
  <c r="BE22" i="8" s="1"/>
  <c r="BD4" i="7"/>
  <c r="BD22" i="8" s="1"/>
  <c r="BC4" i="7"/>
  <c r="BB4" i="7"/>
  <c r="BA4" i="7"/>
  <c r="AZ4" i="7"/>
  <c r="AZ22" i="8" s="1"/>
  <c r="AY4" i="7"/>
  <c r="AY22" i="8" s="1"/>
  <c r="AX4" i="7"/>
  <c r="AX22" i="8" s="1"/>
  <c r="AW4" i="7"/>
  <c r="AV4" i="7"/>
  <c r="AU4" i="7"/>
  <c r="AU22" i="8" s="1"/>
  <c r="AT4" i="7"/>
  <c r="AT22" i="8" s="1"/>
  <c r="AS4" i="7"/>
  <c r="AR4" i="7"/>
  <c r="AR22" i="8" s="1"/>
  <c r="AQ4" i="7"/>
  <c r="AP4" i="7"/>
  <c r="AO4" i="7"/>
  <c r="AO22" i="8" s="1"/>
  <c r="AN4" i="7"/>
  <c r="AN22" i="8" s="1"/>
  <c r="AM4" i="7"/>
  <c r="AM22" i="8" s="1"/>
  <c r="AL4" i="7"/>
  <c r="AL22" i="8" s="1"/>
  <c r="AK4" i="7"/>
  <c r="AJ4" i="7"/>
  <c r="AI4" i="7"/>
  <c r="AI22" i="8" s="1"/>
  <c r="AH4" i="7"/>
  <c r="AH22" i="8" s="1"/>
  <c r="AG4" i="7"/>
  <c r="AG22" i="8" s="1"/>
  <c r="AF4" i="7"/>
  <c r="AF22" i="8" s="1"/>
  <c r="AE4" i="7"/>
  <c r="AD4" i="7"/>
  <c r="AC4" i="7"/>
  <c r="AB4" i="7"/>
  <c r="AB22" i="8" s="1"/>
  <c r="AA4" i="7"/>
  <c r="AA22" i="8" s="1"/>
  <c r="Z4" i="7"/>
  <c r="Z22" i="8" s="1"/>
  <c r="Y4" i="7"/>
  <c r="X4" i="7"/>
  <c r="W4" i="7"/>
  <c r="W22" i="8" s="1"/>
  <c r="V4" i="7"/>
  <c r="V22" i="8" s="1"/>
  <c r="U4" i="7"/>
  <c r="T4" i="7"/>
  <c r="T22" i="8" s="1"/>
  <c r="S4" i="7"/>
  <c r="R4" i="7"/>
  <c r="Q4" i="7"/>
  <c r="Q22" i="8" s="1"/>
  <c r="P4" i="7"/>
  <c r="P22" i="8" s="1"/>
  <c r="O4" i="7"/>
  <c r="O22" i="8" s="1"/>
  <c r="N4" i="7"/>
  <c r="N22" i="8" s="1"/>
  <c r="M4" i="7"/>
  <c r="L4" i="7"/>
  <c r="K4" i="7"/>
  <c r="K22" i="8" s="1"/>
  <c r="J4" i="7"/>
  <c r="J22" i="8" s="1"/>
  <c r="I4" i="7"/>
  <c r="I22" i="8" s="1"/>
  <c r="H4" i="7"/>
  <c r="H22" i="8" s="1"/>
  <c r="G4" i="7"/>
  <c r="DS68" i="3" l="1"/>
  <c r="DS66" i="3"/>
  <c r="DS65" i="3"/>
  <c r="DS64" i="3"/>
  <c r="DN47" i="3"/>
  <c r="DS52" i="3"/>
  <c r="DS53" i="3"/>
  <c r="DS48" i="3"/>
  <c r="DO56" i="3"/>
  <c r="DS46" i="3"/>
  <c r="DN75" i="8"/>
  <c r="DM47" i="8"/>
  <c r="DM67" i="8"/>
  <c r="DS51" i="3"/>
  <c r="DS67" i="3"/>
  <c r="DO78" i="3"/>
  <c r="DO74" i="3"/>
  <c r="DO70" i="3"/>
  <c r="DN63" i="3"/>
  <c r="DN60" i="3"/>
  <c r="DN51" i="3"/>
  <c r="DN50" i="3"/>
  <c r="DP46" i="3"/>
  <c r="DR46" i="3"/>
  <c r="DS47" i="3"/>
  <c r="DN55" i="3"/>
  <c r="DN56" i="3"/>
  <c r="DN52" i="3"/>
  <c r="DN48" i="3"/>
  <c r="DQ70" i="3"/>
  <c r="DO72" i="8"/>
  <c r="DO73" i="8"/>
  <c r="DO56" i="8"/>
  <c r="DO55" i="8"/>
  <c r="DN59" i="8"/>
  <c r="DN55" i="8"/>
  <c r="DN51" i="8"/>
  <c r="DO51" i="8"/>
  <c r="DN48" i="8"/>
  <c r="DO50" i="8"/>
  <c r="DN74" i="8"/>
  <c r="DN70" i="8"/>
  <c r="DO48" i="8"/>
  <c r="DO75" i="8"/>
  <c r="DO67" i="8"/>
  <c r="DO59" i="8"/>
  <c r="DM43" i="8"/>
  <c r="DO66" i="3"/>
  <c r="DO46" i="3"/>
  <c r="DP56" i="3"/>
  <c r="DP52" i="3"/>
  <c r="DP48" i="3"/>
  <c r="DQ78" i="3"/>
  <c r="DQ74" i="3"/>
  <c r="DQ66" i="3"/>
  <c r="DQ50" i="3"/>
  <c r="DO76" i="3"/>
  <c r="DO68" i="3"/>
  <c r="DO48" i="3"/>
  <c r="DO77" i="3"/>
  <c r="DO69" i="3"/>
  <c r="DO79" i="3"/>
  <c r="DO71" i="3"/>
  <c r="DO80" i="3"/>
  <c r="DO72" i="3"/>
  <c r="DO64" i="3"/>
  <c r="DO81" i="3"/>
  <c r="DO73" i="3"/>
  <c r="DO65" i="3"/>
  <c r="DO62" i="3"/>
  <c r="DN61" i="3"/>
  <c r="DO54" i="3"/>
  <c r="DN53" i="3"/>
  <c r="DN46" i="3"/>
  <c r="DO63" i="3"/>
  <c r="DN62" i="3"/>
  <c r="DO55" i="3"/>
  <c r="DN54" i="3"/>
  <c r="DO47" i="3"/>
  <c r="DO58" i="3"/>
  <c r="DN57" i="3"/>
  <c r="DO50" i="3"/>
  <c r="DN49" i="3"/>
  <c r="DO59" i="3"/>
  <c r="DN58" i="3"/>
  <c r="DO51" i="3"/>
  <c r="DO49" i="3"/>
  <c r="DO60" i="3"/>
  <c r="DO52" i="3"/>
  <c r="DO57" i="3"/>
  <c r="DO61" i="3"/>
  <c r="DO53" i="3"/>
  <c r="DM57" i="8"/>
  <c r="DM45" i="8"/>
  <c r="DN43" i="8"/>
  <c r="DM73" i="8"/>
  <c r="DM66" i="8"/>
  <c r="DM65" i="8"/>
  <c r="DN50" i="8"/>
  <c r="DN54" i="8"/>
  <c r="DM49" i="8"/>
  <c r="DM61" i="8"/>
  <c r="DM54" i="8"/>
  <c r="DM60" i="8"/>
  <c r="DN78" i="8"/>
  <c r="DM64" i="8"/>
  <c r="DN73" i="8"/>
  <c r="DM58" i="8"/>
  <c r="DM44" i="8"/>
  <c r="DM77" i="8"/>
  <c r="DM63" i="8"/>
  <c r="DN60" i="8"/>
  <c r="DN46" i="8"/>
  <c r="DN68" i="8"/>
  <c r="DN61" i="8"/>
  <c r="DO49" i="8"/>
  <c r="DO45" i="8"/>
  <c r="DO78" i="8"/>
  <c r="DO63" i="8"/>
  <c r="DM53" i="8"/>
  <c r="DM72" i="8"/>
  <c r="DM76" i="8"/>
  <c r="DM62" i="8"/>
  <c r="DN45" i="8"/>
  <c r="DN65" i="8"/>
  <c r="DO44" i="8"/>
  <c r="DO77" i="8"/>
  <c r="DO62" i="8"/>
  <c r="DN47" i="8"/>
  <c r="DM52" i="8"/>
  <c r="DM56" i="8"/>
  <c r="DM71" i="8"/>
  <c r="DM75" i="8"/>
  <c r="DN58" i="8"/>
  <c r="DN44" i="8"/>
  <c r="DN64" i="8"/>
  <c r="DO61" i="8"/>
  <c r="DO58" i="8"/>
  <c r="DO43" i="8"/>
  <c r="DO76" i="8"/>
  <c r="DM78" i="8"/>
  <c r="DN49" i="8"/>
  <c r="DN69" i="8"/>
  <c r="DM51" i="8"/>
  <c r="DM55" i="8"/>
  <c r="DM74" i="8"/>
  <c r="DN53" i="8"/>
  <c r="DN57" i="8"/>
  <c r="DN77" i="8"/>
  <c r="DN63" i="8"/>
  <c r="DO54" i="8"/>
  <c r="DO57" i="8"/>
  <c r="DM50" i="8"/>
  <c r="DM48" i="8"/>
  <c r="DM69" i="8"/>
  <c r="DN52" i="8"/>
  <c r="DN56" i="8"/>
  <c r="DN72" i="8"/>
  <c r="DN76" i="8"/>
  <c r="DN62" i="8"/>
  <c r="DO53" i="8"/>
  <c r="DO71" i="8"/>
  <c r="DO74" i="8"/>
  <c r="DM68" i="8"/>
  <c r="DO52" i="8"/>
  <c r="DO70" i="8"/>
  <c r="DO46" i="8"/>
  <c r="DN66" i="8"/>
  <c r="DO60" i="8"/>
  <c r="DO68" i="8"/>
  <c r="DO66" i="8"/>
  <c r="F4" i="8"/>
  <c r="AI16" i="8"/>
  <c r="BG16" i="8"/>
  <c r="R17" i="8"/>
  <c r="L18" i="8"/>
  <c r="AV18" i="8"/>
  <c r="D33" i="8"/>
  <c r="E27" i="8"/>
  <c r="F33" i="8"/>
  <c r="L22" i="8"/>
  <c r="R22" i="8"/>
  <c r="X22" i="8"/>
  <c r="AD22" i="8"/>
  <c r="AJ22" i="8"/>
  <c r="AP22" i="8"/>
  <c r="AV22" i="8"/>
  <c r="BB22" i="8"/>
  <c r="M23" i="8"/>
  <c r="S23" i="8"/>
  <c r="Y23" i="8"/>
  <c r="AE23" i="8"/>
  <c r="AK23" i="8"/>
  <c r="AQ23" i="8"/>
  <c r="AW23" i="8"/>
  <c r="BC23" i="8"/>
  <c r="M24" i="8"/>
  <c r="S24" i="8"/>
  <c r="Y24" i="8"/>
  <c r="AE24" i="8"/>
  <c r="AK24" i="8"/>
  <c r="AQ24" i="8"/>
  <c r="AW24" i="8"/>
  <c r="BC24" i="8"/>
  <c r="L25" i="8"/>
  <c r="R25" i="8"/>
  <c r="X25" i="8"/>
  <c r="AD25" i="8"/>
  <c r="AJ25" i="8"/>
  <c r="AP25" i="8"/>
  <c r="AV25" i="8"/>
  <c r="BB25" i="8"/>
  <c r="J26" i="8"/>
  <c r="P26" i="8"/>
  <c r="V26" i="8"/>
  <c r="AB26" i="8"/>
  <c r="AH26" i="8"/>
  <c r="AN26" i="8"/>
  <c r="AT26" i="8"/>
  <c r="AZ26" i="8"/>
  <c r="BF26" i="8"/>
  <c r="D26" i="8"/>
  <c r="K16" i="8"/>
  <c r="W16" i="8"/>
  <c r="AD17" i="8"/>
  <c r="X18" i="8"/>
  <c r="Q19" i="8"/>
  <c r="AE22" i="8"/>
  <c r="AQ22" i="8"/>
  <c r="BC22" i="8"/>
  <c r="N23" i="8"/>
  <c r="AL23" i="8"/>
  <c r="AX23" i="8"/>
  <c r="AF24" i="8"/>
  <c r="BD24" i="8"/>
  <c r="Y25" i="8"/>
  <c r="AW25" i="8"/>
  <c r="Q26" i="8"/>
  <c r="AU26" i="8"/>
  <c r="Q27" i="8"/>
  <c r="AC27" i="8"/>
  <c r="AO27" i="8"/>
  <c r="AU27" i="8"/>
  <c r="U4" i="8"/>
  <c r="AS4" i="8"/>
  <c r="P5" i="8"/>
  <c r="AN5" i="8"/>
  <c r="J6" i="8"/>
  <c r="AH6" i="8"/>
  <c r="BF6" i="8"/>
  <c r="AA7" i="8"/>
  <c r="AY7" i="8"/>
  <c r="S8" i="8"/>
  <c r="AQ8" i="8"/>
  <c r="N9" i="8"/>
  <c r="AL9" i="8"/>
  <c r="S16" i="8"/>
  <c r="AE16" i="8"/>
  <c r="AQ16" i="8"/>
  <c r="BC16" i="8"/>
  <c r="N17" i="8"/>
  <c r="Z17" i="8"/>
  <c r="AL17" i="8"/>
  <c r="AX17" i="8"/>
  <c r="H18" i="8"/>
  <c r="T18" i="8"/>
  <c r="AF18" i="8"/>
  <c r="AR18" i="8"/>
  <c r="BD18" i="8"/>
  <c r="M19" i="8"/>
  <c r="Y19" i="8"/>
  <c r="AW19" i="8"/>
  <c r="D31" i="8"/>
  <c r="F31" i="8"/>
  <c r="D4" i="8"/>
  <c r="E28" i="8"/>
  <c r="AU16" i="8"/>
  <c r="AP17" i="8"/>
  <c r="BB17" i="8"/>
  <c r="AJ18" i="8"/>
  <c r="AO19" i="8"/>
  <c r="S22" i="8"/>
  <c r="Y22" i="8"/>
  <c r="AW22" i="8"/>
  <c r="T23" i="8"/>
  <c r="H24" i="8"/>
  <c r="N24" i="8"/>
  <c r="AR24" i="8"/>
  <c r="BC25" i="8"/>
  <c r="W26" i="8"/>
  <c r="AO26" i="8"/>
  <c r="K27" i="8"/>
  <c r="W27" i="8"/>
  <c r="AI27" i="8"/>
  <c r="BA27" i="8"/>
  <c r="L27" i="8"/>
  <c r="R27" i="8"/>
  <c r="X27" i="8"/>
  <c r="AJ27" i="8"/>
  <c r="AP27" i="8"/>
  <c r="AV27" i="8"/>
  <c r="D24" i="8"/>
  <c r="E30" i="8"/>
  <c r="F24" i="8"/>
  <c r="AR23" i="8"/>
  <c r="T24" i="8"/>
  <c r="AL24" i="8"/>
  <c r="M25" i="8"/>
  <c r="AE25" i="8"/>
  <c r="AK25" i="8"/>
  <c r="AC26" i="8"/>
  <c r="BA26" i="8"/>
  <c r="BG27" i="8"/>
  <c r="AC4" i="8"/>
  <c r="BA4" i="8"/>
  <c r="X5" i="8"/>
  <c r="AV5" i="8"/>
  <c r="R6" i="8"/>
  <c r="AP6" i="8"/>
  <c r="K7" i="8"/>
  <c r="AI7" i="8"/>
  <c r="BG7" i="8"/>
  <c r="AA8" i="8"/>
  <c r="AY8" i="8"/>
  <c r="V9" i="8"/>
  <c r="AT9" i="8"/>
  <c r="O16" i="8"/>
  <c r="AA16" i="8"/>
  <c r="AM16" i="8"/>
  <c r="AY16" i="8"/>
  <c r="J17" i="8"/>
  <c r="V17" i="8"/>
  <c r="AH17" i="8"/>
  <c r="AT17" i="8"/>
  <c r="BF17" i="8"/>
  <c r="P18" i="8"/>
  <c r="AB18" i="8"/>
  <c r="AN18" i="8"/>
  <c r="AZ18" i="8"/>
  <c r="I19" i="8"/>
  <c r="AG19" i="8"/>
  <c r="BE19" i="8"/>
  <c r="D23" i="8"/>
  <c r="E29" i="8"/>
  <c r="M22" i="8"/>
  <c r="U22" i="8"/>
  <c r="AC22" i="8"/>
  <c r="AK22" i="8"/>
  <c r="AS22" i="8"/>
  <c r="BA22" i="8"/>
  <c r="H23" i="8"/>
  <c r="P23" i="8"/>
  <c r="X23" i="8"/>
  <c r="AF23" i="8"/>
  <c r="AN23" i="8"/>
  <c r="AV23" i="8"/>
  <c r="BD23" i="8"/>
  <c r="J24" i="8"/>
  <c r="R24" i="8"/>
  <c r="Z24" i="8"/>
  <c r="AH24" i="8"/>
  <c r="AP24" i="8"/>
  <c r="AX24" i="8"/>
  <c r="BF24" i="8"/>
  <c r="K25" i="8"/>
  <c r="S25" i="8"/>
  <c r="AA25" i="8"/>
  <c r="AI25" i="8"/>
  <c r="AQ25" i="8"/>
  <c r="AY25" i="8"/>
  <c r="BG25" i="8"/>
  <c r="K26" i="8"/>
  <c r="S26" i="8"/>
  <c r="AA26" i="8"/>
  <c r="AI26" i="8"/>
  <c r="AQ26" i="8"/>
  <c r="AY26" i="8"/>
  <c r="BG26" i="8"/>
  <c r="W28" i="8"/>
  <c r="AM28" i="8"/>
  <c r="BC28" i="8"/>
  <c r="J29" i="8"/>
  <c r="AP29" i="8"/>
  <c r="O28" i="8"/>
  <c r="AE28" i="8"/>
  <c r="AU28" i="8"/>
  <c r="R29" i="8"/>
  <c r="Z29" i="8"/>
  <c r="AH29" i="8"/>
  <c r="L30" i="8"/>
  <c r="Z4" i="8"/>
  <c r="AP4" i="8"/>
  <c r="BA5" i="8"/>
  <c r="O6" i="8"/>
  <c r="W6" i="8"/>
  <c r="AM6" i="8"/>
  <c r="AU6" i="8"/>
  <c r="H7" i="8"/>
  <c r="J4" i="8"/>
  <c r="R4" i="8"/>
  <c r="AH4" i="8"/>
  <c r="AX4" i="8"/>
  <c r="BF4" i="8"/>
  <c r="M5" i="8"/>
  <c r="U5" i="8"/>
  <c r="AC5" i="8"/>
  <c r="AK5" i="8"/>
  <c r="AS5" i="8"/>
  <c r="AE6" i="8"/>
  <c r="BC6" i="8"/>
  <c r="P7" i="8"/>
  <c r="N4" i="8"/>
  <c r="V4" i="8"/>
  <c r="AD4" i="8"/>
  <c r="AL4" i="8"/>
  <c r="AT4" i="8"/>
  <c r="BB4" i="8"/>
  <c r="I5" i="8"/>
  <c r="Q5" i="8"/>
  <c r="Y5" i="8"/>
  <c r="AG5" i="8"/>
  <c r="AO5" i="8"/>
  <c r="AW5" i="8"/>
  <c r="BE5" i="8"/>
  <c r="K6" i="8"/>
  <c r="S6" i="8"/>
  <c r="AX29" i="8"/>
  <c r="BF29" i="8"/>
  <c r="T30" i="8"/>
  <c r="AZ30" i="8"/>
  <c r="M31" i="8"/>
  <c r="G4" i="8"/>
  <c r="O4" i="8"/>
  <c r="W4" i="8"/>
  <c r="AE4" i="8"/>
  <c r="AM4" i="8"/>
  <c r="AU4" i="8"/>
  <c r="BC4" i="8"/>
  <c r="J5" i="8"/>
  <c r="R5" i="8"/>
  <c r="Z5" i="8"/>
  <c r="AH5" i="8"/>
  <c r="AP5" i="8"/>
  <c r="AX5" i="8"/>
  <c r="BF5" i="8"/>
  <c r="L6" i="8"/>
  <c r="T6" i="8"/>
  <c r="AB6" i="8"/>
  <c r="AJ6" i="8"/>
  <c r="AR6" i="8"/>
  <c r="AZ6" i="8"/>
  <c r="M7" i="8"/>
  <c r="U7" i="8"/>
  <c r="AC7" i="8"/>
  <c r="AK7" i="8"/>
  <c r="AS7" i="8"/>
  <c r="BA7" i="8"/>
  <c r="M8" i="8"/>
  <c r="U8" i="8"/>
  <c r="AC8" i="8"/>
  <c r="AK8" i="8"/>
  <c r="AS8" i="8"/>
  <c r="BA8" i="8"/>
  <c r="H9" i="8"/>
  <c r="P9" i="8"/>
  <c r="X9" i="8"/>
  <c r="AF9" i="8"/>
  <c r="AN9" i="8"/>
  <c r="AV9" i="8"/>
  <c r="BD9" i="8"/>
  <c r="I16" i="8"/>
  <c r="Q16" i="8"/>
  <c r="Y16" i="8"/>
  <c r="AG16" i="8"/>
  <c r="AO16" i="8"/>
  <c r="AW16" i="8"/>
  <c r="BE16" i="8"/>
  <c r="L17" i="8"/>
  <c r="T17" i="8"/>
  <c r="AB17" i="8"/>
  <c r="AJ17" i="8"/>
  <c r="AR17" i="8"/>
  <c r="AZ17" i="8"/>
  <c r="N18" i="8"/>
  <c r="V18" i="8"/>
  <c r="AD18" i="8"/>
  <c r="AL18" i="8"/>
  <c r="AT18" i="8"/>
  <c r="BB18" i="8"/>
  <c r="O19" i="8"/>
  <c r="W19" i="8"/>
  <c r="AE19" i="8"/>
  <c r="AM19" i="8"/>
  <c r="AU19" i="8"/>
  <c r="BC19" i="8"/>
  <c r="O20" i="8"/>
  <c r="W20" i="8"/>
  <c r="AE20" i="8"/>
  <c r="AM20" i="8"/>
  <c r="AU20" i="8"/>
  <c r="BC20" i="8"/>
  <c r="I21" i="8"/>
  <c r="Q21" i="8"/>
  <c r="Y21" i="8"/>
  <c r="AG21" i="8"/>
  <c r="AO21" i="8"/>
  <c r="AW21" i="8"/>
  <c r="BE21" i="8"/>
  <c r="I10" i="8"/>
  <c r="Q10" i="8"/>
  <c r="Y10" i="8"/>
  <c r="AB30" i="8"/>
  <c r="AJ30" i="8"/>
  <c r="AR30" i="8"/>
  <c r="N27" i="8"/>
  <c r="V27" i="8"/>
  <c r="AD27" i="8"/>
  <c r="AL27" i="8"/>
  <c r="AT27" i="8"/>
  <c r="BB27" i="8"/>
  <c r="H4" i="8"/>
  <c r="P4" i="8"/>
  <c r="X4" i="8"/>
  <c r="AF4" i="8"/>
  <c r="AN4" i="8"/>
  <c r="AV4" i="8"/>
  <c r="BD4" i="8"/>
  <c r="K5" i="8"/>
  <c r="S5" i="8"/>
  <c r="AA5" i="8"/>
  <c r="AI5" i="8"/>
  <c r="AQ5" i="8"/>
  <c r="AY5" i="8"/>
  <c r="BG5" i="8"/>
  <c r="M6" i="8"/>
  <c r="U6" i="8"/>
  <c r="AC6" i="8"/>
  <c r="AK6" i="8"/>
  <c r="AS6" i="8"/>
  <c r="BA6" i="8"/>
  <c r="N7" i="8"/>
  <c r="I4" i="8"/>
  <c r="Q4" i="8"/>
  <c r="Y4" i="8"/>
  <c r="AG4" i="8"/>
  <c r="AO4" i="8"/>
  <c r="AW4" i="8"/>
  <c r="BE4" i="8"/>
  <c r="L5" i="8"/>
  <c r="T5" i="8"/>
  <c r="AB5" i="8"/>
  <c r="AJ5" i="8"/>
  <c r="AR5" i="8"/>
  <c r="AZ5" i="8"/>
  <c r="N6" i="8"/>
  <c r="V6" i="8"/>
  <c r="AD6" i="8"/>
  <c r="AL6" i="8"/>
  <c r="AT6" i="8"/>
  <c r="BB6" i="8"/>
  <c r="G7" i="8"/>
  <c r="O7" i="8"/>
  <c r="W7" i="8"/>
  <c r="AE7" i="8"/>
  <c r="AM7" i="8"/>
  <c r="AU7" i="8"/>
  <c r="BC7" i="8"/>
  <c r="G8" i="8"/>
  <c r="O8" i="8"/>
  <c r="W8" i="8"/>
  <c r="AE8" i="8"/>
  <c r="AM8" i="8"/>
  <c r="AU8" i="8"/>
  <c r="BC8" i="8"/>
  <c r="J9" i="8"/>
  <c r="R9" i="8"/>
  <c r="Z9" i="8"/>
  <c r="AH9" i="8"/>
  <c r="AP9" i="8"/>
  <c r="AX9" i="8"/>
  <c r="BF9" i="8"/>
  <c r="AV7" i="8"/>
  <c r="BD7" i="8"/>
  <c r="H8" i="8"/>
  <c r="P8" i="8"/>
  <c r="X8" i="8"/>
  <c r="AF8" i="8"/>
  <c r="AN8" i="8"/>
  <c r="AV8" i="8"/>
  <c r="BD8" i="8"/>
  <c r="K9" i="8"/>
  <c r="S9" i="8"/>
  <c r="AA9" i="8"/>
  <c r="AI9" i="8"/>
  <c r="AQ9" i="8"/>
  <c r="AY9" i="8"/>
  <c r="BG9" i="8"/>
  <c r="L16" i="8"/>
  <c r="T16" i="8"/>
  <c r="AB16" i="8"/>
  <c r="AJ16" i="8"/>
  <c r="AR16" i="8"/>
  <c r="AZ16" i="8"/>
  <c r="O17" i="8"/>
  <c r="W17" i="8"/>
  <c r="AE17" i="8"/>
  <c r="AM17" i="8"/>
  <c r="AU17" i="8"/>
  <c r="BC17" i="8"/>
  <c r="I18" i="8"/>
  <c r="Q18" i="8"/>
  <c r="Y18" i="8"/>
  <c r="AG18" i="8"/>
  <c r="AO18" i="8"/>
  <c r="AW18" i="8"/>
  <c r="BE18" i="8"/>
  <c r="J19" i="8"/>
  <c r="R19" i="8"/>
  <c r="Z19" i="8"/>
  <c r="AH19" i="8"/>
  <c r="AP19" i="8"/>
  <c r="AX19" i="8"/>
  <c r="BF19" i="8"/>
  <c r="J20" i="8"/>
  <c r="R20" i="8"/>
  <c r="Z20" i="8"/>
  <c r="AH20" i="8"/>
  <c r="AP20" i="8"/>
  <c r="AX20" i="8"/>
  <c r="BF20" i="8"/>
  <c r="L21" i="8"/>
  <c r="T21" i="8"/>
  <c r="AB21" i="8"/>
  <c r="AJ21" i="8"/>
  <c r="AR21" i="8"/>
  <c r="AZ21" i="8"/>
  <c r="L10" i="8"/>
  <c r="T10" i="8"/>
  <c r="AB10" i="8"/>
  <c r="AJ10" i="8"/>
  <c r="AR10" i="8"/>
  <c r="AZ10" i="8"/>
  <c r="G11" i="8"/>
  <c r="O11" i="8"/>
  <c r="W11" i="8"/>
  <c r="X7" i="8"/>
  <c r="AF7" i="8"/>
  <c r="AN7" i="8"/>
  <c r="K28" i="8"/>
  <c r="S28" i="8"/>
  <c r="AA28" i="8"/>
  <c r="AI28" i="8"/>
  <c r="AQ28" i="8"/>
  <c r="AY28" i="8"/>
  <c r="BG28" i="8"/>
  <c r="N29" i="8"/>
  <c r="V29" i="8"/>
  <c r="AD29" i="8"/>
  <c r="AL29" i="8"/>
  <c r="AT29" i="8"/>
  <c r="BB29" i="8"/>
  <c r="H30" i="8"/>
  <c r="P30" i="8"/>
  <c r="X30" i="8"/>
  <c r="AF30" i="8"/>
  <c r="AN30" i="8"/>
  <c r="AV30" i="8"/>
  <c r="BD30" i="8"/>
  <c r="I31" i="8"/>
  <c r="Q31" i="8"/>
  <c r="Y31" i="8"/>
  <c r="AG31" i="8"/>
  <c r="AO31" i="8"/>
  <c r="AW31" i="8"/>
  <c r="BE31" i="8"/>
  <c r="K4" i="8"/>
  <c r="S4" i="8"/>
  <c r="AA4" i="8"/>
  <c r="AI4" i="8"/>
  <c r="AQ4" i="8"/>
  <c r="AY4" i="8"/>
  <c r="BG4" i="8"/>
  <c r="N5" i="8"/>
  <c r="V5" i="8"/>
  <c r="AD5" i="8"/>
  <c r="AL5" i="8"/>
  <c r="AT5" i="8"/>
  <c r="BB5" i="8"/>
  <c r="H6" i="8"/>
  <c r="P6" i="8"/>
  <c r="X6" i="8"/>
  <c r="AF6" i="8"/>
  <c r="AN6" i="8"/>
  <c r="AV6" i="8"/>
  <c r="BD6" i="8"/>
  <c r="I7" i="8"/>
  <c r="Q7" i="8"/>
  <c r="Y7" i="8"/>
  <c r="AG7" i="8"/>
  <c r="AO7" i="8"/>
  <c r="AW7" i="8"/>
  <c r="BE7" i="8"/>
  <c r="I8" i="8"/>
  <c r="Q8" i="8"/>
  <c r="Y8" i="8"/>
  <c r="AG8" i="8"/>
  <c r="AO8" i="8"/>
  <c r="L4" i="8"/>
  <c r="T4" i="8"/>
  <c r="AB4" i="8"/>
  <c r="AJ4" i="8"/>
  <c r="AR4" i="8"/>
  <c r="AZ4" i="8"/>
  <c r="O5" i="8"/>
  <c r="W5" i="8"/>
  <c r="AE5" i="8"/>
  <c r="AM5" i="8"/>
  <c r="AU5" i="8"/>
  <c r="BC5" i="8"/>
  <c r="I6" i="8"/>
  <c r="Q6" i="8"/>
  <c r="Y6" i="8"/>
  <c r="AG6" i="8"/>
  <c r="AO6" i="8"/>
  <c r="AW6" i="8"/>
  <c r="BE6" i="8"/>
  <c r="J7" i="8"/>
  <c r="R7" i="8"/>
  <c r="Z7" i="8"/>
  <c r="AH7" i="8"/>
  <c r="AP7" i="8"/>
  <c r="AX7" i="8"/>
  <c r="BF7" i="8"/>
  <c r="J8" i="8"/>
  <c r="R8" i="8"/>
  <c r="Z8" i="8"/>
  <c r="AH8" i="8"/>
  <c r="AP8" i="8"/>
  <c r="AX8" i="8"/>
  <c r="BF8" i="8"/>
  <c r="M9" i="8"/>
  <c r="U9" i="8"/>
  <c r="AC9" i="8"/>
  <c r="AK9" i="8"/>
  <c r="AS9" i="8"/>
  <c r="BA9" i="8"/>
  <c r="N16" i="8"/>
  <c r="V16" i="8"/>
  <c r="AD16" i="8"/>
  <c r="AL16" i="8"/>
  <c r="U19" i="8"/>
  <c r="AA6" i="8"/>
  <c r="AI6" i="8"/>
  <c r="AQ6" i="8"/>
  <c r="AY6" i="8"/>
  <c r="BG6" i="8"/>
  <c r="L7" i="8"/>
  <c r="T7" i="8"/>
  <c r="AB7" i="8"/>
  <c r="AJ7" i="8"/>
  <c r="AR7" i="8"/>
  <c r="AZ7" i="8"/>
  <c r="L8" i="8"/>
  <c r="T8" i="8"/>
  <c r="AB8" i="8"/>
  <c r="AJ8" i="8"/>
  <c r="AR8" i="8"/>
  <c r="AZ8" i="8"/>
  <c r="O9" i="8"/>
  <c r="W9" i="8"/>
  <c r="AE9" i="8"/>
  <c r="AM9" i="8"/>
  <c r="AU9" i="8"/>
  <c r="BC9" i="8"/>
  <c r="H16" i="8"/>
  <c r="P16" i="8"/>
  <c r="X16" i="8"/>
  <c r="AF16" i="8"/>
  <c r="AN16" i="8"/>
  <c r="AV16" i="8"/>
  <c r="BD16" i="8"/>
  <c r="K17" i="8"/>
  <c r="S17" i="8"/>
  <c r="AA17" i="8"/>
  <c r="AI17" i="8"/>
  <c r="AQ17" i="8"/>
  <c r="AY17" i="8"/>
  <c r="BG17" i="8"/>
  <c r="M18" i="8"/>
  <c r="U18" i="8"/>
  <c r="AC18" i="8"/>
  <c r="AK18" i="8"/>
  <c r="AS18" i="8"/>
  <c r="BA18" i="8"/>
  <c r="N19" i="8"/>
  <c r="V19" i="8"/>
  <c r="AD19" i="8"/>
  <c r="AL19" i="8"/>
  <c r="AT19" i="8"/>
  <c r="BB19" i="8"/>
  <c r="N20" i="8"/>
  <c r="V20" i="8"/>
  <c r="AD20" i="8"/>
  <c r="AL20" i="8"/>
  <c r="AT20" i="8"/>
  <c r="BB20" i="8"/>
  <c r="H21" i="8"/>
  <c r="P21" i="8"/>
  <c r="X21" i="8"/>
  <c r="AF21" i="8"/>
  <c r="AN21" i="8"/>
  <c r="AV21" i="8"/>
  <c r="BD21" i="8"/>
  <c r="H10" i="8"/>
  <c r="P10" i="8"/>
  <c r="X10" i="8"/>
  <c r="AF10" i="8"/>
  <c r="AN10" i="8"/>
  <c r="AV10" i="8"/>
  <c r="BD10" i="8"/>
  <c r="K11" i="8"/>
  <c r="S11" i="8"/>
  <c r="AA11" i="8"/>
  <c r="AI11" i="8"/>
  <c r="AQ11" i="8"/>
  <c r="AY11" i="8"/>
  <c r="BG11" i="8"/>
  <c r="M12" i="8"/>
  <c r="U12" i="8"/>
  <c r="AC12" i="8"/>
  <c r="AK12" i="8"/>
  <c r="AS12" i="8"/>
  <c r="BA12" i="8"/>
  <c r="N13" i="8"/>
  <c r="V13" i="8"/>
  <c r="AD13" i="8"/>
  <c r="AG10" i="8"/>
  <c r="AO10" i="8"/>
  <c r="AW10" i="8"/>
  <c r="BE10" i="8"/>
  <c r="L11" i="8"/>
  <c r="T11" i="8"/>
  <c r="AB11" i="8"/>
  <c r="AJ11" i="8"/>
  <c r="V7" i="8"/>
  <c r="AD7" i="8"/>
  <c r="AL7" i="8"/>
  <c r="AT7" i="8"/>
  <c r="BB7" i="8"/>
  <c r="N8" i="8"/>
  <c r="V8" i="8"/>
  <c r="AD8" i="8"/>
  <c r="AL8" i="8"/>
  <c r="AT8" i="8"/>
  <c r="BB8" i="8"/>
  <c r="I9" i="8"/>
  <c r="Q9" i="8"/>
  <c r="Y9" i="8"/>
  <c r="AG9" i="8"/>
  <c r="AO9" i="8"/>
  <c r="AW9" i="8"/>
  <c r="BE9" i="8"/>
  <c r="I20" i="8"/>
  <c r="Q20" i="8"/>
  <c r="Y20" i="8"/>
  <c r="AG20" i="8"/>
  <c r="AO20" i="8"/>
  <c r="AW20" i="8"/>
  <c r="BE20" i="8"/>
  <c r="K21" i="8"/>
  <c r="S21" i="8"/>
  <c r="AA21" i="8"/>
  <c r="AI21" i="8"/>
  <c r="AQ21" i="8"/>
  <c r="AY21" i="8"/>
  <c r="BG21" i="8"/>
  <c r="K10" i="8"/>
  <c r="S10" i="8"/>
  <c r="AA10" i="8"/>
  <c r="AI10" i="8"/>
  <c r="AQ10" i="8"/>
  <c r="AY10" i="8"/>
  <c r="BG10" i="8"/>
  <c r="AE11" i="8"/>
  <c r="AM11" i="8"/>
  <c r="AU11" i="8"/>
  <c r="BC11" i="8"/>
  <c r="I12" i="8"/>
  <c r="Q12" i="8"/>
  <c r="Y12" i="8"/>
  <c r="AG12" i="8"/>
  <c r="AO12" i="8"/>
  <c r="AW12" i="8"/>
  <c r="BE12" i="8"/>
  <c r="J13" i="8"/>
  <c r="R13" i="8"/>
  <c r="AW8" i="8"/>
  <c r="BE8" i="8"/>
  <c r="L9" i="8"/>
  <c r="T9" i="8"/>
  <c r="AB9" i="8"/>
  <c r="AJ9" i="8"/>
  <c r="AR9" i="8"/>
  <c r="AZ9" i="8"/>
  <c r="M16" i="8"/>
  <c r="U16" i="8"/>
  <c r="AC16" i="8"/>
  <c r="AK16" i="8"/>
  <c r="AS16" i="8"/>
  <c r="BA16" i="8"/>
  <c r="H17" i="8"/>
  <c r="P17" i="8"/>
  <c r="X17" i="8"/>
  <c r="AT16" i="8"/>
  <c r="BB16" i="8"/>
  <c r="I17" i="8"/>
  <c r="Q17" i="8"/>
  <c r="Y17" i="8"/>
  <c r="AG17" i="8"/>
  <c r="AO17" i="8"/>
  <c r="AW17" i="8"/>
  <c r="BE17" i="8"/>
  <c r="K18" i="8"/>
  <c r="S18" i="8"/>
  <c r="AA18" i="8"/>
  <c r="AI18" i="8"/>
  <c r="AC19" i="8"/>
  <c r="AK19" i="8"/>
  <c r="AS19" i="8"/>
  <c r="BA19" i="8"/>
  <c r="M20" i="8"/>
  <c r="U20" i="8"/>
  <c r="AC20" i="8"/>
  <c r="AK20" i="8"/>
  <c r="AS20" i="8"/>
  <c r="BA20" i="8"/>
  <c r="O21" i="8"/>
  <c r="W21" i="8"/>
  <c r="AE21" i="8"/>
  <c r="AM21" i="8"/>
  <c r="AU21" i="8"/>
  <c r="BC21" i="8"/>
  <c r="O10" i="8"/>
  <c r="W10" i="8"/>
  <c r="AE10" i="8"/>
  <c r="AM10" i="8"/>
  <c r="AU10" i="8"/>
  <c r="BC10" i="8"/>
  <c r="J11" i="8"/>
  <c r="R11" i="8"/>
  <c r="Z11" i="8"/>
  <c r="AH11" i="8"/>
  <c r="AP11" i="8"/>
  <c r="AX11" i="8"/>
  <c r="BF11" i="8"/>
  <c r="L12" i="8"/>
  <c r="T12" i="8"/>
  <c r="AB12" i="8"/>
  <c r="AJ12" i="8"/>
  <c r="AR12" i="8"/>
  <c r="AZ12" i="8"/>
  <c r="M13" i="8"/>
  <c r="U13" i="8"/>
  <c r="AC13" i="8"/>
  <c r="AK13" i="8"/>
  <c r="AS13" i="8"/>
  <c r="BA13" i="8"/>
  <c r="M14" i="8"/>
  <c r="U14" i="8"/>
  <c r="AC14" i="8"/>
  <c r="AK14" i="8"/>
  <c r="AS14" i="8"/>
  <c r="BA14" i="8"/>
  <c r="H15" i="8"/>
  <c r="P15" i="8"/>
  <c r="X15" i="8"/>
  <c r="AF15" i="8"/>
  <c r="AN15" i="8"/>
  <c r="AV15" i="8"/>
  <c r="BD15" i="8"/>
  <c r="D38" i="8"/>
  <c r="E34" i="8"/>
  <c r="F38" i="8"/>
  <c r="AL13" i="8"/>
  <c r="AT13" i="8"/>
  <c r="BB13" i="8"/>
  <c r="N14" i="8"/>
  <c r="V14" i="8"/>
  <c r="AD14" i="8"/>
  <c r="AL14" i="8"/>
  <c r="AT14" i="8"/>
  <c r="BB14" i="8"/>
  <c r="I15" i="8"/>
  <c r="Q15" i="8"/>
  <c r="Y15" i="8"/>
  <c r="AG15" i="8"/>
  <c r="AO15" i="8"/>
  <c r="AW15" i="8"/>
  <c r="BE15" i="8"/>
  <c r="D37" i="8"/>
  <c r="F37" i="8"/>
  <c r="F23" i="8"/>
  <c r="AR11" i="8"/>
  <c r="AZ11" i="8"/>
  <c r="N12" i="8"/>
  <c r="V12" i="8"/>
  <c r="AD12" i="8"/>
  <c r="AL12" i="8"/>
  <c r="AT12" i="8"/>
  <c r="BB12" i="8"/>
  <c r="G13" i="8"/>
  <c r="O13" i="8"/>
  <c r="W13" i="8"/>
  <c r="AE13" i="8"/>
  <c r="AM13" i="8"/>
  <c r="AU13" i="8"/>
  <c r="BC13" i="8"/>
  <c r="G14" i="8"/>
  <c r="O14" i="8"/>
  <c r="W14" i="8"/>
  <c r="AE14" i="8"/>
  <c r="AM14" i="8"/>
  <c r="AU14" i="8"/>
  <c r="BC14" i="8"/>
  <c r="J15" i="8"/>
  <c r="R15" i="8"/>
  <c r="Z15" i="8"/>
  <c r="AH15" i="8"/>
  <c r="AP15" i="8"/>
  <c r="AX15" i="8"/>
  <c r="BF15" i="8"/>
  <c r="D16" i="8"/>
  <c r="D32" i="8"/>
  <c r="D36" i="8"/>
  <c r="E26" i="8"/>
  <c r="F32" i="8"/>
  <c r="F36" i="8"/>
  <c r="J16" i="8"/>
  <c r="R16" i="8"/>
  <c r="Z16" i="8"/>
  <c r="AH16" i="8"/>
  <c r="AP16" i="8"/>
  <c r="AX16" i="8"/>
  <c r="BF16" i="8"/>
  <c r="M17" i="8"/>
  <c r="U17" i="8"/>
  <c r="AC17" i="8"/>
  <c r="AK17" i="8"/>
  <c r="AS17" i="8"/>
  <c r="BA17" i="8"/>
  <c r="O18" i="8"/>
  <c r="W18" i="8"/>
  <c r="AE18" i="8"/>
  <c r="AM18" i="8"/>
  <c r="AU18" i="8"/>
  <c r="BC18" i="8"/>
  <c r="H19" i="8"/>
  <c r="P19" i="8"/>
  <c r="X19" i="8"/>
  <c r="AF19" i="8"/>
  <c r="AN19" i="8"/>
  <c r="AV19" i="8"/>
  <c r="BD19" i="8"/>
  <c r="H20" i="8"/>
  <c r="P20" i="8"/>
  <c r="X20" i="8"/>
  <c r="AF20" i="8"/>
  <c r="AN20" i="8"/>
  <c r="AV20" i="8"/>
  <c r="BD20" i="8"/>
  <c r="J21" i="8"/>
  <c r="R21" i="8"/>
  <c r="Z21" i="8"/>
  <c r="AH21" i="8"/>
  <c r="AP21" i="8"/>
  <c r="AX21" i="8"/>
  <c r="BF21" i="8"/>
  <c r="J10" i="8"/>
  <c r="R10" i="8"/>
  <c r="Z10" i="8"/>
  <c r="AH10" i="8"/>
  <c r="AP10" i="8"/>
  <c r="AX10" i="8"/>
  <c r="BF10" i="8"/>
  <c r="M11" i="8"/>
  <c r="U11" i="8"/>
  <c r="AC11" i="8"/>
  <c r="AK11" i="8"/>
  <c r="AS11" i="8"/>
  <c r="BA11" i="8"/>
  <c r="G12" i="8"/>
  <c r="O12" i="8"/>
  <c r="W12" i="8"/>
  <c r="AE12" i="8"/>
  <c r="AM12" i="8"/>
  <c r="AU12" i="8"/>
  <c r="BC12" i="8"/>
  <c r="H13" i="8"/>
  <c r="P13" i="8"/>
  <c r="X13" i="8"/>
  <c r="AF13" i="8"/>
  <c r="AN13" i="8"/>
  <c r="AV13" i="8"/>
  <c r="BD13" i="8"/>
  <c r="H14" i="8"/>
  <c r="P14" i="8"/>
  <c r="X14" i="8"/>
  <c r="AF14" i="8"/>
  <c r="AN14" i="8"/>
  <c r="AV14" i="8"/>
  <c r="BD14" i="8"/>
  <c r="K15" i="8"/>
  <c r="S15" i="8"/>
  <c r="AA15" i="8"/>
  <c r="AI15" i="8"/>
  <c r="AQ15" i="8"/>
  <c r="AY15" i="8"/>
  <c r="BG15" i="8"/>
  <c r="D35" i="8"/>
  <c r="E39" i="8"/>
  <c r="E25" i="8"/>
  <c r="F35" i="8"/>
  <c r="N11" i="8"/>
  <c r="V11" i="8"/>
  <c r="AD11" i="8"/>
  <c r="AL11" i="8"/>
  <c r="AT11" i="8"/>
  <c r="BB11" i="8"/>
  <c r="H12" i="8"/>
  <c r="P12" i="8"/>
  <c r="X12" i="8"/>
  <c r="AF12" i="8"/>
  <c r="AN12" i="8"/>
  <c r="AV12" i="8"/>
  <c r="BD12" i="8"/>
  <c r="I13" i="8"/>
  <c r="Q13" i="8"/>
  <c r="Y13" i="8"/>
  <c r="AG13" i="8"/>
  <c r="AO13" i="8"/>
  <c r="AW13" i="8"/>
  <c r="BE13" i="8"/>
  <c r="I14" i="8"/>
  <c r="Q14" i="8"/>
  <c r="Y14" i="8"/>
  <c r="AG14" i="8"/>
  <c r="AO14" i="8"/>
  <c r="AW14" i="8"/>
  <c r="BE14" i="8"/>
  <c r="L15" i="8"/>
  <c r="T15" i="8"/>
  <c r="AB15" i="8"/>
  <c r="AJ15" i="8"/>
  <c r="AR15" i="8"/>
  <c r="AZ15" i="8"/>
  <c r="D8" i="8"/>
  <c r="D30" i="8"/>
  <c r="D34" i="8"/>
  <c r="E18" i="8"/>
  <c r="E4" i="8"/>
  <c r="E38" i="8"/>
  <c r="E24" i="8"/>
  <c r="F30" i="8"/>
  <c r="F34" i="8"/>
  <c r="Z13" i="8"/>
  <c r="AH13" i="8"/>
  <c r="AP13" i="8"/>
  <c r="AX13" i="8"/>
  <c r="BF13" i="8"/>
  <c r="J14" i="8"/>
  <c r="R14" i="8"/>
  <c r="Z14" i="8"/>
  <c r="AH14" i="8"/>
  <c r="AP14" i="8"/>
  <c r="AX14" i="8"/>
  <c r="BF14" i="8"/>
  <c r="M15" i="8"/>
  <c r="U15" i="8"/>
  <c r="AC15" i="8"/>
  <c r="AK15" i="8"/>
  <c r="AS15" i="8"/>
  <c r="BA15" i="8"/>
  <c r="D21" i="8"/>
  <c r="D29" i="8"/>
  <c r="D27" i="8"/>
  <c r="E17" i="8"/>
  <c r="E33" i="8"/>
  <c r="E37" i="8"/>
  <c r="E23" i="8"/>
  <c r="F21" i="8"/>
  <c r="F29" i="8"/>
  <c r="F27" i="8"/>
  <c r="AF17" i="8"/>
  <c r="AN17" i="8"/>
  <c r="AV17" i="8"/>
  <c r="BD17" i="8"/>
  <c r="J18" i="8"/>
  <c r="R18" i="8"/>
  <c r="Z18" i="8"/>
  <c r="AH18" i="8"/>
  <c r="AP18" i="8"/>
  <c r="AX18" i="8"/>
  <c r="BF18" i="8"/>
  <c r="K19" i="8"/>
  <c r="S19" i="8"/>
  <c r="AA19" i="8"/>
  <c r="AI19" i="8"/>
  <c r="AQ19" i="8"/>
  <c r="AY19" i="8"/>
  <c r="BG19" i="8"/>
  <c r="K20" i="8"/>
  <c r="S20" i="8"/>
  <c r="AA20" i="8"/>
  <c r="AI20" i="8"/>
  <c r="AQ20" i="8"/>
  <c r="AY20" i="8"/>
  <c r="BG20" i="8"/>
  <c r="M21" i="8"/>
  <c r="U21" i="8"/>
  <c r="AC21" i="8"/>
  <c r="AK21" i="8"/>
  <c r="AS21" i="8"/>
  <c r="BA21" i="8"/>
  <c r="M10" i="8"/>
  <c r="U10" i="8"/>
  <c r="AC10" i="8"/>
  <c r="AK10" i="8"/>
  <c r="AS10" i="8"/>
  <c r="BA10" i="8"/>
  <c r="H11" i="8"/>
  <c r="P11" i="8"/>
  <c r="X11" i="8"/>
  <c r="AF11" i="8"/>
  <c r="AN11" i="8"/>
  <c r="AV11" i="8"/>
  <c r="BD11" i="8"/>
  <c r="J12" i="8"/>
  <c r="R12" i="8"/>
  <c r="Z12" i="8"/>
  <c r="AH12" i="8"/>
  <c r="AP12" i="8"/>
  <c r="AX12" i="8"/>
  <c r="BF12" i="8"/>
  <c r="K13" i="8"/>
  <c r="S13" i="8"/>
  <c r="AA13" i="8"/>
  <c r="AI13" i="8"/>
  <c r="AQ13" i="8"/>
  <c r="AY13" i="8"/>
  <c r="BG13" i="8"/>
  <c r="K14" i="8"/>
  <c r="S14" i="8"/>
  <c r="AA14" i="8"/>
  <c r="AI14" i="8"/>
  <c r="AQ14" i="8"/>
  <c r="AY14" i="8"/>
  <c r="BG14" i="8"/>
  <c r="N15" i="8"/>
  <c r="V15" i="8"/>
  <c r="AD15" i="8"/>
  <c r="AL15" i="8"/>
  <c r="AT15" i="8"/>
  <c r="BB15" i="8"/>
  <c r="D22" i="8"/>
  <c r="D6" i="8"/>
  <c r="E32" i="8"/>
  <c r="E36" i="8"/>
  <c r="F22" i="8"/>
  <c r="F6" i="8"/>
  <c r="F28" i="8"/>
  <c r="F26" i="8"/>
  <c r="AQ18" i="8"/>
  <c r="AY18" i="8"/>
  <c r="BG18" i="8"/>
  <c r="L19" i="8"/>
  <c r="T19" i="8"/>
  <c r="AB19" i="8"/>
  <c r="AJ19" i="8"/>
  <c r="AR19" i="8"/>
  <c r="AZ19" i="8"/>
  <c r="L20" i="8"/>
  <c r="T20" i="8"/>
  <c r="AB20" i="8"/>
  <c r="AJ20" i="8"/>
  <c r="AR20" i="8"/>
  <c r="AZ20" i="8"/>
  <c r="N21" i="8"/>
  <c r="V21" i="8"/>
  <c r="AD21" i="8"/>
  <c r="AL21" i="8"/>
  <c r="AT21" i="8"/>
  <c r="BB21" i="8"/>
  <c r="N10" i="8"/>
  <c r="V10" i="8"/>
  <c r="AD10" i="8"/>
  <c r="AL10" i="8"/>
  <c r="AT10" i="8"/>
  <c r="BB10" i="8"/>
  <c r="I11" i="8"/>
  <c r="Q11" i="8"/>
  <c r="Y11" i="8"/>
  <c r="AG11" i="8"/>
  <c r="AO11" i="8"/>
  <c r="AW11" i="8"/>
  <c r="BE11" i="8"/>
  <c r="K12" i="8"/>
  <c r="S12" i="8"/>
  <c r="AA12" i="8"/>
  <c r="AI12" i="8"/>
  <c r="AQ12" i="8"/>
  <c r="AY12" i="8"/>
  <c r="BG12" i="8"/>
  <c r="L13" i="8"/>
  <c r="T13" i="8"/>
  <c r="AB13" i="8"/>
  <c r="AJ13" i="8"/>
  <c r="AR13" i="8"/>
  <c r="AZ13" i="8"/>
  <c r="L14" i="8"/>
  <c r="T14" i="8"/>
  <c r="AB14" i="8"/>
  <c r="AJ14" i="8"/>
  <c r="AR14" i="8"/>
  <c r="AZ14" i="8"/>
  <c r="G15" i="8"/>
  <c r="O15" i="8"/>
  <c r="W15" i="8"/>
  <c r="AE15" i="8"/>
  <c r="AM15" i="8"/>
  <c r="AU15" i="8"/>
  <c r="BC15" i="8"/>
  <c r="D5" i="8"/>
  <c r="D39" i="8"/>
  <c r="D25" i="8"/>
  <c r="E9" i="8"/>
  <c r="E31" i="8"/>
  <c r="E35" i="8"/>
  <c r="F19" i="8"/>
  <c r="F39" i="8"/>
  <c r="F25" i="8"/>
  <c r="G30" i="8"/>
  <c r="G6" i="8"/>
  <c r="G25" i="8"/>
  <c r="G26" i="8"/>
  <c r="G37" i="8"/>
  <c r="G38" i="8"/>
  <c r="G29" i="8"/>
  <c r="G5" i="8"/>
  <c r="G21" i="8"/>
  <c r="G35" i="8"/>
  <c r="G9" i="8"/>
  <c r="G28" i="8"/>
  <c r="G33" i="8"/>
  <c r="G24" i="8"/>
  <c r="G36" i="8"/>
  <c r="G18" i="8"/>
  <c r="G23" i="8"/>
  <c r="G22" i="8"/>
  <c r="G27" i="8"/>
  <c r="G34" i="8"/>
  <c r="G16" i="8"/>
  <c r="G20" i="8"/>
  <c r="G19" i="8"/>
  <c r="G10" i="8"/>
  <c r="G17" i="8"/>
</calcChain>
</file>

<file path=xl/sharedStrings.xml><?xml version="1.0" encoding="utf-8"?>
<sst xmlns="http://schemas.openxmlformats.org/spreadsheetml/2006/main" count="1278" uniqueCount="514">
  <si>
    <t>Week #</t>
  </si>
  <si>
    <t>Day #</t>
  </si>
  <si>
    <t>Weekday</t>
  </si>
  <si>
    <t>Date</t>
  </si>
  <si>
    <t>Metrics</t>
  </si>
  <si>
    <t>Events</t>
  </si>
  <si>
    <t>Sign Up</t>
  </si>
  <si>
    <t>Week 0</t>
  </si>
  <si>
    <t>Wednesday</t>
  </si>
  <si>
    <t>Move to wire</t>
  </si>
  <si>
    <t>Melissa</t>
  </si>
  <si>
    <t>Thursday</t>
  </si>
  <si>
    <t>BW</t>
  </si>
  <si>
    <t>Friday</t>
  </si>
  <si>
    <t>Saturday</t>
  </si>
  <si>
    <t>Sunday</t>
  </si>
  <si>
    <t>Monday</t>
  </si>
  <si>
    <t>BW,</t>
  </si>
  <si>
    <t>Tuesday</t>
  </si>
  <si>
    <t>Week 1</t>
  </si>
  <si>
    <t>BW, FI</t>
  </si>
  <si>
    <t>Diet Change</t>
  </si>
  <si>
    <t>Donte</t>
  </si>
  <si>
    <t>Week 2</t>
  </si>
  <si>
    <t>Courtney</t>
  </si>
  <si>
    <t>Week 3</t>
  </si>
  <si>
    <t>Week 4</t>
  </si>
  <si>
    <t>Week 5</t>
  </si>
  <si>
    <t>Week 6</t>
  </si>
  <si>
    <t>Week 7</t>
  </si>
  <si>
    <t>Week 8</t>
  </si>
  <si>
    <t>BW, FI,</t>
  </si>
  <si>
    <t>Y maze</t>
  </si>
  <si>
    <t>2nd Person</t>
  </si>
  <si>
    <t>Disecting half brain</t>
  </si>
  <si>
    <t>Start Time</t>
  </si>
  <si>
    <t>Sac Day 1</t>
  </si>
  <si>
    <t>Liz</t>
  </si>
  <si>
    <t>9 animals</t>
  </si>
  <si>
    <t>12:00 noon</t>
  </si>
  <si>
    <t>Sac Day 2</t>
  </si>
  <si>
    <t>Courtney(metrics)/Donte(Sac)</t>
  </si>
  <si>
    <t>Sac Day 3</t>
  </si>
  <si>
    <t>Melinda</t>
  </si>
  <si>
    <t>Sac Day 4</t>
  </si>
  <si>
    <t>Female AVG. Body Weights</t>
  </si>
  <si>
    <t>COCO</t>
  </si>
  <si>
    <t>PALM</t>
  </si>
  <si>
    <t>CHOW</t>
  </si>
  <si>
    <t>Rat</t>
  </si>
  <si>
    <t>Sex</t>
  </si>
  <si>
    <t>Litter</t>
  </si>
  <si>
    <t>Date Of Birth</t>
  </si>
  <si>
    <t>Body Weight (g)</t>
  </si>
  <si>
    <t>Chow In (g)</t>
  </si>
  <si>
    <t>assignment</t>
  </si>
  <si>
    <t>ID</t>
  </si>
  <si>
    <t>Assignment</t>
  </si>
  <si>
    <t>%SA</t>
  </si>
  <si>
    <t>F</t>
  </si>
  <si>
    <t>M</t>
  </si>
  <si>
    <t>Male AVG. Body Weight</t>
  </si>
  <si>
    <t>DIET SWAP</t>
  </si>
  <si>
    <t>Diet Group</t>
  </si>
  <si>
    <t xml:space="preserve">PALM </t>
  </si>
  <si>
    <t>Diet Swap</t>
  </si>
  <si>
    <t>ID Females</t>
  </si>
  <si>
    <t>Group 1</t>
  </si>
  <si>
    <t>Group 2</t>
  </si>
  <si>
    <t>Group 3</t>
  </si>
  <si>
    <t xml:space="preserve">Each Rat Runs for 5 minutes </t>
  </si>
  <si>
    <t>Female</t>
  </si>
  <si>
    <t>Group</t>
  </si>
  <si>
    <t>Males</t>
  </si>
  <si>
    <t>Total Arm Entries</t>
  </si>
  <si>
    <t>Day1 10/7</t>
  </si>
  <si>
    <t>Day 2 10/8</t>
  </si>
  <si>
    <t>Day 3 10/9</t>
  </si>
  <si>
    <t>Day 4 10/10</t>
  </si>
  <si>
    <t>Rat Number</t>
  </si>
  <si>
    <t xml:space="preserve">Blot # </t>
  </si>
  <si>
    <t>Lane #</t>
  </si>
  <si>
    <t>HYPO IgG 25</t>
  </si>
  <si>
    <t>HYPO IgG 50</t>
  </si>
  <si>
    <t>Between-Gel CV</t>
  </si>
  <si>
    <t>Blot</t>
  </si>
  <si>
    <t>25kda</t>
  </si>
  <si>
    <t>50kda</t>
  </si>
  <si>
    <t>avg</t>
  </si>
  <si>
    <t>Correct Arm Entries</t>
  </si>
  <si>
    <t>Incorrect Arm Entries</t>
  </si>
  <si>
    <t>%Spontaneos Alternations</t>
  </si>
  <si>
    <t>Male</t>
  </si>
  <si>
    <t xml:space="preserve"> ID</t>
  </si>
  <si>
    <t>ID?</t>
  </si>
  <si>
    <t>Energy Intake = Food Intake * energy density of respective diet; CHOW = 3.1kcal/g, COCO or PALM = 4.9 kcal/g</t>
  </si>
  <si>
    <t>Diet</t>
  </si>
  <si>
    <t>Sex: 0 = Male, 1 = Female</t>
  </si>
  <si>
    <t>Diet: 0 = CHOW, 1 = PALM, 2 = COCO</t>
  </si>
  <si>
    <t>Age at diet switch</t>
  </si>
  <si>
    <t>Prism Input</t>
  </si>
  <si>
    <t>BW_0</t>
  </si>
  <si>
    <t>BW_1</t>
  </si>
  <si>
    <t>BW_2</t>
  </si>
  <si>
    <t>BW_3</t>
  </si>
  <si>
    <t>BW_4</t>
  </si>
  <si>
    <t>BW_5</t>
  </si>
  <si>
    <t>BW_6</t>
  </si>
  <si>
    <t>BW_7</t>
  </si>
  <si>
    <t>BW_8</t>
  </si>
  <si>
    <t>BW_9</t>
  </si>
  <si>
    <t>BW_10</t>
  </si>
  <si>
    <t>BW_11</t>
  </si>
  <si>
    <t>BW_12</t>
  </si>
  <si>
    <t>BW_13</t>
  </si>
  <si>
    <t>BW_14</t>
  </si>
  <si>
    <t>BW_15</t>
  </si>
  <si>
    <t>BW_16</t>
  </si>
  <si>
    <t>BW_17</t>
  </si>
  <si>
    <t>BW_18</t>
  </si>
  <si>
    <t>BW_19</t>
  </si>
  <si>
    <t>BW_20</t>
  </si>
  <si>
    <t>BW_21</t>
  </si>
  <si>
    <t>BW_22</t>
  </si>
  <si>
    <t>BW_23</t>
  </si>
  <si>
    <t>BW_24</t>
  </si>
  <si>
    <t>BW_25</t>
  </si>
  <si>
    <t>BW_26</t>
  </si>
  <si>
    <t>BW_27</t>
  </si>
  <si>
    <t>BW_28</t>
  </si>
  <si>
    <t>BW_29</t>
  </si>
  <si>
    <t>BW_30</t>
  </si>
  <si>
    <t>BW_31</t>
  </si>
  <si>
    <t>BW_32</t>
  </si>
  <si>
    <t>BW_33</t>
  </si>
  <si>
    <t>BW_34</t>
  </si>
  <si>
    <t>BW_35</t>
  </si>
  <si>
    <t>BW_36</t>
  </si>
  <si>
    <t>BW_37</t>
  </si>
  <si>
    <t>BW_38</t>
  </si>
  <si>
    <t>BW_39</t>
  </si>
  <si>
    <t>BW_40</t>
  </si>
  <si>
    <t>BW_41</t>
  </si>
  <si>
    <t>BW_42</t>
  </si>
  <si>
    <t>BW_43</t>
  </si>
  <si>
    <t>BW_44</t>
  </si>
  <si>
    <t>BW_45</t>
  </si>
  <si>
    <t>BW_46</t>
  </si>
  <si>
    <t>BW_47</t>
  </si>
  <si>
    <t>BW_48</t>
  </si>
  <si>
    <t>BW_49</t>
  </si>
  <si>
    <t>BW_50</t>
  </si>
  <si>
    <t>BW_51</t>
  </si>
  <si>
    <t>BW_52</t>
  </si>
  <si>
    <t>BW_53</t>
  </si>
  <si>
    <t>EI_0</t>
  </si>
  <si>
    <t>EI_1</t>
  </si>
  <si>
    <t>EI_2</t>
  </si>
  <si>
    <t>EI_3</t>
  </si>
  <si>
    <t>EI_4</t>
  </si>
  <si>
    <t>EI_5</t>
  </si>
  <si>
    <t>EI_6</t>
  </si>
  <si>
    <t>EI_7</t>
  </si>
  <si>
    <t>EI_8</t>
  </si>
  <si>
    <t>EI_9</t>
  </si>
  <si>
    <t>EI_10</t>
  </si>
  <si>
    <t>EI_11</t>
  </si>
  <si>
    <t>EI_12</t>
  </si>
  <si>
    <t>EI_13</t>
  </si>
  <si>
    <t>EI_14</t>
  </si>
  <si>
    <t>EI_15</t>
  </si>
  <si>
    <t>EI_16</t>
  </si>
  <si>
    <t>EI_17</t>
  </si>
  <si>
    <t>EI_18</t>
  </si>
  <si>
    <t>EI_19</t>
  </si>
  <si>
    <t>EI_20</t>
  </si>
  <si>
    <t>EI_21</t>
  </si>
  <si>
    <t>EI_22</t>
  </si>
  <si>
    <t>EI_23</t>
  </si>
  <si>
    <t>EI_24</t>
  </si>
  <si>
    <t>EI_25</t>
  </si>
  <si>
    <t>EI_26</t>
  </si>
  <si>
    <t>EI_27</t>
  </si>
  <si>
    <t>EI_28</t>
  </si>
  <si>
    <t>EI_29</t>
  </si>
  <si>
    <t>EI_30</t>
  </si>
  <si>
    <t>EI_31</t>
  </si>
  <si>
    <t>EI_32</t>
  </si>
  <si>
    <t>EI_33</t>
  </si>
  <si>
    <t>EI_34</t>
  </si>
  <si>
    <t>EI_35</t>
  </si>
  <si>
    <t>EI_36</t>
  </si>
  <si>
    <t>EI_37</t>
  </si>
  <si>
    <t>EI_38</t>
  </si>
  <si>
    <t>EI_39</t>
  </si>
  <si>
    <t>EI_40</t>
  </si>
  <si>
    <t>EI_41</t>
  </si>
  <si>
    <t>EI_42</t>
  </si>
  <si>
    <t>EI_43</t>
  </si>
  <si>
    <t>EI_44</t>
  </si>
  <si>
    <t>EI_45</t>
  </si>
  <si>
    <t>EI_46</t>
  </si>
  <si>
    <t>EI_47</t>
  </si>
  <si>
    <t>EI_48</t>
  </si>
  <si>
    <t>EI_49</t>
  </si>
  <si>
    <t>EI_50</t>
  </si>
  <si>
    <t>EI_51</t>
  </si>
  <si>
    <t>EI_52</t>
  </si>
  <si>
    <t>EI_53</t>
  </si>
  <si>
    <t>cEI_0</t>
  </si>
  <si>
    <t>cEI_1</t>
  </si>
  <si>
    <t>cEI_2</t>
  </si>
  <si>
    <t>cEI_3</t>
  </si>
  <si>
    <t>cEI_4</t>
  </si>
  <si>
    <t>cEI_5</t>
  </si>
  <si>
    <t>cEI_6</t>
  </si>
  <si>
    <t>cEI_7</t>
  </si>
  <si>
    <t>cEI_8</t>
  </si>
  <si>
    <t>cEI_9</t>
  </si>
  <si>
    <t>cEI_10</t>
  </si>
  <si>
    <t>cEI_11</t>
  </si>
  <si>
    <t>cEI_12</t>
  </si>
  <si>
    <t>cEI_13</t>
  </si>
  <si>
    <t>cEI_14</t>
  </si>
  <si>
    <t>cEI_15</t>
  </si>
  <si>
    <t>cEI_16</t>
  </si>
  <si>
    <t>cEI_17</t>
  </si>
  <si>
    <t>cEI_18</t>
  </si>
  <si>
    <t>cEI_19</t>
  </si>
  <si>
    <t>cEI_20</t>
  </si>
  <si>
    <t>cEI_21</t>
  </si>
  <si>
    <t>cEI_22</t>
  </si>
  <si>
    <t>cEI_23</t>
  </si>
  <si>
    <t>cEI_24</t>
  </si>
  <si>
    <t>cEI_25</t>
  </si>
  <si>
    <t>cEI_26</t>
  </si>
  <si>
    <t>cEI_27</t>
  </si>
  <si>
    <t>cEI_28</t>
  </si>
  <si>
    <t>cEI_29</t>
  </si>
  <si>
    <t>cEI_30</t>
  </si>
  <si>
    <t>cEI_31</t>
  </si>
  <si>
    <t>cEI_32</t>
  </si>
  <si>
    <t>cEI_33</t>
  </si>
  <si>
    <t>cEI_34</t>
  </si>
  <si>
    <t>cEI_35</t>
  </si>
  <si>
    <t>cEI_36</t>
  </si>
  <si>
    <t>cEI_37</t>
  </si>
  <si>
    <t>cEI_38</t>
  </si>
  <si>
    <t>cEI_39</t>
  </si>
  <si>
    <t>cEI_40</t>
  </si>
  <si>
    <t>cEI_41</t>
  </si>
  <si>
    <t>cEI_42</t>
  </si>
  <si>
    <t>cEI_43</t>
  </si>
  <si>
    <t>cEI_44</t>
  </si>
  <si>
    <t>cEI_45</t>
  </si>
  <si>
    <t>cEI_46</t>
  </si>
  <si>
    <t>cEI_47</t>
  </si>
  <si>
    <t>cEI_48</t>
  </si>
  <si>
    <t>cEI_49</t>
  </si>
  <si>
    <t>cEI_50</t>
  </si>
  <si>
    <t>cEI_51</t>
  </si>
  <si>
    <t>cEI_52</t>
  </si>
  <si>
    <t>cEI_53</t>
  </si>
  <si>
    <t>FI_0</t>
  </si>
  <si>
    <t>FI_1</t>
  </si>
  <si>
    <t>FI_2</t>
  </si>
  <si>
    <t>FI_3</t>
  </si>
  <si>
    <t>FI_4</t>
  </si>
  <si>
    <t>FI_5</t>
  </si>
  <si>
    <t>FI_6</t>
  </si>
  <si>
    <t>FI_7</t>
  </si>
  <si>
    <t>FI_8</t>
  </si>
  <si>
    <t>FI_9</t>
  </si>
  <si>
    <t>FI_10</t>
  </si>
  <si>
    <t>FI_11</t>
  </si>
  <si>
    <t>FI_12</t>
  </si>
  <si>
    <t>FI_13</t>
  </si>
  <si>
    <t>FI_14</t>
  </si>
  <si>
    <t>FI_15</t>
  </si>
  <si>
    <t>FI_16</t>
  </si>
  <si>
    <t>FI_17</t>
  </si>
  <si>
    <t>FI_18</t>
  </si>
  <si>
    <t>FI_19</t>
  </si>
  <si>
    <t>FI_20</t>
  </si>
  <si>
    <t>FI_21</t>
  </si>
  <si>
    <t>FI_22</t>
  </si>
  <si>
    <t>FI_23</t>
  </si>
  <si>
    <t>FI_24</t>
  </si>
  <si>
    <t>FI_25</t>
  </si>
  <si>
    <t>FI_26</t>
  </si>
  <si>
    <t>FI_27</t>
  </si>
  <si>
    <t>FI_28</t>
  </si>
  <si>
    <t>FI_29</t>
  </si>
  <si>
    <t>FI_30</t>
  </si>
  <si>
    <t>FI_31</t>
  </si>
  <si>
    <t>FI_32</t>
  </si>
  <si>
    <t>FI_33</t>
  </si>
  <si>
    <t>FI_34</t>
  </si>
  <si>
    <t>FI_35</t>
  </si>
  <si>
    <t>FI_36</t>
  </si>
  <si>
    <t>FI_37</t>
  </si>
  <si>
    <t>FI_38</t>
  </si>
  <si>
    <t>FI_39</t>
  </si>
  <si>
    <t>FI_40</t>
  </si>
  <si>
    <t>FI_41</t>
  </si>
  <si>
    <t>FI_42</t>
  </si>
  <si>
    <t>FI_43</t>
  </si>
  <si>
    <t>FI_44</t>
  </si>
  <si>
    <t>FI_45</t>
  </si>
  <si>
    <t>FI_46</t>
  </si>
  <si>
    <t>FI_47</t>
  </si>
  <si>
    <t>FI_48</t>
  </si>
  <si>
    <t>FI_49</t>
  </si>
  <si>
    <t>FI_50</t>
  </si>
  <si>
    <t>FI_51</t>
  </si>
  <si>
    <t>FI_52</t>
  </si>
  <si>
    <t>FI_53</t>
  </si>
  <si>
    <t>cBW</t>
  </si>
  <si>
    <t>pcBW</t>
  </si>
  <si>
    <t>nEI_0</t>
  </si>
  <si>
    <t>nEI_1</t>
  </si>
  <si>
    <t>nEI_2</t>
  </si>
  <si>
    <t>nEI_3</t>
  </si>
  <si>
    <t>nEI_4</t>
  </si>
  <si>
    <t>nEI_5</t>
  </si>
  <si>
    <t>nEI_6</t>
  </si>
  <si>
    <t>nEI_7</t>
  </si>
  <si>
    <t>nEI_8</t>
  </si>
  <si>
    <t>nEI_9</t>
  </si>
  <si>
    <t>nEI_10</t>
  </si>
  <si>
    <t>nEI_11</t>
  </si>
  <si>
    <t>nEI_12</t>
  </si>
  <si>
    <t>nEI_13</t>
  </si>
  <si>
    <t>nEI_14</t>
  </si>
  <si>
    <t>nEI_15</t>
  </si>
  <si>
    <t>nEI_16</t>
  </si>
  <si>
    <t>nEI_17</t>
  </si>
  <si>
    <t>nEI_18</t>
  </si>
  <si>
    <t>nEI_19</t>
  </si>
  <si>
    <t>nEI_20</t>
  </si>
  <si>
    <t>nEI_21</t>
  </si>
  <si>
    <t>nEI_22</t>
  </si>
  <si>
    <t>nEI_23</t>
  </si>
  <si>
    <t>nEI_24</t>
  </si>
  <si>
    <t>nEI_25</t>
  </si>
  <si>
    <t>nEI_26</t>
  </si>
  <si>
    <t>nEI_27</t>
  </si>
  <si>
    <t>nEI_28</t>
  </si>
  <si>
    <t>nEI_29</t>
  </si>
  <si>
    <t>nEI_30</t>
  </si>
  <si>
    <t>nEI_31</t>
  </si>
  <si>
    <t>nEI_32</t>
  </si>
  <si>
    <t>nEI_33</t>
  </si>
  <si>
    <t>nEI_34</t>
  </si>
  <si>
    <t>nEI_35</t>
  </si>
  <si>
    <t>nEI_36</t>
  </si>
  <si>
    <t>nEI_37</t>
  </si>
  <si>
    <t>nEI_38</t>
  </si>
  <si>
    <t>nEI_39</t>
  </si>
  <si>
    <t>nEI_40</t>
  </si>
  <si>
    <t>nEI_41</t>
  </si>
  <si>
    <t>nEI_42</t>
  </si>
  <si>
    <t>nEI_43</t>
  </si>
  <si>
    <t>nEI_44</t>
  </si>
  <si>
    <t>nEI_45</t>
  </si>
  <si>
    <t>nEI_46</t>
  </si>
  <si>
    <t>nEI_47</t>
  </si>
  <si>
    <t>nEI_48</t>
  </si>
  <si>
    <t>nEI_49</t>
  </si>
  <si>
    <t>nEI_50</t>
  </si>
  <si>
    <t>nEI_51</t>
  </si>
  <si>
    <t>nEI_52</t>
  </si>
  <si>
    <t>nEI_53</t>
  </si>
  <si>
    <t>naEI_1.53</t>
  </si>
  <si>
    <t>aEI_1.53</t>
  </si>
  <si>
    <t>naEI_1to19</t>
  </si>
  <si>
    <t>naEI_20to53</t>
  </si>
  <si>
    <t>Correct </t>
  </si>
  <si>
    <t>Mistake</t>
  </si>
  <si>
    <t>IIII</t>
  </si>
  <si>
    <t>III</t>
  </si>
  <si>
    <t>IIIII</t>
  </si>
  <si>
    <t>IIIIIII</t>
  </si>
  <si>
    <t>IIIIIIIII</t>
  </si>
  <si>
    <t>II</t>
  </si>
  <si>
    <t>IIIIII</t>
  </si>
  <si>
    <t>IIIIIIII</t>
  </si>
  <si>
    <t>I</t>
  </si>
  <si>
    <t>IIIIIIIIIII</t>
  </si>
  <si>
    <t>Correct</t>
  </si>
  <si>
    <t>Incorrect</t>
  </si>
  <si>
    <t>Natalie</t>
  </si>
  <si>
    <t>Difference</t>
  </si>
  <si>
    <t>Natlie Scores</t>
  </si>
  <si>
    <t>Correlation</t>
  </si>
  <si>
    <t>nBW_0</t>
  </si>
  <si>
    <t>nBW_1</t>
  </si>
  <si>
    <t>nBW_2</t>
  </si>
  <si>
    <t>nBW_3</t>
  </si>
  <si>
    <t>nBW_4</t>
  </si>
  <si>
    <t>nBW_5</t>
  </si>
  <si>
    <t>nBW_6</t>
  </si>
  <si>
    <t>nBW_7</t>
  </si>
  <si>
    <t>nBW_8</t>
  </si>
  <si>
    <t>nBW_9</t>
  </si>
  <si>
    <t>nBW_10</t>
  </si>
  <si>
    <t>nBW_11</t>
  </si>
  <si>
    <t>nBW_12</t>
  </si>
  <si>
    <t>nBW_13</t>
  </si>
  <si>
    <t>nBW_14</t>
  </si>
  <si>
    <t>nBW_15</t>
  </si>
  <si>
    <t>nBW_16</t>
  </si>
  <si>
    <t>nBW_17</t>
  </si>
  <si>
    <t>nBW_18</t>
  </si>
  <si>
    <t>nBW_19</t>
  </si>
  <si>
    <t>nBW_20</t>
  </si>
  <si>
    <t>nBW_21</t>
  </si>
  <si>
    <t>nBW_22</t>
  </si>
  <si>
    <t>nBW_23</t>
  </si>
  <si>
    <t>nBW_24</t>
  </si>
  <si>
    <t>nBW_25</t>
  </si>
  <si>
    <t>nBW_26</t>
  </si>
  <si>
    <t>nBW_27</t>
  </si>
  <si>
    <t>nBW_28</t>
  </si>
  <si>
    <t>nBW_29</t>
  </si>
  <si>
    <t>nBW_30</t>
  </si>
  <si>
    <t>nBW_31</t>
  </si>
  <si>
    <t>nBW_32</t>
  </si>
  <si>
    <t>nBW_33</t>
  </si>
  <si>
    <t>nBW_34</t>
  </si>
  <si>
    <t>nBW_35</t>
  </si>
  <si>
    <t>nBW_36</t>
  </si>
  <si>
    <t>nBW_37</t>
  </si>
  <si>
    <t>nBW_38</t>
  </si>
  <si>
    <t>nBW_39</t>
  </si>
  <si>
    <t>nBW_40</t>
  </si>
  <si>
    <t>nBW_41</t>
  </si>
  <si>
    <t>nBW_42</t>
  </si>
  <si>
    <t>nBW_43</t>
  </si>
  <si>
    <t>nBW_44</t>
  </si>
  <si>
    <t>nBW_45</t>
  </si>
  <si>
    <t>nBW_46</t>
  </si>
  <si>
    <t>nBW_47</t>
  </si>
  <si>
    <t>nBW_48</t>
  </si>
  <si>
    <t>nBW_49</t>
  </si>
  <si>
    <t>nBW_50</t>
  </si>
  <si>
    <t>nBW_51</t>
  </si>
  <si>
    <t>nBW_52</t>
  </si>
  <si>
    <t>nBW_53</t>
  </si>
  <si>
    <t>cBW_1to19</t>
  </si>
  <si>
    <t>cBW_20to53</t>
  </si>
  <si>
    <t>ncBW_1to19</t>
  </si>
  <si>
    <t>ncBW_20to53</t>
  </si>
  <si>
    <t>pcBW_0to19</t>
  </si>
  <si>
    <t>pcBW_19to53</t>
  </si>
  <si>
    <t>cBW_0to53</t>
  </si>
  <si>
    <t>pcBW_0to53</t>
  </si>
  <si>
    <t>ncBW_0to53</t>
  </si>
  <si>
    <t>pcEI_0</t>
  </si>
  <si>
    <t>pcEI_1</t>
  </si>
  <si>
    <t>pcEI_2</t>
  </si>
  <si>
    <t>pcEI_3</t>
  </si>
  <si>
    <t>pcEI_4</t>
  </si>
  <si>
    <t>pcEI_5</t>
  </si>
  <si>
    <t>pcEI_6</t>
  </si>
  <si>
    <t>pcEI_7</t>
  </si>
  <si>
    <t>pcEI_8</t>
  </si>
  <si>
    <t>pcEI_9</t>
  </si>
  <si>
    <t>pcEI_10</t>
  </si>
  <si>
    <t>pcEI_11</t>
  </si>
  <si>
    <t>pcEI_12</t>
  </si>
  <si>
    <t>pcEI_13</t>
  </si>
  <si>
    <t>pcEI_14</t>
  </si>
  <si>
    <t>pcEI_15</t>
  </si>
  <si>
    <t>pcEI_16</t>
  </si>
  <si>
    <t>pcEI_17</t>
  </si>
  <si>
    <t>pcEI_18</t>
  </si>
  <si>
    <t>pcEI_19</t>
  </si>
  <si>
    <t>pcEI_20</t>
  </si>
  <si>
    <t>pcEI_21</t>
  </si>
  <si>
    <t>pcEI_22</t>
  </si>
  <si>
    <t>pcEI_23</t>
  </si>
  <si>
    <t>pcEI_24</t>
  </si>
  <si>
    <t>pcEI_25</t>
  </si>
  <si>
    <t>pcEI_26</t>
  </si>
  <si>
    <t>pcEI_27</t>
  </si>
  <si>
    <t>pcEI_28</t>
  </si>
  <si>
    <t>pcEI_29</t>
  </si>
  <si>
    <t>pcEI_30</t>
  </si>
  <si>
    <t>pcEI_31</t>
  </si>
  <si>
    <t>pcEI_32</t>
  </si>
  <si>
    <t>pcEI_33</t>
  </si>
  <si>
    <t>pcEI_34</t>
  </si>
  <si>
    <t>pcEI_35</t>
  </si>
  <si>
    <t>pcEI_36</t>
  </si>
  <si>
    <t>pcEI_37</t>
  </si>
  <si>
    <t>pcEI_38</t>
  </si>
  <si>
    <t>pcEI_39</t>
  </si>
  <si>
    <t>pcEI_40</t>
  </si>
  <si>
    <t>pcEI_41</t>
  </si>
  <si>
    <t>pcEI_42</t>
  </si>
  <si>
    <t>pcEI_43</t>
  </si>
  <si>
    <t>pcEI_44</t>
  </si>
  <si>
    <t>pcEI_45</t>
  </si>
  <si>
    <t>pcEI_46</t>
  </si>
  <si>
    <t>pcEI_47</t>
  </si>
  <si>
    <t>pcEI_48</t>
  </si>
  <si>
    <t>pcEI_49</t>
  </si>
  <si>
    <t>pcEI_50</t>
  </si>
  <si>
    <t>pcEI_51</t>
  </si>
  <si>
    <t>pcEI_52</t>
  </si>
  <si>
    <t>pcEI_53</t>
  </si>
  <si>
    <t>aEI_1to10</t>
  </si>
  <si>
    <t>aEI_11to53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</si>
</sst>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"/>
    <numFmt numFmtId="165" formatCode="m/d"/>
    <numFmt numFmtId="166" formatCode="0.0%"/>
    <numFmt numFmtId="167" formatCode="m/d;@"/>
    <numFmt numFmtId="168" formatCode="0.0"/>
    <numFmt numFmtId="169" formatCode="0.000"/>
  </numFmts>
  <fonts count="2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'.SFUI-Regular'"/>
    </font>
    <font>
      <b/>
      <sz val="10"/>
      <color theme="1"/>
      <name val="'.SFUI-Regular'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  <scheme val="minor"/>
    </font>
    <font>
      <sz val="13"/>
      <color rgb="FF000000"/>
      <name val="Arial"/>
      <family val="2"/>
      <scheme val="minor"/>
    </font>
    <font>
      <strike/>
      <sz val="13"/>
      <color rgb="FF000000"/>
      <name val="Arial"/>
      <family val="2"/>
      <scheme val="minor"/>
    </font>
    <font>
      <sz val="12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1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6" fontId="3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8" fontId="5" fillId="0" borderId="0" xfId="0" applyNumberFormat="1" applyFont="1"/>
    <xf numFmtId="2" fontId="5" fillId="0" borderId="0" xfId="0" applyNumberFormat="1" applyFont="1"/>
    <xf numFmtId="0" fontId="6" fillId="0" borderId="0" xfId="0" applyFont="1"/>
    <xf numFmtId="165" fontId="6" fillId="0" borderId="0" xfId="0" applyNumberFormat="1" applyFont="1"/>
    <xf numFmtId="165" fontId="6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/>
    <xf numFmtId="0" fontId="6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9" fontId="5" fillId="0" borderId="0" xfId="0" applyNumberFormat="1" applyFont="1"/>
    <xf numFmtId="0" fontId="7" fillId="3" borderId="0" xfId="0" applyFont="1" applyFill="1" applyAlignment="1">
      <alignment horizontal="right"/>
    </xf>
    <xf numFmtId="0" fontId="5" fillId="3" borderId="0" xfId="0" applyFont="1" applyFill="1"/>
    <xf numFmtId="166" fontId="0" fillId="0" borderId="0" xfId="1" applyNumberFormat="1" applyFont="1"/>
    <xf numFmtId="16" fontId="0" fillId="0" borderId="0" xfId="0" applyNumberFormat="1"/>
    <xf numFmtId="167" fontId="6" fillId="0" borderId="0" xfId="0" applyNumberFormat="1" applyFont="1"/>
    <xf numFmtId="0" fontId="12" fillId="0" borderId="0" xfId="0" applyFont="1"/>
    <xf numFmtId="168" fontId="5" fillId="0" borderId="0" xfId="0" applyNumberFormat="1" applyFont="1"/>
    <xf numFmtId="168" fontId="7" fillId="0" borderId="0" xfId="0" applyNumberFormat="1" applyFont="1"/>
    <xf numFmtId="168" fontId="5" fillId="2" borderId="0" xfId="0" applyNumberFormat="1" applyFont="1" applyFill="1"/>
    <xf numFmtId="168" fontId="4" fillId="0" borderId="0" xfId="0" applyNumberFormat="1" applyFont="1"/>
    <xf numFmtId="165" fontId="13" fillId="0" borderId="0" xfId="0" applyNumberFormat="1" applyFont="1"/>
    <xf numFmtId="165" fontId="12" fillId="0" borderId="0" xfId="0" applyNumberFormat="1" applyFont="1" applyAlignment="1">
      <alignment horizontal="right"/>
    </xf>
    <xf numFmtId="0" fontId="14" fillId="0" borderId="0" xfId="0" applyFont="1"/>
    <xf numFmtId="0" fontId="13" fillId="0" borderId="0" xfId="0" applyFont="1"/>
    <xf numFmtId="169" fontId="5" fillId="0" borderId="0" xfId="0" applyNumberFormat="1" applyFont="1"/>
    <xf numFmtId="168" fontId="0" fillId="0" borderId="0" xfId="0" applyNumberFormat="1"/>
    <xf numFmtId="169" fontId="0" fillId="0" borderId="0" xfId="0" applyNumberFormat="1"/>
    <xf numFmtId="9" fontId="0" fillId="0" borderId="0" xfId="0" applyNumberFormat="1"/>
    <xf numFmtId="168" fontId="6" fillId="0" borderId="0" xfId="0" applyNumberFormat="1" applyFont="1"/>
    <xf numFmtId="168" fontId="7" fillId="0" borderId="0" xfId="0" applyNumberFormat="1" applyFont="1" applyAlignment="1">
      <alignment horizontal="right"/>
    </xf>
    <xf numFmtId="0" fontId="13" fillId="0" borderId="0" xfId="0" applyFont="1" applyAlignment="1">
      <alignment horizontal="left"/>
    </xf>
    <xf numFmtId="0" fontId="17" fillId="0" borderId="0" xfId="0" applyFont="1"/>
    <xf numFmtId="0" fontId="11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2" fontId="0" fillId="0" borderId="0" xfId="0" applyNumberFormat="1"/>
    <xf numFmtId="0" fontId="7" fillId="0" borderId="0" xfId="0" applyFont="1" applyAlignment="1">
      <alignment horizontal="left"/>
    </xf>
    <xf numFmtId="0" fontId="7" fillId="4" borderId="0" xfId="0" applyFont="1" applyFill="1" applyAlignment="1">
      <alignment horizontal="right"/>
    </xf>
    <xf numFmtId="0" fontId="10" fillId="0" borderId="0" xfId="0" applyFont="1"/>
    <xf numFmtId="0" fontId="0" fillId="0" borderId="0" xfId="0"/>
  </cellXfs>
  <cellStyles count="2">
    <cellStyle name="Normal" xfId="0" builtinId="0"/>
    <cellStyle name="Percent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65"/>
  <sheetViews>
    <sheetView tabSelected="1" workbookViewId="0">
      <selection activeCell="D9" sqref="D9"/>
    </sheetView>
  </sheetViews>
  <sheetFormatPr defaultColWidth="12.5546875" defaultRowHeight="15.75" customHeight="1"/>
  <cols>
    <col min="1" max="1" width="7.109375" customWidth="1"/>
    <col min="2" max="2" width="5.44140625" customWidth="1"/>
    <col min="3" max="3" width="9.6640625" customWidth="1"/>
    <col min="4" max="5" width="6.88671875" customWidth="1"/>
    <col min="6" max="6" width="16.5546875" customWidth="1"/>
    <col min="7" max="7" width="22.5546875" customWidth="1"/>
    <col min="9" max="9" width="16.5546875" customWidth="1"/>
  </cols>
  <sheetData>
    <row r="1" spans="1:13" ht="1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3" ht="13.2">
      <c r="A2" s="2" t="s">
        <v>7</v>
      </c>
      <c r="B2" s="2"/>
      <c r="C2" s="2" t="s">
        <v>8</v>
      </c>
      <c r="D2" s="3">
        <v>44447</v>
      </c>
      <c r="E2" s="2"/>
      <c r="F2" s="2" t="s">
        <v>9</v>
      </c>
      <c r="G2" s="2" t="s">
        <v>10</v>
      </c>
    </row>
    <row r="3" spans="1:13" ht="13.2">
      <c r="A3" s="2"/>
      <c r="B3" s="2"/>
      <c r="C3" s="2" t="s">
        <v>11</v>
      </c>
      <c r="D3" s="3">
        <v>44448</v>
      </c>
      <c r="E3" s="2" t="s">
        <v>12</v>
      </c>
      <c r="F3" s="2"/>
      <c r="G3" s="2"/>
    </row>
    <row r="4" spans="1:13" ht="13.2">
      <c r="A4" s="2"/>
      <c r="B4" s="2"/>
      <c r="C4" s="2" t="s">
        <v>13</v>
      </c>
      <c r="D4" s="3">
        <v>44449</v>
      </c>
      <c r="E4" s="2" t="s">
        <v>12</v>
      </c>
      <c r="F4" s="2"/>
      <c r="G4" s="2" t="s">
        <v>10</v>
      </c>
    </row>
    <row r="5" spans="1:13" ht="13.2">
      <c r="A5" s="2"/>
      <c r="B5" s="2"/>
      <c r="C5" s="2" t="s">
        <v>14</v>
      </c>
      <c r="D5" s="3">
        <v>44450</v>
      </c>
      <c r="E5" s="2" t="s">
        <v>12</v>
      </c>
      <c r="F5" s="2"/>
      <c r="G5" s="2"/>
    </row>
    <row r="6" spans="1:13" ht="13.2">
      <c r="A6" s="2"/>
      <c r="B6" s="2"/>
      <c r="C6" s="2" t="s">
        <v>15</v>
      </c>
      <c r="D6" s="3">
        <v>44451</v>
      </c>
      <c r="E6" s="2" t="s">
        <v>12</v>
      </c>
      <c r="F6" s="2"/>
      <c r="G6" s="2"/>
    </row>
    <row r="7" spans="1:13" ht="13.2">
      <c r="A7" s="2"/>
      <c r="B7" s="2"/>
      <c r="C7" s="2" t="s">
        <v>16</v>
      </c>
      <c r="D7" s="3">
        <v>44452</v>
      </c>
      <c r="E7" s="2" t="s">
        <v>17</v>
      </c>
      <c r="F7" s="2"/>
      <c r="G7" s="2"/>
    </row>
    <row r="8" spans="1:13" ht="13.2">
      <c r="A8" s="2"/>
      <c r="B8" s="2"/>
      <c r="C8" s="2" t="s">
        <v>18</v>
      </c>
      <c r="D8" s="3">
        <v>44453</v>
      </c>
      <c r="E8" s="2" t="s">
        <v>12</v>
      </c>
      <c r="F8" s="2"/>
      <c r="G8" s="2" t="s">
        <v>10</v>
      </c>
      <c r="I8" s="27">
        <v>44343</v>
      </c>
      <c r="J8" s="27">
        <v>44345</v>
      </c>
      <c r="K8">
        <f>D9-I8</f>
        <v>111</v>
      </c>
      <c r="L8">
        <f>D9-J8</f>
        <v>109</v>
      </c>
    </row>
    <row r="9" spans="1:13" ht="13.2">
      <c r="A9" s="2" t="s">
        <v>19</v>
      </c>
      <c r="B9" s="2">
        <v>0</v>
      </c>
      <c r="C9" s="2" t="s">
        <v>8</v>
      </c>
      <c r="D9" s="3">
        <v>44454</v>
      </c>
      <c r="E9" s="2" t="s">
        <v>20</v>
      </c>
      <c r="F9" s="2" t="s">
        <v>21</v>
      </c>
      <c r="G9" s="2" t="s">
        <v>22</v>
      </c>
      <c r="M9">
        <v>110</v>
      </c>
    </row>
    <row r="10" spans="1:13" ht="13.2">
      <c r="A10" s="2"/>
      <c r="B10" s="4">
        <v>1</v>
      </c>
      <c r="C10" s="2" t="s">
        <v>11</v>
      </c>
      <c r="D10" s="3">
        <v>44455</v>
      </c>
      <c r="E10" s="2" t="s">
        <v>20</v>
      </c>
      <c r="F10" s="2"/>
      <c r="G10" s="2" t="s">
        <v>22</v>
      </c>
      <c r="K10">
        <f>K8/30</f>
        <v>3.7</v>
      </c>
      <c r="M10">
        <v>111</v>
      </c>
    </row>
    <row r="11" spans="1:13" ht="13.2">
      <c r="A11" s="2"/>
      <c r="B11" s="4">
        <v>2</v>
      </c>
      <c r="C11" s="2" t="s">
        <v>13</v>
      </c>
      <c r="D11" s="3">
        <v>44456</v>
      </c>
      <c r="E11" s="2" t="s">
        <v>20</v>
      </c>
      <c r="F11" s="2"/>
      <c r="G11" s="2" t="s">
        <v>22</v>
      </c>
      <c r="M11">
        <v>112</v>
      </c>
    </row>
    <row r="12" spans="1:13" ht="13.2">
      <c r="A12" s="2"/>
      <c r="B12" s="4">
        <v>3</v>
      </c>
      <c r="C12" s="2" t="s">
        <v>14</v>
      </c>
      <c r="D12" s="3">
        <v>44457</v>
      </c>
      <c r="E12" s="2" t="s">
        <v>20</v>
      </c>
      <c r="F12" s="2"/>
      <c r="G12" s="2" t="s">
        <v>22</v>
      </c>
      <c r="M12">
        <v>113</v>
      </c>
    </row>
    <row r="13" spans="1:13" ht="13.2">
      <c r="A13" s="2"/>
      <c r="B13" s="2">
        <v>4</v>
      </c>
      <c r="C13" s="2" t="s">
        <v>15</v>
      </c>
      <c r="D13" s="3">
        <v>44458</v>
      </c>
      <c r="E13" s="2" t="s">
        <v>20</v>
      </c>
      <c r="F13" s="2"/>
      <c r="G13" s="2" t="s">
        <v>22</v>
      </c>
      <c r="M13">
        <v>114</v>
      </c>
    </row>
    <row r="14" spans="1:13" ht="13.2">
      <c r="A14" s="2"/>
      <c r="B14" s="4">
        <v>5</v>
      </c>
      <c r="C14" s="2" t="s">
        <v>16</v>
      </c>
      <c r="D14" s="3">
        <v>44459</v>
      </c>
      <c r="E14" s="2" t="s">
        <v>20</v>
      </c>
      <c r="F14" s="2"/>
      <c r="G14" s="2" t="s">
        <v>22</v>
      </c>
      <c r="M14">
        <v>115</v>
      </c>
    </row>
    <row r="15" spans="1:13" ht="13.2">
      <c r="A15" s="2"/>
      <c r="B15" s="4">
        <v>6</v>
      </c>
      <c r="C15" s="2" t="s">
        <v>18</v>
      </c>
      <c r="D15" s="3">
        <v>44460</v>
      </c>
      <c r="E15" s="2" t="s">
        <v>20</v>
      </c>
      <c r="F15" s="2"/>
      <c r="G15" s="2" t="s">
        <v>22</v>
      </c>
      <c r="M15">
        <v>116</v>
      </c>
    </row>
    <row r="16" spans="1:13" ht="13.2">
      <c r="A16" s="2" t="s">
        <v>23</v>
      </c>
      <c r="B16" s="4">
        <v>7</v>
      </c>
      <c r="C16" s="2" t="s">
        <v>8</v>
      </c>
      <c r="D16" s="3">
        <v>44461</v>
      </c>
      <c r="E16" s="2" t="s">
        <v>20</v>
      </c>
      <c r="F16" s="2"/>
      <c r="G16" s="2" t="s">
        <v>22</v>
      </c>
      <c r="M16">
        <v>117</v>
      </c>
    </row>
    <row r="17" spans="1:13" ht="13.2">
      <c r="A17" s="2"/>
      <c r="B17" s="2">
        <v>8</v>
      </c>
      <c r="C17" s="2" t="s">
        <v>11</v>
      </c>
      <c r="D17" s="3">
        <v>44462</v>
      </c>
      <c r="E17" s="2" t="s">
        <v>20</v>
      </c>
      <c r="F17" s="2"/>
      <c r="G17" s="2" t="s">
        <v>22</v>
      </c>
      <c r="M17">
        <v>118</v>
      </c>
    </row>
    <row r="18" spans="1:13" ht="13.2">
      <c r="A18" s="2"/>
      <c r="B18" s="4">
        <v>9</v>
      </c>
      <c r="C18" s="2" t="s">
        <v>13</v>
      </c>
      <c r="D18" s="3">
        <v>44463</v>
      </c>
      <c r="E18" s="2" t="s">
        <v>20</v>
      </c>
      <c r="F18" s="2"/>
      <c r="G18" s="2" t="s">
        <v>22</v>
      </c>
      <c r="M18">
        <v>119</v>
      </c>
    </row>
    <row r="19" spans="1:13" ht="13.2">
      <c r="A19" s="2"/>
      <c r="B19" s="4">
        <v>10</v>
      </c>
      <c r="C19" s="2" t="s">
        <v>14</v>
      </c>
      <c r="D19" s="3">
        <v>44464</v>
      </c>
      <c r="E19" s="2" t="s">
        <v>20</v>
      </c>
      <c r="F19" s="2"/>
      <c r="G19" s="2" t="s">
        <v>22</v>
      </c>
      <c r="M19">
        <v>120</v>
      </c>
    </row>
    <row r="20" spans="1:13" ht="13.2">
      <c r="A20" s="2"/>
      <c r="B20" s="4">
        <v>11</v>
      </c>
      <c r="C20" s="2" t="s">
        <v>15</v>
      </c>
      <c r="D20" s="3">
        <v>44465</v>
      </c>
      <c r="E20" s="2" t="s">
        <v>20</v>
      </c>
      <c r="F20" s="2"/>
      <c r="G20" s="2" t="s">
        <v>22</v>
      </c>
      <c r="M20">
        <v>121</v>
      </c>
    </row>
    <row r="21" spans="1:13" ht="13.2">
      <c r="A21" s="2"/>
      <c r="B21" s="2">
        <v>12</v>
      </c>
      <c r="C21" s="2" t="s">
        <v>16</v>
      </c>
      <c r="D21" s="3">
        <v>44466</v>
      </c>
      <c r="E21" s="2" t="s">
        <v>20</v>
      </c>
      <c r="F21" s="2"/>
      <c r="G21" s="2" t="s">
        <v>24</v>
      </c>
      <c r="M21">
        <v>122</v>
      </c>
    </row>
    <row r="22" spans="1:13" ht="13.2">
      <c r="A22" s="2"/>
      <c r="B22" s="4">
        <v>13</v>
      </c>
      <c r="C22" s="2" t="s">
        <v>18</v>
      </c>
      <c r="D22" s="3">
        <v>44467</v>
      </c>
      <c r="E22" s="2" t="s">
        <v>20</v>
      </c>
      <c r="F22" s="2"/>
      <c r="G22" s="2" t="s">
        <v>22</v>
      </c>
      <c r="M22">
        <v>123</v>
      </c>
    </row>
    <row r="23" spans="1:13" ht="13.2">
      <c r="A23" s="2" t="s">
        <v>25</v>
      </c>
      <c r="B23" s="4">
        <v>14</v>
      </c>
      <c r="C23" s="2" t="s">
        <v>8</v>
      </c>
      <c r="D23" s="3">
        <v>44468</v>
      </c>
      <c r="E23" s="2" t="s">
        <v>20</v>
      </c>
      <c r="F23" s="2"/>
      <c r="G23" s="2" t="s">
        <v>22</v>
      </c>
      <c r="M23">
        <v>124</v>
      </c>
    </row>
    <row r="24" spans="1:13" ht="13.2">
      <c r="A24" s="2"/>
      <c r="B24" s="4">
        <v>15</v>
      </c>
      <c r="C24" s="2" t="s">
        <v>11</v>
      </c>
      <c r="D24" s="3">
        <v>44469</v>
      </c>
      <c r="E24" s="2" t="s">
        <v>20</v>
      </c>
      <c r="F24" s="2"/>
      <c r="G24" s="2" t="s">
        <v>22</v>
      </c>
      <c r="M24">
        <v>125</v>
      </c>
    </row>
    <row r="25" spans="1:13" ht="13.2">
      <c r="A25" s="2"/>
      <c r="B25" s="2">
        <v>16</v>
      </c>
      <c r="C25" s="2" t="s">
        <v>13</v>
      </c>
      <c r="D25" s="3">
        <v>44470</v>
      </c>
      <c r="E25" s="2" t="s">
        <v>20</v>
      </c>
      <c r="F25" s="2"/>
      <c r="G25" s="2" t="s">
        <v>22</v>
      </c>
      <c r="M25">
        <v>126</v>
      </c>
    </row>
    <row r="26" spans="1:13" ht="13.2">
      <c r="A26" s="2"/>
      <c r="B26" s="4">
        <v>17</v>
      </c>
      <c r="C26" s="2" t="s">
        <v>14</v>
      </c>
      <c r="D26" s="3">
        <v>44471</v>
      </c>
      <c r="E26" s="2" t="s">
        <v>20</v>
      </c>
      <c r="F26" s="2"/>
      <c r="G26" s="2" t="s">
        <v>22</v>
      </c>
      <c r="M26">
        <v>127</v>
      </c>
    </row>
    <row r="27" spans="1:13" ht="13.2">
      <c r="A27" s="2"/>
      <c r="B27" s="4">
        <v>18</v>
      </c>
      <c r="C27" s="2" t="s">
        <v>15</v>
      </c>
      <c r="D27" s="3">
        <v>44472</v>
      </c>
      <c r="E27" s="2" t="s">
        <v>20</v>
      </c>
      <c r="F27" s="2"/>
      <c r="G27" s="2" t="s">
        <v>22</v>
      </c>
      <c r="M27">
        <v>128</v>
      </c>
    </row>
    <row r="28" spans="1:13" ht="13.2">
      <c r="A28" s="2"/>
      <c r="B28" s="4">
        <v>19</v>
      </c>
      <c r="C28" s="2" t="s">
        <v>16</v>
      </c>
      <c r="D28" s="3">
        <v>44473</v>
      </c>
      <c r="E28" s="2" t="s">
        <v>20</v>
      </c>
      <c r="F28" s="2"/>
      <c r="G28" s="2" t="s">
        <v>24</v>
      </c>
      <c r="M28">
        <v>129</v>
      </c>
    </row>
    <row r="29" spans="1:13" ht="13.2">
      <c r="A29" s="2"/>
      <c r="B29" s="2">
        <v>20</v>
      </c>
      <c r="C29" s="2" t="s">
        <v>18</v>
      </c>
      <c r="D29" s="3">
        <v>44474</v>
      </c>
      <c r="E29" s="2" t="s">
        <v>20</v>
      </c>
      <c r="F29" s="2"/>
      <c r="G29" s="2" t="s">
        <v>22</v>
      </c>
      <c r="M29">
        <v>130</v>
      </c>
    </row>
    <row r="30" spans="1:13" ht="13.2">
      <c r="A30" s="2" t="s">
        <v>26</v>
      </c>
      <c r="B30" s="4">
        <v>21</v>
      </c>
      <c r="C30" s="2" t="s">
        <v>8</v>
      </c>
      <c r="D30" s="3">
        <v>44475</v>
      </c>
      <c r="E30" s="2" t="s">
        <v>20</v>
      </c>
      <c r="F30" s="2"/>
      <c r="G30" s="2" t="s">
        <v>22</v>
      </c>
      <c r="M30">
        <v>131</v>
      </c>
    </row>
    <row r="31" spans="1:13" ht="13.2">
      <c r="A31" s="2"/>
      <c r="B31" s="4">
        <v>22</v>
      </c>
      <c r="C31" s="2" t="s">
        <v>11</v>
      </c>
      <c r="D31" s="3">
        <v>44476</v>
      </c>
      <c r="E31" s="2" t="s">
        <v>20</v>
      </c>
      <c r="F31" s="2"/>
      <c r="G31" s="2" t="s">
        <v>22</v>
      </c>
      <c r="M31">
        <v>132</v>
      </c>
    </row>
    <row r="32" spans="1:13" ht="13.2">
      <c r="A32" s="2"/>
      <c r="B32" s="4">
        <v>23</v>
      </c>
      <c r="C32" s="2" t="s">
        <v>13</v>
      </c>
      <c r="D32" s="3">
        <v>44477</v>
      </c>
      <c r="E32" s="2" t="s">
        <v>20</v>
      </c>
      <c r="F32" s="2"/>
      <c r="G32" s="2" t="s">
        <v>22</v>
      </c>
      <c r="M32">
        <v>133</v>
      </c>
    </row>
    <row r="33" spans="1:13" ht="13.2">
      <c r="A33" s="2"/>
      <c r="B33" s="2">
        <v>24</v>
      </c>
      <c r="C33" s="2" t="s">
        <v>14</v>
      </c>
      <c r="D33" s="3">
        <v>44478</v>
      </c>
      <c r="E33" s="2" t="s">
        <v>20</v>
      </c>
      <c r="F33" s="2"/>
      <c r="G33" s="2" t="s">
        <v>10</v>
      </c>
      <c r="M33">
        <v>134</v>
      </c>
    </row>
    <row r="34" spans="1:13" ht="13.2">
      <c r="A34" s="2"/>
      <c r="B34" s="4">
        <v>25</v>
      </c>
      <c r="C34" s="2" t="s">
        <v>15</v>
      </c>
      <c r="D34" s="3">
        <v>44479</v>
      </c>
      <c r="E34" s="2" t="s">
        <v>20</v>
      </c>
      <c r="F34" s="2"/>
      <c r="G34" s="2" t="s">
        <v>10</v>
      </c>
      <c r="M34">
        <v>135</v>
      </c>
    </row>
    <row r="35" spans="1:13" ht="13.2">
      <c r="A35" s="2"/>
      <c r="B35" s="4">
        <v>26</v>
      </c>
      <c r="C35" s="2" t="s">
        <v>16</v>
      </c>
      <c r="D35" s="3">
        <v>44480</v>
      </c>
      <c r="E35" s="2" t="s">
        <v>20</v>
      </c>
      <c r="F35" s="2"/>
      <c r="G35" s="2" t="s">
        <v>22</v>
      </c>
      <c r="M35">
        <v>136</v>
      </c>
    </row>
    <row r="36" spans="1:13" ht="13.2">
      <c r="A36" s="2"/>
      <c r="B36" s="4">
        <v>27</v>
      </c>
      <c r="C36" s="2" t="s">
        <v>18</v>
      </c>
      <c r="D36" s="3">
        <v>44481</v>
      </c>
      <c r="E36" s="2" t="s">
        <v>20</v>
      </c>
      <c r="F36" s="2"/>
      <c r="G36" s="2" t="s">
        <v>22</v>
      </c>
      <c r="M36">
        <v>137</v>
      </c>
    </row>
    <row r="37" spans="1:13" ht="13.2">
      <c r="A37" s="2" t="s">
        <v>27</v>
      </c>
      <c r="B37" s="2">
        <v>28</v>
      </c>
      <c r="C37" s="2" t="s">
        <v>8</v>
      </c>
      <c r="D37" s="3">
        <v>44482</v>
      </c>
      <c r="E37" s="2" t="s">
        <v>20</v>
      </c>
      <c r="F37" s="2"/>
      <c r="G37" s="2" t="s">
        <v>22</v>
      </c>
      <c r="M37">
        <v>138</v>
      </c>
    </row>
    <row r="38" spans="1:13" ht="13.2">
      <c r="A38" s="2"/>
      <c r="B38" s="4">
        <v>29</v>
      </c>
      <c r="C38" s="2" t="s">
        <v>11</v>
      </c>
      <c r="D38" s="3">
        <v>44483</v>
      </c>
      <c r="E38" s="2" t="s">
        <v>20</v>
      </c>
      <c r="F38" s="2"/>
      <c r="G38" s="2" t="s">
        <v>22</v>
      </c>
      <c r="M38">
        <v>139</v>
      </c>
    </row>
    <row r="39" spans="1:13" ht="13.2">
      <c r="A39" s="2"/>
      <c r="B39" s="4">
        <v>30</v>
      </c>
      <c r="C39" s="2" t="s">
        <v>13</v>
      </c>
      <c r="D39" s="3">
        <v>44484</v>
      </c>
      <c r="E39" s="2" t="s">
        <v>20</v>
      </c>
      <c r="F39" s="2"/>
      <c r="G39" s="2" t="s">
        <v>22</v>
      </c>
      <c r="M39">
        <v>140</v>
      </c>
    </row>
    <row r="40" spans="1:13" ht="13.2">
      <c r="A40" s="2"/>
      <c r="B40" s="4">
        <v>31</v>
      </c>
      <c r="C40" s="2" t="s">
        <v>14</v>
      </c>
      <c r="D40" s="3">
        <v>44485</v>
      </c>
      <c r="E40" s="2" t="s">
        <v>20</v>
      </c>
      <c r="F40" s="2"/>
      <c r="G40" s="2" t="s">
        <v>22</v>
      </c>
      <c r="M40">
        <v>141</v>
      </c>
    </row>
    <row r="41" spans="1:13" ht="13.2">
      <c r="A41" s="2"/>
      <c r="B41" s="2">
        <v>32</v>
      </c>
      <c r="C41" s="2" t="s">
        <v>15</v>
      </c>
      <c r="D41" s="3">
        <v>44486</v>
      </c>
      <c r="E41" s="2" t="s">
        <v>20</v>
      </c>
      <c r="F41" s="2"/>
      <c r="G41" s="2" t="s">
        <v>22</v>
      </c>
      <c r="M41">
        <v>142</v>
      </c>
    </row>
    <row r="42" spans="1:13" ht="13.2">
      <c r="A42" s="2"/>
      <c r="B42" s="4">
        <v>33</v>
      </c>
      <c r="C42" s="2" t="s">
        <v>16</v>
      </c>
      <c r="D42" s="3">
        <v>44487</v>
      </c>
      <c r="E42" s="2" t="s">
        <v>20</v>
      </c>
      <c r="F42" s="2"/>
      <c r="G42" s="2" t="s">
        <v>24</v>
      </c>
      <c r="M42">
        <v>143</v>
      </c>
    </row>
    <row r="43" spans="1:13" ht="13.2">
      <c r="A43" s="2"/>
      <c r="B43" s="4">
        <v>34</v>
      </c>
      <c r="C43" s="2" t="s">
        <v>18</v>
      </c>
      <c r="D43" s="3">
        <v>44488</v>
      </c>
      <c r="E43" s="2" t="s">
        <v>20</v>
      </c>
      <c r="F43" s="2"/>
      <c r="G43" s="2" t="s">
        <v>22</v>
      </c>
      <c r="M43">
        <v>144</v>
      </c>
    </row>
    <row r="44" spans="1:13" ht="15.75" customHeight="1">
      <c r="A44" s="5" t="s">
        <v>28</v>
      </c>
      <c r="B44" s="4">
        <v>35</v>
      </c>
      <c r="C44" s="2" t="s">
        <v>8</v>
      </c>
      <c r="D44" s="6">
        <v>44489</v>
      </c>
      <c r="E44" s="2" t="s">
        <v>20</v>
      </c>
      <c r="F44" s="5"/>
      <c r="G44" s="5" t="s">
        <v>22</v>
      </c>
      <c r="M44">
        <v>145</v>
      </c>
    </row>
    <row r="45" spans="1:13" ht="15.75" customHeight="1">
      <c r="A45" s="5"/>
      <c r="B45" s="2">
        <v>36</v>
      </c>
      <c r="C45" s="2" t="s">
        <v>11</v>
      </c>
      <c r="D45" s="6">
        <v>44490</v>
      </c>
      <c r="E45" s="2" t="s">
        <v>20</v>
      </c>
      <c r="F45" s="5"/>
      <c r="G45" s="5" t="s">
        <v>22</v>
      </c>
      <c r="M45">
        <v>146</v>
      </c>
    </row>
    <row r="46" spans="1:13" ht="15.75" customHeight="1">
      <c r="A46" s="5"/>
      <c r="B46" s="4">
        <v>37</v>
      </c>
      <c r="C46" s="2" t="s">
        <v>13</v>
      </c>
      <c r="D46" s="6">
        <v>44491</v>
      </c>
      <c r="E46" s="2" t="s">
        <v>20</v>
      </c>
      <c r="F46" s="5"/>
      <c r="G46" s="5" t="s">
        <v>22</v>
      </c>
      <c r="M46">
        <v>147</v>
      </c>
    </row>
    <row r="47" spans="1:13" ht="15.75" customHeight="1">
      <c r="A47" s="5"/>
      <c r="B47" s="4">
        <v>38</v>
      </c>
      <c r="C47" s="2" t="s">
        <v>14</v>
      </c>
      <c r="D47" s="6">
        <v>44492</v>
      </c>
      <c r="E47" s="2" t="s">
        <v>20</v>
      </c>
      <c r="F47" s="5"/>
      <c r="G47" s="5" t="s">
        <v>22</v>
      </c>
      <c r="M47">
        <v>148</v>
      </c>
    </row>
    <row r="48" spans="1:13" ht="15.75" customHeight="1">
      <c r="A48" s="5"/>
      <c r="B48" s="4">
        <v>39</v>
      </c>
      <c r="C48" s="2" t="s">
        <v>15</v>
      </c>
      <c r="D48" s="6">
        <v>44493</v>
      </c>
      <c r="E48" s="2" t="s">
        <v>20</v>
      </c>
      <c r="F48" s="5"/>
      <c r="G48" s="5" t="s">
        <v>22</v>
      </c>
      <c r="M48">
        <v>149</v>
      </c>
    </row>
    <row r="49" spans="1:13" ht="15.75" customHeight="1">
      <c r="A49" s="5"/>
      <c r="B49" s="2">
        <v>40</v>
      </c>
      <c r="C49" s="2" t="s">
        <v>16</v>
      </c>
      <c r="D49" s="6">
        <v>44494</v>
      </c>
      <c r="E49" s="2" t="s">
        <v>20</v>
      </c>
      <c r="F49" s="5"/>
      <c r="G49" s="2" t="s">
        <v>24</v>
      </c>
      <c r="M49">
        <v>150</v>
      </c>
    </row>
    <row r="50" spans="1:13" ht="15.75" customHeight="1">
      <c r="A50" s="5"/>
      <c r="B50" s="4">
        <v>41</v>
      </c>
      <c r="C50" s="2" t="s">
        <v>18</v>
      </c>
      <c r="D50" s="6">
        <v>44495</v>
      </c>
      <c r="E50" s="2" t="s">
        <v>20</v>
      </c>
      <c r="F50" s="5"/>
      <c r="G50" s="5" t="s">
        <v>22</v>
      </c>
      <c r="M50">
        <v>151</v>
      </c>
    </row>
    <row r="51" spans="1:13" ht="15.75" customHeight="1">
      <c r="A51" s="5" t="s">
        <v>29</v>
      </c>
      <c r="B51" s="4">
        <v>42</v>
      </c>
      <c r="C51" s="2" t="s">
        <v>8</v>
      </c>
      <c r="D51" s="6">
        <v>44496</v>
      </c>
      <c r="E51" s="2" t="s">
        <v>20</v>
      </c>
      <c r="F51" s="5"/>
      <c r="G51" s="5" t="s">
        <v>22</v>
      </c>
      <c r="M51">
        <v>152</v>
      </c>
    </row>
    <row r="52" spans="1:13" ht="15.75" customHeight="1">
      <c r="A52" s="5"/>
      <c r="B52" s="4">
        <v>43</v>
      </c>
      <c r="C52" s="2" t="s">
        <v>11</v>
      </c>
      <c r="D52" s="6">
        <v>44497</v>
      </c>
      <c r="E52" s="2" t="s">
        <v>20</v>
      </c>
      <c r="F52" s="5"/>
      <c r="G52" s="5" t="s">
        <v>22</v>
      </c>
      <c r="M52">
        <v>153</v>
      </c>
    </row>
    <row r="53" spans="1:13" ht="15.75" customHeight="1">
      <c r="A53" s="5"/>
      <c r="B53" s="2">
        <v>44</v>
      </c>
      <c r="C53" s="2" t="s">
        <v>13</v>
      </c>
      <c r="D53" s="6">
        <v>44498</v>
      </c>
      <c r="E53" s="2" t="s">
        <v>20</v>
      </c>
      <c r="F53" s="5"/>
      <c r="G53" s="5" t="s">
        <v>22</v>
      </c>
      <c r="M53">
        <v>154</v>
      </c>
    </row>
    <row r="54" spans="1:13" ht="15.75" customHeight="1">
      <c r="A54" s="5"/>
      <c r="B54" s="4">
        <v>45</v>
      </c>
      <c r="C54" s="2" t="s">
        <v>14</v>
      </c>
      <c r="D54" s="6">
        <v>44499</v>
      </c>
      <c r="E54" s="2" t="s">
        <v>20</v>
      </c>
      <c r="F54" s="5"/>
      <c r="G54" s="5" t="s">
        <v>22</v>
      </c>
      <c r="M54">
        <v>155</v>
      </c>
    </row>
    <row r="55" spans="1:13" ht="15.75" customHeight="1">
      <c r="A55" s="5"/>
      <c r="B55" s="4">
        <v>46</v>
      </c>
      <c r="C55" s="2" t="s">
        <v>15</v>
      </c>
      <c r="D55" s="6">
        <v>44500</v>
      </c>
      <c r="E55" s="2" t="s">
        <v>20</v>
      </c>
      <c r="F55" s="5"/>
      <c r="G55" s="5" t="s">
        <v>22</v>
      </c>
      <c r="M55">
        <v>156</v>
      </c>
    </row>
    <row r="56" spans="1:13" ht="15.75" customHeight="1">
      <c r="A56" s="5"/>
      <c r="B56" s="4">
        <v>47</v>
      </c>
      <c r="C56" s="2" t="s">
        <v>16</v>
      </c>
      <c r="D56" s="6">
        <v>44501</v>
      </c>
      <c r="E56" s="2" t="s">
        <v>20</v>
      </c>
      <c r="F56" s="5"/>
      <c r="G56" s="2" t="s">
        <v>24</v>
      </c>
      <c r="M56">
        <v>157</v>
      </c>
    </row>
    <row r="57" spans="1:13" ht="15.75" customHeight="1">
      <c r="A57" s="5"/>
      <c r="B57" s="2">
        <v>48</v>
      </c>
      <c r="C57" s="2" t="s">
        <v>18</v>
      </c>
      <c r="D57" s="6">
        <v>44502</v>
      </c>
      <c r="E57" s="2" t="s">
        <v>20</v>
      </c>
      <c r="F57" s="5"/>
      <c r="G57" s="5" t="s">
        <v>22</v>
      </c>
      <c r="M57">
        <v>158</v>
      </c>
    </row>
    <row r="58" spans="1:13" ht="15.75" customHeight="1">
      <c r="A58" s="5" t="s">
        <v>30</v>
      </c>
      <c r="B58" s="4">
        <v>49</v>
      </c>
      <c r="C58" s="2" t="s">
        <v>8</v>
      </c>
      <c r="D58" s="6">
        <v>44503</v>
      </c>
      <c r="E58" s="2" t="s">
        <v>20</v>
      </c>
      <c r="F58" s="5"/>
      <c r="G58" s="5" t="s">
        <v>22</v>
      </c>
      <c r="M58">
        <v>159</v>
      </c>
    </row>
    <row r="59" spans="1:13" ht="15.75" customHeight="1">
      <c r="A59" s="5"/>
      <c r="B59" s="4">
        <v>50</v>
      </c>
      <c r="C59" s="2" t="s">
        <v>11</v>
      </c>
      <c r="D59" s="6">
        <v>44504</v>
      </c>
      <c r="E59" s="2" t="s">
        <v>31</v>
      </c>
      <c r="F59" s="5"/>
      <c r="G59" s="5" t="s">
        <v>22</v>
      </c>
      <c r="M59">
        <v>160</v>
      </c>
    </row>
    <row r="60" spans="1:13" ht="15.75" customHeight="1">
      <c r="A60" s="5"/>
      <c r="B60" s="4">
        <v>51</v>
      </c>
      <c r="C60" s="2" t="s">
        <v>13</v>
      </c>
      <c r="D60" s="6">
        <v>44505</v>
      </c>
      <c r="E60" s="2" t="s">
        <v>20</v>
      </c>
      <c r="F60" s="5" t="s">
        <v>32</v>
      </c>
      <c r="G60" s="5" t="s">
        <v>22</v>
      </c>
      <c r="I60" s="7" t="s">
        <v>33</v>
      </c>
      <c r="M60">
        <v>161</v>
      </c>
    </row>
    <row r="61" spans="1:13" ht="15.75" customHeight="1">
      <c r="A61" s="5"/>
      <c r="B61" s="2">
        <v>52</v>
      </c>
      <c r="C61" s="2" t="s">
        <v>14</v>
      </c>
      <c r="D61" s="6">
        <v>44506</v>
      </c>
      <c r="E61" s="2" t="s">
        <v>20</v>
      </c>
      <c r="F61" s="5" t="s">
        <v>32</v>
      </c>
      <c r="G61" s="5" t="s">
        <v>22</v>
      </c>
      <c r="I61" s="8" t="s">
        <v>34</v>
      </c>
      <c r="K61" s="7" t="s">
        <v>35</v>
      </c>
      <c r="M61">
        <v>162</v>
      </c>
    </row>
    <row r="62" spans="1:13" ht="15.75" customHeight="1">
      <c r="A62" s="5"/>
      <c r="B62" s="4">
        <v>53</v>
      </c>
      <c r="C62" s="2" t="s">
        <v>15</v>
      </c>
      <c r="D62" s="6">
        <v>44507</v>
      </c>
      <c r="E62" s="2" t="s">
        <v>20</v>
      </c>
      <c r="F62" s="5" t="s">
        <v>36</v>
      </c>
      <c r="G62" s="5" t="s">
        <v>22</v>
      </c>
      <c r="H62" s="8" t="s">
        <v>10</v>
      </c>
      <c r="I62" s="8" t="s">
        <v>37</v>
      </c>
      <c r="J62" s="8" t="s">
        <v>38</v>
      </c>
      <c r="K62" s="8" t="s">
        <v>39</v>
      </c>
      <c r="M62">
        <v>163</v>
      </c>
    </row>
    <row r="63" spans="1:13" ht="15.75" customHeight="1">
      <c r="A63" s="5"/>
      <c r="B63" s="4">
        <v>54</v>
      </c>
      <c r="C63" s="2" t="s">
        <v>16</v>
      </c>
      <c r="D63" s="6">
        <v>44508</v>
      </c>
      <c r="E63" s="2" t="s">
        <v>20</v>
      </c>
      <c r="F63" s="5" t="s">
        <v>40</v>
      </c>
      <c r="G63" s="2" t="s">
        <v>41</v>
      </c>
      <c r="H63" s="8" t="s">
        <v>10</v>
      </c>
      <c r="I63" s="8" t="s">
        <v>37</v>
      </c>
      <c r="J63" s="8" t="s">
        <v>38</v>
      </c>
      <c r="K63" s="8" t="s">
        <v>39</v>
      </c>
    </row>
    <row r="64" spans="1:13" ht="15.75" customHeight="1">
      <c r="A64" s="5"/>
      <c r="B64" s="4">
        <v>55</v>
      </c>
      <c r="C64" s="2" t="s">
        <v>18</v>
      </c>
      <c r="D64" s="6">
        <v>44509</v>
      </c>
      <c r="E64" s="2" t="s">
        <v>20</v>
      </c>
      <c r="F64" s="5" t="s">
        <v>42</v>
      </c>
      <c r="G64" s="5" t="s">
        <v>22</v>
      </c>
      <c r="H64" s="8" t="s">
        <v>10</v>
      </c>
      <c r="I64" s="8" t="s">
        <v>43</v>
      </c>
      <c r="J64" s="8" t="s">
        <v>38</v>
      </c>
      <c r="K64" s="8" t="s">
        <v>39</v>
      </c>
    </row>
    <row r="65" spans="1:11" ht="15.75" customHeight="1">
      <c r="A65" s="5"/>
      <c r="B65" s="2">
        <v>56</v>
      </c>
      <c r="C65" s="2" t="s">
        <v>8</v>
      </c>
      <c r="D65" s="6">
        <v>44510</v>
      </c>
      <c r="E65" s="2" t="s">
        <v>20</v>
      </c>
      <c r="F65" s="5" t="s">
        <v>44</v>
      </c>
      <c r="G65" s="5" t="s">
        <v>22</v>
      </c>
      <c r="H65" s="8" t="s">
        <v>10</v>
      </c>
      <c r="I65" s="8" t="s">
        <v>43</v>
      </c>
      <c r="J65" s="8" t="s">
        <v>38</v>
      </c>
      <c r="K65" s="8" t="s">
        <v>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43"/>
  <sheetViews>
    <sheetView topLeftCell="P1" workbookViewId="0">
      <selection activeCell="Z31" sqref="Z31"/>
    </sheetView>
  </sheetViews>
  <sheetFormatPr defaultColWidth="12.5546875" defaultRowHeight="15.75" customHeight="1"/>
  <cols>
    <col min="6" max="6" width="16.6640625" bestFit="1" customWidth="1"/>
  </cols>
  <sheetData>
    <row r="1" spans="1:25" ht="15">
      <c r="A1" s="12" t="s">
        <v>56</v>
      </c>
      <c r="B1" s="12" t="s">
        <v>63</v>
      </c>
      <c r="C1" s="8" t="s">
        <v>50</v>
      </c>
      <c r="D1" s="8" t="s">
        <v>89</v>
      </c>
      <c r="E1" s="8" t="s">
        <v>90</v>
      </c>
      <c r="F1" s="12" t="s">
        <v>74</v>
      </c>
      <c r="G1" s="12" t="s">
        <v>91</v>
      </c>
      <c r="H1" s="12"/>
      <c r="I1" s="12"/>
      <c r="J1" s="12" t="s">
        <v>393</v>
      </c>
      <c r="K1" s="49" t="s">
        <v>56</v>
      </c>
      <c r="L1" s="49" t="s">
        <v>377</v>
      </c>
      <c r="M1" s="49" t="s">
        <v>378</v>
      </c>
      <c r="N1" s="49" t="s">
        <v>389</v>
      </c>
      <c r="O1" s="49" t="s">
        <v>390</v>
      </c>
      <c r="P1" s="12" t="s">
        <v>74</v>
      </c>
      <c r="Q1" s="12" t="s">
        <v>91</v>
      </c>
      <c r="T1" s="29" t="s">
        <v>56</v>
      </c>
      <c r="U1" s="12" t="s">
        <v>50</v>
      </c>
      <c r="V1" s="12" t="s">
        <v>96</v>
      </c>
      <c r="W1" t="s">
        <v>74</v>
      </c>
      <c r="X1" t="s">
        <v>91</v>
      </c>
    </row>
    <row r="2" spans="1:25" ht="16.8">
      <c r="A2" s="15">
        <v>1</v>
      </c>
      <c r="B2" s="16" t="s">
        <v>48</v>
      </c>
      <c r="C2" s="8" t="s">
        <v>59</v>
      </c>
      <c r="D2" s="8">
        <v>4</v>
      </c>
      <c r="E2" s="8">
        <v>3</v>
      </c>
      <c r="F2">
        <f>SUM(D2:E2)</f>
        <v>7</v>
      </c>
      <c r="G2" s="26">
        <f>D2/F2</f>
        <v>0.5714285714285714</v>
      </c>
      <c r="H2" s="8"/>
      <c r="K2" s="47">
        <v>1</v>
      </c>
      <c r="L2" s="47" t="s">
        <v>379</v>
      </c>
      <c r="M2" s="47" t="s">
        <v>380</v>
      </c>
      <c r="N2" s="46">
        <v>4</v>
      </c>
      <c r="O2" s="46">
        <v>3</v>
      </c>
      <c r="P2">
        <f>SUM(N2:O2)</f>
        <v>7</v>
      </c>
      <c r="Q2" s="26">
        <f>N2/P2</f>
        <v>0.5714285714285714</v>
      </c>
      <c r="T2" s="15">
        <v>19</v>
      </c>
      <c r="U2" s="16">
        <v>0</v>
      </c>
      <c r="V2" s="16">
        <v>0</v>
      </c>
      <c r="W2">
        <v>10</v>
      </c>
      <c r="X2" s="39">
        <v>90</v>
      </c>
      <c r="Y2" s="39"/>
    </row>
    <row r="3" spans="1:25" ht="16.8">
      <c r="A3" s="15">
        <v>2</v>
      </c>
      <c r="B3" s="16" t="s">
        <v>48</v>
      </c>
      <c r="C3" s="8" t="s">
        <v>59</v>
      </c>
      <c r="D3" s="8">
        <v>6</v>
      </c>
      <c r="E3" s="8">
        <v>1</v>
      </c>
      <c r="F3">
        <f t="shared" ref="F3:F37" si="0">SUM(D3:E3)</f>
        <v>7</v>
      </c>
      <c r="G3" s="26">
        <f t="shared" ref="G3:G37" si="1">D3/F3</f>
        <v>0.8571428571428571</v>
      </c>
      <c r="H3" s="8"/>
      <c r="K3" s="47">
        <v>2</v>
      </c>
      <c r="L3" s="47" t="s">
        <v>381</v>
      </c>
      <c r="M3" s="47" t="s">
        <v>380</v>
      </c>
      <c r="N3" s="46">
        <v>5</v>
      </c>
      <c r="O3" s="46">
        <v>3</v>
      </c>
      <c r="P3">
        <f t="shared" ref="P3:P37" si="2">SUM(N3:O3)</f>
        <v>8</v>
      </c>
      <c r="Q3" s="26">
        <f t="shared" ref="Q3:Q37" si="3">N3/P3</f>
        <v>0.625</v>
      </c>
      <c r="T3" s="15">
        <v>20</v>
      </c>
      <c r="U3" s="16">
        <v>0</v>
      </c>
      <c r="V3" s="16">
        <v>0</v>
      </c>
      <c r="W3">
        <v>15</v>
      </c>
      <c r="X3" s="39">
        <v>73.333333333333329</v>
      </c>
      <c r="Y3" s="39"/>
    </row>
    <row r="4" spans="1:25" ht="16.8">
      <c r="A4" s="15">
        <v>3</v>
      </c>
      <c r="B4" s="16" t="s">
        <v>48</v>
      </c>
      <c r="C4" s="8" t="s">
        <v>59</v>
      </c>
      <c r="D4" s="8">
        <v>3</v>
      </c>
      <c r="E4" s="8">
        <v>6</v>
      </c>
      <c r="F4">
        <f t="shared" si="0"/>
        <v>9</v>
      </c>
      <c r="G4" s="26">
        <f t="shared" si="1"/>
        <v>0.33333333333333331</v>
      </c>
      <c r="H4" s="8"/>
      <c r="K4" s="47">
        <v>3</v>
      </c>
      <c r="L4" s="47" t="s">
        <v>380</v>
      </c>
      <c r="M4" s="47" t="s">
        <v>382</v>
      </c>
      <c r="N4" s="46">
        <v>3</v>
      </c>
      <c r="O4" s="46">
        <v>7</v>
      </c>
      <c r="P4">
        <f t="shared" si="2"/>
        <v>10</v>
      </c>
      <c r="Q4" s="26">
        <f t="shared" si="3"/>
        <v>0.3</v>
      </c>
      <c r="T4" s="15">
        <v>21</v>
      </c>
      <c r="U4" s="16">
        <v>0</v>
      </c>
      <c r="V4" s="16">
        <v>0</v>
      </c>
      <c r="W4">
        <v>4</v>
      </c>
      <c r="X4" s="39">
        <v>75</v>
      </c>
      <c r="Y4" s="39"/>
    </row>
    <row r="5" spans="1:25" ht="16.8">
      <c r="A5" s="15">
        <v>4</v>
      </c>
      <c r="B5" s="16" t="s">
        <v>48</v>
      </c>
      <c r="C5" s="8" t="s">
        <v>59</v>
      </c>
      <c r="D5" s="8">
        <v>3</v>
      </c>
      <c r="E5" s="8">
        <v>1</v>
      </c>
      <c r="F5">
        <f t="shared" si="0"/>
        <v>4</v>
      </c>
      <c r="G5" s="26">
        <f t="shared" si="1"/>
        <v>0.75</v>
      </c>
      <c r="H5" s="8"/>
      <c r="K5" s="48">
        <v>4</v>
      </c>
      <c r="L5" s="49"/>
      <c r="M5" s="49"/>
      <c r="N5" s="46"/>
      <c r="O5" s="46"/>
      <c r="Q5" s="26"/>
      <c r="T5" s="15">
        <v>22</v>
      </c>
      <c r="U5" s="16">
        <v>0</v>
      </c>
      <c r="V5" s="16">
        <v>0</v>
      </c>
      <c r="W5">
        <v>9</v>
      </c>
      <c r="X5" s="39">
        <v>55.555555555555557</v>
      </c>
      <c r="Y5" s="39"/>
    </row>
    <row r="6" spans="1:25" ht="15.75" customHeight="1">
      <c r="A6" s="15">
        <v>5</v>
      </c>
      <c r="B6" s="16" t="s">
        <v>48</v>
      </c>
      <c r="C6" s="8" t="s">
        <v>59</v>
      </c>
      <c r="D6" s="8">
        <v>7</v>
      </c>
      <c r="E6" s="8">
        <v>3</v>
      </c>
      <c r="F6">
        <f t="shared" si="0"/>
        <v>10</v>
      </c>
      <c r="G6" s="26">
        <f t="shared" si="1"/>
        <v>0.7</v>
      </c>
      <c r="H6" s="8"/>
      <c r="K6" s="47">
        <v>5</v>
      </c>
      <c r="L6" s="47" t="s">
        <v>383</v>
      </c>
      <c r="M6" s="47" t="s">
        <v>384</v>
      </c>
      <c r="N6" s="46">
        <v>9</v>
      </c>
      <c r="O6" s="46">
        <v>2</v>
      </c>
      <c r="P6">
        <f t="shared" si="2"/>
        <v>11</v>
      </c>
      <c r="Q6" s="26">
        <f t="shared" si="3"/>
        <v>0.81818181818181823</v>
      </c>
      <c r="T6" s="15">
        <v>23</v>
      </c>
      <c r="U6" s="16">
        <v>0</v>
      </c>
      <c r="V6" s="16">
        <v>0</v>
      </c>
      <c r="W6">
        <v>11</v>
      </c>
      <c r="X6" s="39">
        <v>54.54545454545454</v>
      </c>
      <c r="Y6" s="39"/>
    </row>
    <row r="7" spans="1:25" ht="15.75" customHeight="1">
      <c r="A7" s="15">
        <v>6</v>
      </c>
      <c r="B7" s="16" t="s">
        <v>48</v>
      </c>
      <c r="C7" s="8" t="s">
        <v>59</v>
      </c>
      <c r="D7" s="8">
        <v>4</v>
      </c>
      <c r="E7" s="8">
        <v>2</v>
      </c>
      <c r="F7">
        <f t="shared" si="0"/>
        <v>6</v>
      </c>
      <c r="G7" s="26">
        <f t="shared" si="1"/>
        <v>0.66666666666666663</v>
      </c>
      <c r="H7" s="8"/>
      <c r="K7" s="47">
        <v>6</v>
      </c>
      <c r="L7" s="47" t="s">
        <v>379</v>
      </c>
      <c r="M7" s="47" t="s">
        <v>379</v>
      </c>
      <c r="N7" s="46">
        <v>4</v>
      </c>
      <c r="O7" s="46">
        <v>4</v>
      </c>
      <c r="P7">
        <f t="shared" si="2"/>
        <v>8</v>
      </c>
      <c r="Q7" s="26">
        <f t="shared" si="3"/>
        <v>0.5</v>
      </c>
      <c r="T7" s="15">
        <v>24</v>
      </c>
      <c r="U7" s="16">
        <v>0</v>
      </c>
      <c r="V7" s="16">
        <v>0</v>
      </c>
      <c r="W7">
        <v>10</v>
      </c>
      <c r="X7" s="39">
        <v>50</v>
      </c>
      <c r="Y7" s="39"/>
    </row>
    <row r="8" spans="1:25" ht="16.8">
      <c r="A8" s="15">
        <v>7</v>
      </c>
      <c r="B8" s="16" t="s">
        <v>46</v>
      </c>
      <c r="C8" s="8" t="s">
        <v>59</v>
      </c>
      <c r="D8" s="8">
        <v>5</v>
      </c>
      <c r="E8" s="8">
        <v>2</v>
      </c>
      <c r="F8">
        <f t="shared" si="0"/>
        <v>7</v>
      </c>
      <c r="G8" s="26">
        <f t="shared" si="1"/>
        <v>0.7142857142857143</v>
      </c>
      <c r="H8" s="8"/>
      <c r="K8" s="47">
        <v>7</v>
      </c>
      <c r="L8" s="47" t="s">
        <v>385</v>
      </c>
      <c r="M8" s="47" t="s">
        <v>384</v>
      </c>
      <c r="N8" s="46">
        <v>6</v>
      </c>
      <c r="O8" s="46">
        <v>2</v>
      </c>
      <c r="P8">
        <f t="shared" si="2"/>
        <v>8</v>
      </c>
      <c r="Q8" s="26">
        <f t="shared" si="3"/>
        <v>0.75</v>
      </c>
      <c r="T8" s="15">
        <v>31</v>
      </c>
      <c r="U8" s="16">
        <v>0</v>
      </c>
      <c r="V8" s="16">
        <v>1</v>
      </c>
      <c r="W8">
        <v>8</v>
      </c>
      <c r="X8" s="39">
        <v>62.5</v>
      </c>
      <c r="Y8" s="39"/>
    </row>
    <row r="9" spans="1:25" ht="16.8">
      <c r="A9" s="15">
        <v>8</v>
      </c>
      <c r="B9" s="16" t="s">
        <v>46</v>
      </c>
      <c r="C9" s="8" t="s">
        <v>59</v>
      </c>
      <c r="D9" s="8">
        <v>8</v>
      </c>
      <c r="E9" s="8">
        <v>3</v>
      </c>
      <c r="F9">
        <f t="shared" si="0"/>
        <v>11</v>
      </c>
      <c r="G9" s="26">
        <f t="shared" si="1"/>
        <v>0.72727272727272729</v>
      </c>
      <c r="H9" s="8"/>
      <c r="K9" s="47">
        <v>8</v>
      </c>
      <c r="L9" s="47" t="s">
        <v>383</v>
      </c>
      <c r="M9" s="47" t="s">
        <v>380</v>
      </c>
      <c r="N9" s="46">
        <v>9</v>
      </c>
      <c r="O9" s="46">
        <v>3</v>
      </c>
      <c r="P9">
        <f t="shared" si="2"/>
        <v>12</v>
      </c>
      <c r="Q9" s="26">
        <f t="shared" si="3"/>
        <v>0.75</v>
      </c>
      <c r="T9" s="15">
        <v>32</v>
      </c>
      <c r="U9" s="16">
        <v>0</v>
      </c>
      <c r="V9" s="16">
        <v>1</v>
      </c>
      <c r="W9">
        <v>9</v>
      </c>
      <c r="X9" s="39">
        <v>55.555555555555557</v>
      </c>
      <c r="Y9" s="39"/>
    </row>
    <row r="10" spans="1:25" ht="16.8">
      <c r="A10" s="15">
        <v>9</v>
      </c>
      <c r="B10" s="16" t="s">
        <v>46</v>
      </c>
      <c r="C10" s="8" t="s">
        <v>59</v>
      </c>
      <c r="D10" s="8">
        <v>4</v>
      </c>
      <c r="E10" s="8">
        <v>3</v>
      </c>
      <c r="F10">
        <f t="shared" si="0"/>
        <v>7</v>
      </c>
      <c r="G10" s="26">
        <f t="shared" si="1"/>
        <v>0.5714285714285714</v>
      </c>
      <c r="H10" s="8"/>
      <c r="K10" s="47">
        <v>9</v>
      </c>
      <c r="L10" s="47" t="s">
        <v>385</v>
      </c>
      <c r="M10" s="47" t="s">
        <v>380</v>
      </c>
      <c r="N10" s="46">
        <v>6</v>
      </c>
      <c r="O10" s="46">
        <v>3</v>
      </c>
      <c r="P10">
        <f t="shared" si="2"/>
        <v>9</v>
      </c>
      <c r="Q10" s="26">
        <f t="shared" si="3"/>
        <v>0.66666666666666663</v>
      </c>
      <c r="T10" s="15">
        <v>33</v>
      </c>
      <c r="U10" s="16">
        <v>0</v>
      </c>
      <c r="V10" s="16">
        <v>1</v>
      </c>
      <c r="W10">
        <v>7</v>
      </c>
      <c r="X10" s="39">
        <v>42.857142857142854</v>
      </c>
      <c r="Y10" s="39"/>
    </row>
    <row r="11" spans="1:25" ht="16.8">
      <c r="A11" s="15">
        <v>10</v>
      </c>
      <c r="B11" s="16" t="s">
        <v>46</v>
      </c>
      <c r="C11" s="8" t="s">
        <v>59</v>
      </c>
      <c r="D11" s="8">
        <v>5</v>
      </c>
      <c r="E11" s="8">
        <v>5</v>
      </c>
      <c r="F11">
        <f t="shared" si="0"/>
        <v>10</v>
      </c>
      <c r="G11" s="26">
        <f t="shared" si="1"/>
        <v>0.5</v>
      </c>
      <c r="H11" s="8"/>
      <c r="K11" s="47">
        <v>10</v>
      </c>
      <c r="L11" s="47" t="s">
        <v>385</v>
      </c>
      <c r="M11" s="47" t="s">
        <v>381</v>
      </c>
      <c r="N11" s="46">
        <v>6</v>
      </c>
      <c r="O11" s="46">
        <v>5</v>
      </c>
      <c r="P11">
        <f t="shared" si="2"/>
        <v>11</v>
      </c>
      <c r="Q11" s="26">
        <f t="shared" si="3"/>
        <v>0.54545454545454541</v>
      </c>
      <c r="T11" s="15">
        <v>34</v>
      </c>
      <c r="U11" s="16">
        <v>0</v>
      </c>
      <c r="V11" s="16">
        <v>1</v>
      </c>
      <c r="W11">
        <v>6</v>
      </c>
      <c r="X11" s="39">
        <v>66.666666666666657</v>
      </c>
      <c r="Y11" s="39"/>
    </row>
    <row r="12" spans="1:25" ht="16.8">
      <c r="A12" s="15">
        <v>11</v>
      </c>
      <c r="B12" s="16" t="s">
        <v>46</v>
      </c>
      <c r="C12" s="8" t="s">
        <v>59</v>
      </c>
      <c r="D12" s="8">
        <v>4</v>
      </c>
      <c r="E12" s="8">
        <v>2</v>
      </c>
      <c r="F12">
        <f t="shared" si="0"/>
        <v>6</v>
      </c>
      <c r="G12" s="26">
        <f t="shared" si="1"/>
        <v>0.66666666666666663</v>
      </c>
      <c r="H12" s="8"/>
      <c r="K12" s="47">
        <v>11</v>
      </c>
      <c r="L12" s="47" t="s">
        <v>379</v>
      </c>
      <c r="M12" s="47" t="s">
        <v>384</v>
      </c>
      <c r="N12" s="46">
        <v>4</v>
      </c>
      <c r="O12" s="46">
        <v>2</v>
      </c>
      <c r="P12">
        <f t="shared" si="2"/>
        <v>6</v>
      </c>
      <c r="Q12" s="26">
        <f t="shared" si="3"/>
        <v>0.66666666666666663</v>
      </c>
      <c r="T12" s="15">
        <v>35</v>
      </c>
      <c r="U12" s="16">
        <v>0</v>
      </c>
      <c r="V12" s="16">
        <v>1</v>
      </c>
      <c r="W12">
        <v>7</v>
      </c>
      <c r="X12" s="39">
        <v>71.428571428571431</v>
      </c>
      <c r="Y12" s="39"/>
    </row>
    <row r="13" spans="1:25" ht="16.8">
      <c r="A13" s="15">
        <v>12</v>
      </c>
      <c r="B13" s="16" t="s">
        <v>46</v>
      </c>
      <c r="C13" s="8" t="s">
        <v>59</v>
      </c>
      <c r="D13" s="8">
        <v>4</v>
      </c>
      <c r="E13" s="8">
        <v>4</v>
      </c>
      <c r="F13">
        <f t="shared" si="0"/>
        <v>8</v>
      </c>
      <c r="G13" s="26">
        <f t="shared" si="1"/>
        <v>0.5</v>
      </c>
      <c r="H13" s="8"/>
      <c r="K13" s="47">
        <v>12</v>
      </c>
      <c r="L13" s="47" t="s">
        <v>381</v>
      </c>
      <c r="M13" s="47" t="s">
        <v>380</v>
      </c>
      <c r="N13" s="46">
        <v>5</v>
      </c>
      <c r="O13" s="46">
        <v>3</v>
      </c>
      <c r="P13">
        <f t="shared" si="2"/>
        <v>8</v>
      </c>
      <c r="Q13" s="26">
        <f t="shared" si="3"/>
        <v>0.625</v>
      </c>
      <c r="T13" s="15">
        <v>36</v>
      </c>
      <c r="U13" s="16">
        <v>0</v>
      </c>
      <c r="V13" s="16">
        <v>1</v>
      </c>
      <c r="W13">
        <v>4</v>
      </c>
      <c r="X13" s="39">
        <v>25</v>
      </c>
      <c r="Y13" s="39"/>
    </row>
    <row r="14" spans="1:25" ht="16.8">
      <c r="A14" s="15">
        <v>13</v>
      </c>
      <c r="B14" s="16" t="s">
        <v>47</v>
      </c>
      <c r="C14" s="8" t="s">
        <v>59</v>
      </c>
      <c r="D14" s="8">
        <v>4</v>
      </c>
      <c r="E14" s="8">
        <v>4</v>
      </c>
      <c r="F14">
        <f t="shared" si="0"/>
        <v>8</v>
      </c>
      <c r="G14" s="26">
        <f t="shared" si="1"/>
        <v>0.5</v>
      </c>
      <c r="H14" s="8"/>
      <c r="K14" s="47">
        <v>13</v>
      </c>
      <c r="L14" s="47" t="s">
        <v>386</v>
      </c>
      <c r="M14" s="47" t="s">
        <v>384</v>
      </c>
      <c r="N14" s="46">
        <v>8</v>
      </c>
      <c r="O14" s="46">
        <v>2</v>
      </c>
      <c r="P14">
        <f t="shared" si="2"/>
        <v>10</v>
      </c>
      <c r="Q14" s="26">
        <f t="shared" si="3"/>
        <v>0.8</v>
      </c>
      <c r="T14" s="15">
        <v>25</v>
      </c>
      <c r="U14" s="16">
        <v>0</v>
      </c>
      <c r="V14" s="16">
        <v>2</v>
      </c>
      <c r="W14">
        <v>10</v>
      </c>
      <c r="X14" s="39">
        <v>80</v>
      </c>
      <c r="Y14" s="39"/>
    </row>
    <row r="15" spans="1:25" ht="16.8">
      <c r="A15" s="15">
        <v>14</v>
      </c>
      <c r="B15" s="16" t="s">
        <v>47</v>
      </c>
      <c r="C15" s="8" t="s">
        <v>59</v>
      </c>
      <c r="D15" s="8">
        <v>4</v>
      </c>
      <c r="E15" s="8">
        <v>2</v>
      </c>
      <c r="F15">
        <f t="shared" si="0"/>
        <v>6</v>
      </c>
      <c r="G15" s="26">
        <f t="shared" si="1"/>
        <v>0.66666666666666663</v>
      </c>
      <c r="H15" s="8"/>
      <c r="K15" s="47">
        <v>14</v>
      </c>
      <c r="L15" s="47" t="s">
        <v>379</v>
      </c>
      <c r="M15" s="47" t="s">
        <v>384</v>
      </c>
      <c r="N15" s="46">
        <v>4</v>
      </c>
      <c r="O15" s="46">
        <v>2</v>
      </c>
      <c r="P15">
        <f t="shared" si="2"/>
        <v>6</v>
      </c>
      <c r="Q15" s="26">
        <f t="shared" si="3"/>
        <v>0.66666666666666663</v>
      </c>
      <c r="T15" s="15">
        <v>26</v>
      </c>
      <c r="U15" s="16">
        <v>0</v>
      </c>
      <c r="V15" s="16">
        <v>2</v>
      </c>
      <c r="W15">
        <v>10</v>
      </c>
      <c r="X15" s="39">
        <v>70</v>
      </c>
      <c r="Y15" s="39"/>
    </row>
    <row r="16" spans="1:25" ht="16.8">
      <c r="A16" s="15">
        <v>15</v>
      </c>
      <c r="B16" s="16" t="s">
        <v>47</v>
      </c>
      <c r="C16" s="8" t="s">
        <v>59</v>
      </c>
      <c r="D16" s="8">
        <v>3</v>
      </c>
      <c r="E16" s="8">
        <v>1</v>
      </c>
      <c r="F16">
        <f t="shared" si="0"/>
        <v>4</v>
      </c>
      <c r="G16" s="26">
        <f t="shared" si="1"/>
        <v>0.75</v>
      </c>
      <c r="H16" s="8"/>
      <c r="K16" s="47">
        <v>15</v>
      </c>
      <c r="L16" s="47" t="s">
        <v>379</v>
      </c>
      <c r="M16" s="47" t="s">
        <v>387</v>
      </c>
      <c r="N16" s="46">
        <v>4</v>
      </c>
      <c r="O16" s="46">
        <v>1</v>
      </c>
      <c r="P16">
        <f t="shared" si="2"/>
        <v>5</v>
      </c>
      <c r="Q16" s="26">
        <f t="shared" si="3"/>
        <v>0.8</v>
      </c>
      <c r="T16" s="15">
        <v>27</v>
      </c>
      <c r="U16" s="16">
        <v>0</v>
      </c>
      <c r="V16" s="16">
        <v>2</v>
      </c>
      <c r="W16">
        <v>9</v>
      </c>
      <c r="X16" s="39">
        <v>55.555555555555557</v>
      </c>
      <c r="Y16" s="39"/>
    </row>
    <row r="17" spans="1:25" ht="16.8">
      <c r="A17" s="15">
        <v>16</v>
      </c>
      <c r="B17" s="16" t="s">
        <v>47</v>
      </c>
      <c r="C17" s="8" t="s">
        <v>59</v>
      </c>
      <c r="D17" s="8">
        <v>2</v>
      </c>
      <c r="E17" s="8">
        <v>1</v>
      </c>
      <c r="F17">
        <f t="shared" si="0"/>
        <v>3</v>
      </c>
      <c r="G17" s="26">
        <f t="shared" si="1"/>
        <v>0.66666666666666663</v>
      </c>
      <c r="H17" s="8"/>
      <c r="K17" s="47">
        <v>16</v>
      </c>
      <c r="L17" s="47" t="s">
        <v>381</v>
      </c>
      <c r="M17" s="49"/>
      <c r="N17" s="46">
        <v>5</v>
      </c>
      <c r="O17" s="46">
        <v>0</v>
      </c>
      <c r="P17">
        <f t="shared" si="2"/>
        <v>5</v>
      </c>
      <c r="Q17" s="26">
        <f t="shared" si="3"/>
        <v>1</v>
      </c>
      <c r="T17" s="15">
        <v>28</v>
      </c>
      <c r="U17" s="16">
        <v>0</v>
      </c>
      <c r="V17" s="16">
        <v>2</v>
      </c>
      <c r="W17">
        <v>10</v>
      </c>
      <c r="X17" s="39">
        <v>70</v>
      </c>
      <c r="Y17" s="39"/>
    </row>
    <row r="18" spans="1:25" ht="16.8">
      <c r="A18" s="15">
        <v>17</v>
      </c>
      <c r="B18" s="16" t="s">
        <v>47</v>
      </c>
      <c r="C18" s="8" t="s">
        <v>59</v>
      </c>
      <c r="D18" s="8">
        <v>5</v>
      </c>
      <c r="E18" s="8">
        <v>1</v>
      </c>
      <c r="F18">
        <f t="shared" si="0"/>
        <v>6</v>
      </c>
      <c r="G18" s="26">
        <f t="shared" si="1"/>
        <v>0.83333333333333337</v>
      </c>
      <c r="H18" s="8"/>
      <c r="K18" s="47">
        <v>17</v>
      </c>
      <c r="L18" s="47" t="s">
        <v>385</v>
      </c>
      <c r="M18" s="47" t="s">
        <v>387</v>
      </c>
      <c r="N18" s="46">
        <v>6</v>
      </c>
      <c r="O18" s="46">
        <v>1</v>
      </c>
      <c r="P18">
        <f t="shared" si="2"/>
        <v>7</v>
      </c>
      <c r="Q18" s="26">
        <f t="shared" si="3"/>
        <v>0.8571428571428571</v>
      </c>
      <c r="T18" s="15">
        <v>29</v>
      </c>
      <c r="U18" s="16">
        <v>0</v>
      </c>
      <c r="V18" s="16">
        <v>2</v>
      </c>
      <c r="W18">
        <v>9</v>
      </c>
      <c r="X18" s="39">
        <v>55.555555555555557</v>
      </c>
      <c r="Y18" s="39"/>
    </row>
    <row r="19" spans="1:25" ht="16.8">
      <c r="A19" s="15">
        <v>18</v>
      </c>
      <c r="B19" s="16" t="s">
        <v>47</v>
      </c>
      <c r="C19" s="8" t="s">
        <v>59</v>
      </c>
      <c r="D19" s="8">
        <v>2</v>
      </c>
      <c r="E19" s="8">
        <v>1</v>
      </c>
      <c r="F19">
        <f t="shared" si="0"/>
        <v>3</v>
      </c>
      <c r="G19" s="26">
        <f t="shared" si="1"/>
        <v>0.66666666666666663</v>
      </c>
      <c r="H19" s="8"/>
      <c r="K19" s="47">
        <v>18</v>
      </c>
      <c r="L19" s="47" t="s">
        <v>384</v>
      </c>
      <c r="M19" s="47" t="s">
        <v>387</v>
      </c>
      <c r="N19" s="46">
        <v>2</v>
      </c>
      <c r="O19" s="46">
        <v>1</v>
      </c>
      <c r="P19">
        <f t="shared" si="2"/>
        <v>3</v>
      </c>
      <c r="Q19" s="26">
        <f t="shared" si="3"/>
        <v>0.66666666666666663</v>
      </c>
      <c r="T19" s="15">
        <v>30</v>
      </c>
      <c r="U19" s="16">
        <v>0</v>
      </c>
      <c r="V19" s="16">
        <v>2</v>
      </c>
      <c r="W19">
        <v>9</v>
      </c>
      <c r="X19" s="39">
        <v>77.777777777777786</v>
      </c>
      <c r="Y19" s="39"/>
    </row>
    <row r="20" spans="1:25" ht="16.8">
      <c r="A20" s="15">
        <v>19</v>
      </c>
      <c r="B20" s="16" t="s">
        <v>48</v>
      </c>
      <c r="C20" s="8" t="s">
        <v>60</v>
      </c>
      <c r="D20" s="8">
        <v>8</v>
      </c>
      <c r="E20" s="8">
        <v>1</v>
      </c>
      <c r="F20">
        <f t="shared" si="0"/>
        <v>9</v>
      </c>
      <c r="G20" s="26">
        <f t="shared" si="1"/>
        <v>0.88888888888888884</v>
      </c>
      <c r="H20" s="8"/>
      <c r="K20" s="47">
        <v>19</v>
      </c>
      <c r="L20" s="47" t="s">
        <v>383</v>
      </c>
      <c r="M20" s="47" t="s">
        <v>387</v>
      </c>
      <c r="N20" s="46">
        <v>9</v>
      </c>
      <c r="O20" s="46">
        <v>1</v>
      </c>
      <c r="P20">
        <f t="shared" si="2"/>
        <v>10</v>
      </c>
      <c r="Q20" s="26">
        <f t="shared" si="3"/>
        <v>0.9</v>
      </c>
      <c r="T20" s="15">
        <v>1</v>
      </c>
      <c r="U20" s="16">
        <v>1</v>
      </c>
      <c r="V20" s="16">
        <v>0</v>
      </c>
      <c r="W20">
        <v>7</v>
      </c>
      <c r="X20" s="39">
        <v>57.142857142857139</v>
      </c>
      <c r="Y20" s="39"/>
    </row>
    <row r="21" spans="1:25" ht="16.8">
      <c r="A21" s="15">
        <v>20</v>
      </c>
      <c r="B21" s="16" t="s">
        <v>48</v>
      </c>
      <c r="C21" s="8" t="s">
        <v>60</v>
      </c>
      <c r="D21" s="8">
        <v>10</v>
      </c>
      <c r="E21" s="8">
        <v>4</v>
      </c>
      <c r="F21">
        <f t="shared" si="0"/>
        <v>14</v>
      </c>
      <c r="G21" s="26">
        <f t="shared" si="1"/>
        <v>0.7142857142857143</v>
      </c>
      <c r="H21" s="8"/>
      <c r="K21" s="47">
        <v>20</v>
      </c>
      <c r="L21" s="47" t="s">
        <v>388</v>
      </c>
      <c r="M21" s="47" t="s">
        <v>379</v>
      </c>
      <c r="N21" s="46">
        <v>11</v>
      </c>
      <c r="O21" s="46">
        <v>4</v>
      </c>
      <c r="P21">
        <f t="shared" si="2"/>
        <v>15</v>
      </c>
      <c r="Q21" s="26">
        <f t="shared" si="3"/>
        <v>0.73333333333333328</v>
      </c>
      <c r="T21" s="15">
        <v>2</v>
      </c>
      <c r="U21" s="16">
        <v>1</v>
      </c>
      <c r="V21" s="16">
        <v>0</v>
      </c>
      <c r="W21">
        <v>8</v>
      </c>
      <c r="X21" s="39">
        <v>62.5</v>
      </c>
      <c r="Y21" s="39"/>
    </row>
    <row r="22" spans="1:25" ht="16.8">
      <c r="A22" s="15">
        <v>21</v>
      </c>
      <c r="B22" s="16" t="s">
        <v>48</v>
      </c>
      <c r="C22" s="8" t="s">
        <v>60</v>
      </c>
      <c r="D22" s="8">
        <v>2</v>
      </c>
      <c r="E22" s="8">
        <v>1</v>
      </c>
      <c r="F22">
        <f t="shared" si="0"/>
        <v>3</v>
      </c>
      <c r="G22" s="26">
        <f t="shared" si="1"/>
        <v>0.66666666666666663</v>
      </c>
      <c r="H22" s="8"/>
      <c r="K22" s="47">
        <v>21</v>
      </c>
      <c r="L22" s="47" t="s">
        <v>380</v>
      </c>
      <c r="M22" s="47" t="s">
        <v>387</v>
      </c>
      <c r="N22" s="46">
        <v>3</v>
      </c>
      <c r="O22" s="46">
        <v>1</v>
      </c>
      <c r="P22">
        <f t="shared" si="2"/>
        <v>4</v>
      </c>
      <c r="Q22" s="26">
        <f t="shared" si="3"/>
        <v>0.75</v>
      </c>
      <c r="T22" s="15">
        <v>3</v>
      </c>
      <c r="U22" s="16">
        <v>1</v>
      </c>
      <c r="V22" s="16">
        <v>0</v>
      </c>
      <c r="W22">
        <v>10</v>
      </c>
      <c r="X22" s="39">
        <v>30</v>
      </c>
      <c r="Y22" s="39"/>
    </row>
    <row r="23" spans="1:25" ht="16.8">
      <c r="A23" s="15">
        <v>22</v>
      </c>
      <c r="B23" s="16" t="s">
        <v>48</v>
      </c>
      <c r="C23" s="8" t="s">
        <v>60</v>
      </c>
      <c r="D23" s="8">
        <v>5</v>
      </c>
      <c r="E23" s="8">
        <v>4</v>
      </c>
      <c r="F23">
        <f t="shared" si="0"/>
        <v>9</v>
      </c>
      <c r="G23" s="26">
        <f t="shared" si="1"/>
        <v>0.55555555555555558</v>
      </c>
      <c r="H23" s="8"/>
      <c r="K23" s="47">
        <v>22</v>
      </c>
      <c r="L23" s="47" t="s">
        <v>381</v>
      </c>
      <c r="M23" s="47" t="s">
        <v>379</v>
      </c>
      <c r="N23" s="46">
        <v>5</v>
      </c>
      <c r="O23" s="46">
        <v>4</v>
      </c>
      <c r="P23">
        <f t="shared" si="2"/>
        <v>9</v>
      </c>
      <c r="Q23" s="26">
        <f t="shared" si="3"/>
        <v>0.55555555555555558</v>
      </c>
      <c r="T23" s="15">
        <v>4</v>
      </c>
      <c r="U23" s="16">
        <v>1</v>
      </c>
      <c r="V23" s="16">
        <v>0</v>
      </c>
      <c r="X23" s="39"/>
      <c r="Y23" s="39"/>
    </row>
    <row r="24" spans="1:25" ht="16.8">
      <c r="A24" s="15">
        <v>23</v>
      </c>
      <c r="B24" s="16" t="s">
        <v>48</v>
      </c>
      <c r="C24" s="8" t="s">
        <v>60</v>
      </c>
      <c r="D24" s="8">
        <v>6</v>
      </c>
      <c r="E24" s="8">
        <v>1</v>
      </c>
      <c r="F24">
        <f t="shared" si="0"/>
        <v>7</v>
      </c>
      <c r="G24" s="26">
        <f t="shared" si="1"/>
        <v>0.8571428571428571</v>
      </c>
      <c r="H24" s="8"/>
      <c r="K24" s="47">
        <v>23</v>
      </c>
      <c r="L24" s="47" t="s">
        <v>385</v>
      </c>
      <c r="M24" s="47" t="s">
        <v>381</v>
      </c>
      <c r="N24" s="46">
        <v>6</v>
      </c>
      <c r="O24" s="46">
        <v>5</v>
      </c>
      <c r="P24">
        <f t="shared" si="2"/>
        <v>11</v>
      </c>
      <c r="Q24" s="26">
        <f t="shared" si="3"/>
        <v>0.54545454545454541</v>
      </c>
      <c r="T24" s="15">
        <v>5</v>
      </c>
      <c r="U24" s="16">
        <v>1</v>
      </c>
      <c r="V24" s="16">
        <v>0</v>
      </c>
      <c r="W24">
        <v>11</v>
      </c>
      <c r="X24" s="39">
        <v>81.818181818181827</v>
      </c>
      <c r="Y24" s="39"/>
    </row>
    <row r="25" spans="1:25" ht="16.8">
      <c r="A25" s="15">
        <v>24</v>
      </c>
      <c r="B25" s="16" t="s">
        <v>48</v>
      </c>
      <c r="C25" s="8" t="s">
        <v>60</v>
      </c>
      <c r="D25" s="8">
        <v>6</v>
      </c>
      <c r="E25" s="8">
        <v>4</v>
      </c>
      <c r="F25">
        <f t="shared" si="0"/>
        <v>10</v>
      </c>
      <c r="G25" s="26">
        <f t="shared" si="1"/>
        <v>0.6</v>
      </c>
      <c r="H25" s="8"/>
      <c r="K25" s="47">
        <v>24</v>
      </c>
      <c r="L25" s="47" t="s">
        <v>381</v>
      </c>
      <c r="M25" s="47" t="s">
        <v>381</v>
      </c>
      <c r="N25" s="46">
        <v>5</v>
      </c>
      <c r="O25" s="46">
        <v>5</v>
      </c>
      <c r="P25">
        <f t="shared" si="2"/>
        <v>10</v>
      </c>
      <c r="Q25" s="26">
        <f t="shared" si="3"/>
        <v>0.5</v>
      </c>
      <c r="T25" s="15">
        <v>6</v>
      </c>
      <c r="U25" s="16">
        <v>1</v>
      </c>
      <c r="V25" s="16">
        <v>0</v>
      </c>
      <c r="W25">
        <v>8</v>
      </c>
      <c r="X25" s="39">
        <v>50</v>
      </c>
      <c r="Y25" s="39"/>
    </row>
    <row r="26" spans="1:25" ht="16.8">
      <c r="A26" s="15">
        <v>25</v>
      </c>
      <c r="B26" s="16" t="s">
        <v>46</v>
      </c>
      <c r="C26" s="8" t="s">
        <v>60</v>
      </c>
      <c r="D26" s="8">
        <v>7</v>
      </c>
      <c r="E26" s="8">
        <v>3</v>
      </c>
      <c r="F26">
        <f t="shared" si="0"/>
        <v>10</v>
      </c>
      <c r="G26" s="26">
        <f t="shared" si="1"/>
        <v>0.7</v>
      </c>
      <c r="H26" s="8"/>
      <c r="K26" s="47">
        <v>25</v>
      </c>
      <c r="L26" s="47" t="s">
        <v>386</v>
      </c>
      <c r="M26" s="47" t="s">
        <v>384</v>
      </c>
      <c r="N26" s="46">
        <v>8</v>
      </c>
      <c r="O26" s="46">
        <v>2</v>
      </c>
      <c r="P26">
        <f t="shared" si="2"/>
        <v>10</v>
      </c>
      <c r="Q26" s="26">
        <f t="shared" si="3"/>
        <v>0.8</v>
      </c>
      <c r="T26" s="15">
        <v>13</v>
      </c>
      <c r="U26" s="16">
        <v>1</v>
      </c>
      <c r="V26" s="16">
        <v>1</v>
      </c>
      <c r="W26">
        <v>10</v>
      </c>
      <c r="X26" s="39">
        <v>80</v>
      </c>
      <c r="Y26" s="39"/>
    </row>
    <row r="27" spans="1:25" ht="16.8">
      <c r="A27" s="15">
        <v>26</v>
      </c>
      <c r="B27" s="16" t="s">
        <v>46</v>
      </c>
      <c r="C27" s="8" t="s">
        <v>60</v>
      </c>
      <c r="D27" s="8">
        <v>5</v>
      </c>
      <c r="E27" s="8">
        <v>4</v>
      </c>
      <c r="F27">
        <f t="shared" si="0"/>
        <v>9</v>
      </c>
      <c r="G27" s="26">
        <f t="shared" si="1"/>
        <v>0.55555555555555558</v>
      </c>
      <c r="H27" s="8"/>
      <c r="K27" s="47">
        <v>26</v>
      </c>
      <c r="L27" s="47" t="s">
        <v>382</v>
      </c>
      <c r="M27" s="47" t="s">
        <v>380</v>
      </c>
      <c r="N27" s="46">
        <v>7</v>
      </c>
      <c r="O27" s="46">
        <v>3</v>
      </c>
      <c r="P27">
        <f t="shared" si="2"/>
        <v>10</v>
      </c>
      <c r="Q27" s="26">
        <f t="shared" si="3"/>
        <v>0.7</v>
      </c>
      <c r="T27" s="15">
        <v>14</v>
      </c>
      <c r="U27" s="16">
        <v>1</v>
      </c>
      <c r="V27" s="16">
        <v>1</v>
      </c>
      <c r="W27">
        <v>6</v>
      </c>
      <c r="X27" s="39">
        <v>66.666666666666657</v>
      </c>
      <c r="Y27" s="39"/>
    </row>
    <row r="28" spans="1:25" ht="16.8">
      <c r="A28" s="15">
        <v>27</v>
      </c>
      <c r="B28" s="16" t="s">
        <v>46</v>
      </c>
      <c r="C28" s="8" t="s">
        <v>60</v>
      </c>
      <c r="D28" s="8">
        <v>5</v>
      </c>
      <c r="E28" s="8">
        <v>2</v>
      </c>
      <c r="F28">
        <f t="shared" si="0"/>
        <v>7</v>
      </c>
      <c r="G28" s="26">
        <f t="shared" si="1"/>
        <v>0.7142857142857143</v>
      </c>
      <c r="H28" s="8"/>
      <c r="K28" s="47">
        <v>27</v>
      </c>
      <c r="L28" s="47" t="s">
        <v>381</v>
      </c>
      <c r="M28" s="47" t="s">
        <v>379</v>
      </c>
      <c r="N28" s="46">
        <v>5</v>
      </c>
      <c r="O28" s="46">
        <v>4</v>
      </c>
      <c r="P28">
        <f t="shared" si="2"/>
        <v>9</v>
      </c>
      <c r="Q28" s="26">
        <f t="shared" si="3"/>
        <v>0.55555555555555558</v>
      </c>
      <c r="T28" s="15">
        <v>15</v>
      </c>
      <c r="U28" s="16">
        <v>1</v>
      </c>
      <c r="V28" s="16">
        <v>1</v>
      </c>
      <c r="W28">
        <v>5</v>
      </c>
      <c r="X28" s="39">
        <v>80</v>
      </c>
      <c r="Y28" s="39"/>
    </row>
    <row r="29" spans="1:25" ht="16.8">
      <c r="A29" s="15">
        <v>28</v>
      </c>
      <c r="B29" s="16" t="s">
        <v>46</v>
      </c>
      <c r="C29" s="8" t="s">
        <v>60</v>
      </c>
      <c r="D29" s="8">
        <v>7</v>
      </c>
      <c r="E29" s="8">
        <v>3</v>
      </c>
      <c r="F29">
        <f t="shared" si="0"/>
        <v>10</v>
      </c>
      <c r="G29" s="26">
        <f t="shared" si="1"/>
        <v>0.7</v>
      </c>
      <c r="H29" s="8"/>
      <c r="K29" s="47">
        <v>28</v>
      </c>
      <c r="L29" s="47" t="s">
        <v>382</v>
      </c>
      <c r="M29" s="47" t="s">
        <v>380</v>
      </c>
      <c r="N29" s="46">
        <v>7</v>
      </c>
      <c r="O29" s="46">
        <v>3</v>
      </c>
      <c r="P29">
        <f t="shared" si="2"/>
        <v>10</v>
      </c>
      <c r="Q29" s="26">
        <f t="shared" si="3"/>
        <v>0.7</v>
      </c>
      <c r="T29" s="15">
        <v>16</v>
      </c>
      <c r="U29" s="16">
        <v>1</v>
      </c>
      <c r="V29" s="16">
        <v>1</v>
      </c>
      <c r="W29">
        <v>5</v>
      </c>
      <c r="X29" s="39">
        <v>100</v>
      </c>
      <c r="Y29" s="39"/>
    </row>
    <row r="30" spans="1:25" ht="16.8">
      <c r="A30" s="15">
        <v>29</v>
      </c>
      <c r="B30" s="16" t="s">
        <v>46</v>
      </c>
      <c r="C30" s="8" t="s">
        <v>60</v>
      </c>
      <c r="D30" s="8">
        <v>1</v>
      </c>
      <c r="E30" s="8">
        <v>4</v>
      </c>
      <c r="F30">
        <f t="shared" si="0"/>
        <v>5</v>
      </c>
      <c r="G30" s="26">
        <f t="shared" si="1"/>
        <v>0.2</v>
      </c>
      <c r="H30" s="8"/>
      <c r="K30" s="47">
        <v>29</v>
      </c>
      <c r="L30" s="47" t="s">
        <v>381</v>
      </c>
      <c r="M30" s="47" t="s">
        <v>379</v>
      </c>
      <c r="N30" s="46">
        <v>5</v>
      </c>
      <c r="O30" s="46">
        <v>4</v>
      </c>
      <c r="P30">
        <f t="shared" si="2"/>
        <v>9</v>
      </c>
      <c r="Q30" s="26">
        <f t="shared" si="3"/>
        <v>0.55555555555555558</v>
      </c>
      <c r="T30" s="15">
        <v>17</v>
      </c>
      <c r="U30" s="16">
        <v>1</v>
      </c>
      <c r="V30" s="16">
        <v>1</v>
      </c>
      <c r="W30">
        <v>7</v>
      </c>
      <c r="X30" s="39">
        <v>85.714285714285708</v>
      </c>
      <c r="Y30" s="39"/>
    </row>
    <row r="31" spans="1:25" ht="16.8">
      <c r="A31" s="15">
        <v>30</v>
      </c>
      <c r="B31" s="16" t="s">
        <v>46</v>
      </c>
      <c r="C31" s="8" t="s">
        <v>60</v>
      </c>
      <c r="D31" s="8">
        <v>7</v>
      </c>
      <c r="E31" s="8">
        <v>2</v>
      </c>
      <c r="F31">
        <f t="shared" si="0"/>
        <v>9</v>
      </c>
      <c r="G31" s="26">
        <f t="shared" si="1"/>
        <v>0.77777777777777779</v>
      </c>
      <c r="H31" s="8"/>
      <c r="K31" s="47">
        <v>30</v>
      </c>
      <c r="L31" s="47" t="s">
        <v>382</v>
      </c>
      <c r="M31" s="47" t="s">
        <v>384</v>
      </c>
      <c r="N31" s="46">
        <v>7</v>
      </c>
      <c r="O31" s="46">
        <v>2</v>
      </c>
      <c r="P31">
        <f t="shared" si="2"/>
        <v>9</v>
      </c>
      <c r="Q31" s="26">
        <f t="shared" si="3"/>
        <v>0.77777777777777779</v>
      </c>
      <c r="T31" s="15">
        <v>18</v>
      </c>
      <c r="U31" s="16">
        <v>1</v>
      </c>
      <c r="V31" s="16">
        <v>1</v>
      </c>
      <c r="W31">
        <v>3</v>
      </c>
      <c r="X31" s="39">
        <v>66.666666666666657</v>
      </c>
      <c r="Y31" s="39"/>
    </row>
    <row r="32" spans="1:25" ht="16.8">
      <c r="A32" s="15">
        <v>31</v>
      </c>
      <c r="B32" s="16" t="s">
        <v>64</v>
      </c>
      <c r="C32" s="8" t="s">
        <v>60</v>
      </c>
      <c r="D32" s="8">
        <v>5</v>
      </c>
      <c r="E32" s="8">
        <v>3</v>
      </c>
      <c r="F32">
        <f t="shared" si="0"/>
        <v>8</v>
      </c>
      <c r="G32" s="26">
        <f t="shared" si="1"/>
        <v>0.625</v>
      </c>
      <c r="H32" s="8"/>
      <c r="K32" s="47">
        <v>31</v>
      </c>
      <c r="L32" s="47" t="s">
        <v>381</v>
      </c>
      <c r="M32" s="47" t="s">
        <v>380</v>
      </c>
      <c r="N32" s="46">
        <v>5</v>
      </c>
      <c r="O32" s="46">
        <v>3</v>
      </c>
      <c r="P32">
        <f t="shared" si="2"/>
        <v>8</v>
      </c>
      <c r="Q32" s="26">
        <f t="shared" si="3"/>
        <v>0.625</v>
      </c>
      <c r="T32" s="15">
        <v>7</v>
      </c>
      <c r="U32" s="16">
        <v>1</v>
      </c>
      <c r="V32" s="16">
        <v>2</v>
      </c>
      <c r="W32">
        <v>8</v>
      </c>
      <c r="X32" s="39">
        <v>75</v>
      </c>
      <c r="Y32" s="39"/>
    </row>
    <row r="33" spans="1:25" ht="16.8">
      <c r="A33" s="15">
        <v>32</v>
      </c>
      <c r="B33" s="16" t="s">
        <v>64</v>
      </c>
      <c r="C33" s="8" t="s">
        <v>60</v>
      </c>
      <c r="D33" s="8">
        <v>4</v>
      </c>
      <c r="E33" s="8">
        <v>4</v>
      </c>
      <c r="F33">
        <f t="shared" si="0"/>
        <v>8</v>
      </c>
      <c r="G33" s="26">
        <f t="shared" si="1"/>
        <v>0.5</v>
      </c>
      <c r="H33" s="8"/>
      <c r="K33" s="47">
        <v>32</v>
      </c>
      <c r="L33" s="47" t="s">
        <v>381</v>
      </c>
      <c r="M33" s="47" t="s">
        <v>379</v>
      </c>
      <c r="N33" s="46">
        <v>5</v>
      </c>
      <c r="O33" s="46">
        <v>4</v>
      </c>
      <c r="P33">
        <f t="shared" si="2"/>
        <v>9</v>
      </c>
      <c r="Q33" s="26">
        <f t="shared" si="3"/>
        <v>0.55555555555555558</v>
      </c>
      <c r="T33" s="15">
        <v>8</v>
      </c>
      <c r="U33" s="16">
        <v>1</v>
      </c>
      <c r="V33" s="16">
        <v>2</v>
      </c>
      <c r="W33">
        <v>12</v>
      </c>
      <c r="X33" s="39">
        <v>75</v>
      </c>
      <c r="Y33" s="39"/>
    </row>
    <row r="34" spans="1:25" ht="16.8">
      <c r="A34" s="15">
        <v>33</v>
      </c>
      <c r="B34" s="16" t="s">
        <v>64</v>
      </c>
      <c r="C34" s="8" t="s">
        <v>60</v>
      </c>
      <c r="D34" s="8">
        <v>3</v>
      </c>
      <c r="E34" s="8">
        <v>4</v>
      </c>
      <c r="F34">
        <f t="shared" si="0"/>
        <v>7</v>
      </c>
      <c r="G34" s="26">
        <f t="shared" si="1"/>
        <v>0.42857142857142855</v>
      </c>
      <c r="H34" s="8"/>
      <c r="K34" s="47">
        <v>33</v>
      </c>
      <c r="L34" s="47" t="s">
        <v>380</v>
      </c>
      <c r="M34" s="47" t="s">
        <v>379</v>
      </c>
      <c r="N34" s="46">
        <v>3</v>
      </c>
      <c r="O34" s="46">
        <v>4</v>
      </c>
      <c r="P34">
        <f t="shared" si="2"/>
        <v>7</v>
      </c>
      <c r="Q34" s="26">
        <f t="shared" si="3"/>
        <v>0.42857142857142855</v>
      </c>
      <c r="T34" s="15">
        <v>9</v>
      </c>
      <c r="U34" s="16">
        <v>1</v>
      </c>
      <c r="V34" s="16">
        <v>2</v>
      </c>
      <c r="W34">
        <v>9</v>
      </c>
      <c r="X34" s="39">
        <v>66.666666666666657</v>
      </c>
      <c r="Y34" s="39"/>
    </row>
    <row r="35" spans="1:25" ht="16.8">
      <c r="A35" s="15">
        <v>34</v>
      </c>
      <c r="B35" s="16" t="s">
        <v>64</v>
      </c>
      <c r="C35" s="8" t="s">
        <v>60</v>
      </c>
      <c r="D35" s="8">
        <v>4</v>
      </c>
      <c r="E35" s="8">
        <v>2</v>
      </c>
      <c r="F35">
        <f t="shared" si="0"/>
        <v>6</v>
      </c>
      <c r="G35" s="26">
        <f t="shared" si="1"/>
        <v>0.66666666666666663</v>
      </c>
      <c r="H35" s="8"/>
      <c r="K35" s="47">
        <v>34</v>
      </c>
      <c r="L35" s="47" t="s">
        <v>379</v>
      </c>
      <c r="M35" s="47" t="s">
        <v>384</v>
      </c>
      <c r="N35" s="46">
        <v>4</v>
      </c>
      <c r="O35" s="46">
        <v>2</v>
      </c>
      <c r="P35">
        <f t="shared" si="2"/>
        <v>6</v>
      </c>
      <c r="Q35" s="26">
        <f t="shared" si="3"/>
        <v>0.66666666666666663</v>
      </c>
      <c r="T35" s="15">
        <v>10</v>
      </c>
      <c r="U35" s="16">
        <v>1</v>
      </c>
      <c r="V35" s="16">
        <v>2</v>
      </c>
      <c r="W35">
        <v>11</v>
      </c>
      <c r="X35" s="39">
        <v>54.54545454545454</v>
      </c>
      <c r="Y35" s="39"/>
    </row>
    <row r="36" spans="1:25" ht="16.8">
      <c r="A36" s="15">
        <v>35</v>
      </c>
      <c r="B36" s="16" t="s">
        <v>64</v>
      </c>
      <c r="C36" s="8" t="s">
        <v>60</v>
      </c>
      <c r="D36" s="8">
        <v>5</v>
      </c>
      <c r="E36" s="8">
        <v>3</v>
      </c>
      <c r="F36">
        <f t="shared" si="0"/>
        <v>8</v>
      </c>
      <c r="G36" s="26">
        <f t="shared" si="1"/>
        <v>0.625</v>
      </c>
      <c r="H36" s="8"/>
      <c r="K36" s="47">
        <v>35</v>
      </c>
      <c r="L36" s="47" t="s">
        <v>381</v>
      </c>
      <c r="M36" s="47" t="s">
        <v>384</v>
      </c>
      <c r="N36" s="46">
        <v>5</v>
      </c>
      <c r="O36" s="46">
        <v>2</v>
      </c>
      <c r="P36">
        <f t="shared" si="2"/>
        <v>7</v>
      </c>
      <c r="Q36" s="26">
        <f t="shared" si="3"/>
        <v>0.7142857142857143</v>
      </c>
      <c r="T36" s="15">
        <v>11</v>
      </c>
      <c r="U36" s="16">
        <v>1</v>
      </c>
      <c r="V36" s="16">
        <v>2</v>
      </c>
      <c r="W36">
        <v>6</v>
      </c>
      <c r="X36" s="39">
        <v>66.666666666666657</v>
      </c>
      <c r="Y36" s="39"/>
    </row>
    <row r="37" spans="1:25" ht="16.8">
      <c r="A37" s="15">
        <v>36</v>
      </c>
      <c r="B37" s="16" t="s">
        <v>64</v>
      </c>
      <c r="C37" s="8" t="s">
        <v>60</v>
      </c>
      <c r="D37" s="8">
        <v>1</v>
      </c>
      <c r="E37" s="8">
        <v>2</v>
      </c>
      <c r="F37">
        <f t="shared" si="0"/>
        <v>3</v>
      </c>
      <c r="G37" s="26">
        <f t="shared" si="1"/>
        <v>0.33333333333333331</v>
      </c>
      <c r="H37" s="8"/>
      <c r="K37" s="47">
        <v>36</v>
      </c>
      <c r="L37" s="47" t="s">
        <v>387</v>
      </c>
      <c r="M37" s="47" t="s">
        <v>380</v>
      </c>
      <c r="N37" s="46">
        <v>1</v>
      </c>
      <c r="O37" s="46">
        <v>3</v>
      </c>
      <c r="P37">
        <f t="shared" si="2"/>
        <v>4</v>
      </c>
      <c r="Q37" s="26">
        <f t="shared" si="3"/>
        <v>0.25</v>
      </c>
      <c r="T37" s="15">
        <v>12</v>
      </c>
      <c r="U37" s="16">
        <v>1</v>
      </c>
      <c r="V37" s="16">
        <v>2</v>
      </c>
      <c r="W37">
        <v>8</v>
      </c>
      <c r="X37" s="39">
        <v>62.5</v>
      </c>
      <c r="Y37" s="39"/>
    </row>
    <row r="38" spans="1:25" ht="13.2">
      <c r="K38" s="46"/>
      <c r="L38" s="46"/>
      <c r="M38" s="46"/>
      <c r="N38" s="46">
        <f>CORREL(D2:D37,N2:N37)</f>
        <v>0.84229166961110802</v>
      </c>
      <c r="O38" s="46"/>
    </row>
    <row r="39" spans="1:25" ht="13.2"/>
    <row r="40" spans="1:25" ht="13.2"/>
    <row r="41" spans="1:25" ht="13.2"/>
    <row r="42" spans="1:25" ht="13.2"/>
    <row r="43" spans="1:25" ht="13.2"/>
  </sheetData>
  <sortState xmlns:xlrd2="http://schemas.microsoft.com/office/spreadsheetml/2017/richdata2" ref="T2:X37">
    <sortCondition ref="U2:U37"/>
    <sortCondition ref="V2:V3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3B7C7-17BE-40A9-8091-1B4A1D612071}">
  <dimension ref="A1:K38"/>
  <sheetViews>
    <sheetView workbookViewId="0">
      <selection activeCell="K4" sqref="K4"/>
    </sheetView>
  </sheetViews>
  <sheetFormatPr defaultRowHeight="13.2"/>
  <sheetData>
    <row r="1" spans="1:11">
      <c r="B1" s="8" t="s">
        <v>89</v>
      </c>
      <c r="E1" s="8" t="s">
        <v>90</v>
      </c>
    </row>
    <row r="2" spans="1:11">
      <c r="A2" s="12" t="s">
        <v>56</v>
      </c>
      <c r="B2" s="46" t="s">
        <v>22</v>
      </c>
      <c r="C2" s="46" t="s">
        <v>391</v>
      </c>
      <c r="D2" s="46" t="s">
        <v>392</v>
      </c>
      <c r="E2" s="46" t="s">
        <v>22</v>
      </c>
      <c r="F2" s="46" t="s">
        <v>391</v>
      </c>
      <c r="G2" s="46" t="s">
        <v>392</v>
      </c>
      <c r="J2" s="46" t="s">
        <v>389</v>
      </c>
      <c r="K2" s="46" t="s">
        <v>390</v>
      </c>
    </row>
    <row r="3" spans="1:11">
      <c r="A3" s="15">
        <v>1</v>
      </c>
      <c r="B3" s="8">
        <v>4</v>
      </c>
      <c r="C3" s="46">
        <v>4</v>
      </c>
      <c r="D3" s="46">
        <f>B3-C3</f>
        <v>0</v>
      </c>
      <c r="E3" s="8">
        <v>3</v>
      </c>
      <c r="F3" s="46">
        <v>3</v>
      </c>
      <c r="G3" s="46">
        <f>E3-F3</f>
        <v>0</v>
      </c>
      <c r="I3" s="46" t="s">
        <v>394</v>
      </c>
      <c r="J3">
        <f>CORREL(B3:B38,C3:C38)</f>
        <v>0.84229166961110802</v>
      </c>
      <c r="K3">
        <f>CORREL(E3:E38, F3:F38)</f>
        <v>0.69697187623410572</v>
      </c>
    </row>
    <row r="4" spans="1:11">
      <c r="A4" s="15">
        <v>2</v>
      </c>
      <c r="B4" s="8">
        <v>6</v>
      </c>
      <c r="C4" s="46">
        <v>5</v>
      </c>
      <c r="D4" s="46">
        <f t="shared" ref="D4:D38" si="0">B4-C4</f>
        <v>1</v>
      </c>
      <c r="E4" s="8">
        <v>1</v>
      </c>
      <c r="F4" s="46">
        <v>3</v>
      </c>
      <c r="G4" s="46">
        <f t="shared" ref="G4:G38" si="1">E4-F4</f>
        <v>-2</v>
      </c>
    </row>
    <row r="5" spans="1:11">
      <c r="A5" s="15">
        <v>3</v>
      </c>
      <c r="B5" s="8">
        <v>3</v>
      </c>
      <c r="C5" s="46">
        <v>3</v>
      </c>
      <c r="D5" s="46">
        <f t="shared" si="0"/>
        <v>0</v>
      </c>
      <c r="E5" s="8">
        <v>6</v>
      </c>
      <c r="F5" s="46">
        <v>7</v>
      </c>
      <c r="G5" s="46">
        <f t="shared" si="1"/>
        <v>-1</v>
      </c>
    </row>
    <row r="6" spans="1:11">
      <c r="A6" s="15">
        <v>4</v>
      </c>
      <c r="B6" s="8">
        <v>3</v>
      </c>
      <c r="C6" s="46"/>
      <c r="D6" s="46">
        <f t="shared" si="0"/>
        <v>3</v>
      </c>
      <c r="E6" s="8">
        <v>1</v>
      </c>
      <c r="F6" s="46"/>
      <c r="G6" s="46">
        <f t="shared" si="1"/>
        <v>1</v>
      </c>
    </row>
    <row r="7" spans="1:11">
      <c r="A7" s="15">
        <v>5</v>
      </c>
      <c r="B7" s="8">
        <v>7</v>
      </c>
      <c r="C7" s="46">
        <v>9</v>
      </c>
      <c r="D7" s="46">
        <f t="shared" si="0"/>
        <v>-2</v>
      </c>
      <c r="E7" s="8">
        <v>3</v>
      </c>
      <c r="F7" s="46">
        <v>2</v>
      </c>
      <c r="G7" s="46">
        <f t="shared" si="1"/>
        <v>1</v>
      </c>
    </row>
    <row r="8" spans="1:11">
      <c r="A8" s="15">
        <v>6</v>
      </c>
      <c r="B8" s="8">
        <v>4</v>
      </c>
      <c r="C8" s="46">
        <v>4</v>
      </c>
      <c r="D8" s="46">
        <f t="shared" si="0"/>
        <v>0</v>
      </c>
      <c r="E8" s="8">
        <v>2</v>
      </c>
      <c r="F8" s="46">
        <v>4</v>
      </c>
      <c r="G8" s="46">
        <f t="shared" si="1"/>
        <v>-2</v>
      </c>
    </row>
    <row r="9" spans="1:11">
      <c r="A9" s="15">
        <v>7</v>
      </c>
      <c r="B9" s="8">
        <v>5</v>
      </c>
      <c r="C9" s="46">
        <v>6</v>
      </c>
      <c r="D9" s="46">
        <f t="shared" si="0"/>
        <v>-1</v>
      </c>
      <c r="E9" s="8">
        <v>2</v>
      </c>
      <c r="F9" s="46">
        <v>2</v>
      </c>
      <c r="G9" s="46">
        <f t="shared" si="1"/>
        <v>0</v>
      </c>
    </row>
    <row r="10" spans="1:11">
      <c r="A10" s="15">
        <v>8</v>
      </c>
      <c r="B10" s="8">
        <v>8</v>
      </c>
      <c r="C10" s="46">
        <v>9</v>
      </c>
      <c r="D10" s="46">
        <f t="shared" si="0"/>
        <v>-1</v>
      </c>
      <c r="E10" s="8">
        <v>3</v>
      </c>
      <c r="F10" s="46">
        <v>3</v>
      </c>
      <c r="G10" s="46">
        <f t="shared" si="1"/>
        <v>0</v>
      </c>
    </row>
    <row r="11" spans="1:11">
      <c r="A11" s="15">
        <v>9</v>
      </c>
      <c r="B11" s="8">
        <v>4</v>
      </c>
      <c r="C11" s="46">
        <v>6</v>
      </c>
      <c r="D11" s="46">
        <f t="shared" si="0"/>
        <v>-2</v>
      </c>
      <c r="E11" s="8">
        <v>3</v>
      </c>
      <c r="F11" s="46">
        <v>3</v>
      </c>
      <c r="G11" s="46">
        <f t="shared" si="1"/>
        <v>0</v>
      </c>
    </row>
    <row r="12" spans="1:11">
      <c r="A12" s="15">
        <v>10</v>
      </c>
      <c r="B12" s="8">
        <v>5</v>
      </c>
      <c r="C12" s="46">
        <v>6</v>
      </c>
      <c r="D12" s="46">
        <f t="shared" si="0"/>
        <v>-1</v>
      </c>
      <c r="E12" s="8">
        <v>5</v>
      </c>
      <c r="F12" s="46">
        <v>5</v>
      </c>
      <c r="G12" s="46">
        <f t="shared" si="1"/>
        <v>0</v>
      </c>
    </row>
    <row r="13" spans="1:11">
      <c r="A13" s="15">
        <v>11</v>
      </c>
      <c r="B13" s="8">
        <v>4</v>
      </c>
      <c r="C13" s="46">
        <v>4</v>
      </c>
      <c r="D13" s="46">
        <f t="shared" si="0"/>
        <v>0</v>
      </c>
      <c r="E13" s="8">
        <v>2</v>
      </c>
      <c r="F13" s="46">
        <v>2</v>
      </c>
      <c r="G13" s="46">
        <f t="shared" si="1"/>
        <v>0</v>
      </c>
    </row>
    <row r="14" spans="1:11">
      <c r="A14" s="15">
        <v>12</v>
      </c>
      <c r="B14" s="8">
        <v>4</v>
      </c>
      <c r="C14" s="46">
        <v>5</v>
      </c>
      <c r="D14" s="46">
        <f t="shared" si="0"/>
        <v>-1</v>
      </c>
      <c r="E14" s="8">
        <v>4</v>
      </c>
      <c r="F14" s="46">
        <v>3</v>
      </c>
      <c r="G14" s="46">
        <f t="shared" si="1"/>
        <v>1</v>
      </c>
    </row>
    <row r="15" spans="1:11">
      <c r="A15" s="15">
        <v>13</v>
      </c>
      <c r="B15" s="8">
        <v>4</v>
      </c>
      <c r="C15" s="46">
        <v>8</v>
      </c>
      <c r="D15" s="46">
        <f t="shared" si="0"/>
        <v>-4</v>
      </c>
      <c r="E15" s="8">
        <v>4</v>
      </c>
      <c r="F15" s="46">
        <v>2</v>
      </c>
      <c r="G15" s="46">
        <f t="shared" si="1"/>
        <v>2</v>
      </c>
    </row>
    <row r="16" spans="1:11">
      <c r="A16" s="15">
        <v>14</v>
      </c>
      <c r="B16" s="8">
        <v>4</v>
      </c>
      <c r="C16" s="46">
        <v>4</v>
      </c>
      <c r="D16" s="46">
        <f t="shared" si="0"/>
        <v>0</v>
      </c>
      <c r="E16" s="8">
        <v>2</v>
      </c>
      <c r="F16" s="46">
        <v>2</v>
      </c>
      <c r="G16" s="46">
        <f t="shared" si="1"/>
        <v>0</v>
      </c>
    </row>
    <row r="17" spans="1:7">
      <c r="A17" s="15">
        <v>15</v>
      </c>
      <c r="B17" s="8">
        <v>3</v>
      </c>
      <c r="C17" s="46">
        <v>4</v>
      </c>
      <c r="D17" s="46">
        <f t="shared" si="0"/>
        <v>-1</v>
      </c>
      <c r="E17" s="8">
        <v>1</v>
      </c>
      <c r="F17" s="46">
        <v>1</v>
      </c>
      <c r="G17" s="46">
        <f t="shared" si="1"/>
        <v>0</v>
      </c>
    </row>
    <row r="18" spans="1:7">
      <c r="A18" s="15">
        <v>16</v>
      </c>
      <c r="B18" s="8">
        <v>2</v>
      </c>
      <c r="C18" s="46">
        <v>5</v>
      </c>
      <c r="D18" s="46">
        <f t="shared" si="0"/>
        <v>-3</v>
      </c>
      <c r="E18" s="8">
        <v>1</v>
      </c>
      <c r="F18" s="46">
        <v>0</v>
      </c>
      <c r="G18" s="46">
        <f t="shared" si="1"/>
        <v>1</v>
      </c>
    </row>
    <row r="19" spans="1:7">
      <c r="A19" s="15">
        <v>17</v>
      </c>
      <c r="B19" s="8">
        <v>5</v>
      </c>
      <c r="C19" s="46">
        <v>6</v>
      </c>
      <c r="D19" s="46">
        <f t="shared" si="0"/>
        <v>-1</v>
      </c>
      <c r="E19" s="8">
        <v>1</v>
      </c>
      <c r="F19" s="46">
        <v>1</v>
      </c>
      <c r="G19" s="46">
        <f t="shared" si="1"/>
        <v>0</v>
      </c>
    </row>
    <row r="20" spans="1:7">
      <c r="A20" s="15">
        <v>18</v>
      </c>
      <c r="B20" s="8">
        <v>2</v>
      </c>
      <c r="C20" s="46">
        <v>2</v>
      </c>
      <c r="D20" s="46">
        <f t="shared" si="0"/>
        <v>0</v>
      </c>
      <c r="E20" s="8">
        <v>1</v>
      </c>
      <c r="F20" s="46">
        <v>1</v>
      </c>
      <c r="G20" s="46">
        <f t="shared" si="1"/>
        <v>0</v>
      </c>
    </row>
    <row r="21" spans="1:7">
      <c r="A21" s="15">
        <v>19</v>
      </c>
      <c r="B21" s="8">
        <v>8</v>
      </c>
      <c r="C21" s="46">
        <v>9</v>
      </c>
      <c r="D21" s="46">
        <f t="shared" si="0"/>
        <v>-1</v>
      </c>
      <c r="E21" s="8">
        <v>1</v>
      </c>
      <c r="F21" s="46">
        <v>1</v>
      </c>
      <c r="G21" s="46">
        <f t="shared" si="1"/>
        <v>0</v>
      </c>
    </row>
    <row r="22" spans="1:7">
      <c r="A22" s="15">
        <v>20</v>
      </c>
      <c r="B22" s="8">
        <v>10</v>
      </c>
      <c r="C22" s="46">
        <v>11</v>
      </c>
      <c r="D22" s="46">
        <f t="shared" si="0"/>
        <v>-1</v>
      </c>
      <c r="E22" s="8">
        <v>4</v>
      </c>
      <c r="F22" s="46">
        <v>4</v>
      </c>
      <c r="G22" s="46">
        <f t="shared" si="1"/>
        <v>0</v>
      </c>
    </row>
    <row r="23" spans="1:7">
      <c r="A23" s="15">
        <v>21</v>
      </c>
      <c r="B23" s="8">
        <v>2</v>
      </c>
      <c r="C23" s="46">
        <v>3</v>
      </c>
      <c r="D23" s="46">
        <f t="shared" si="0"/>
        <v>-1</v>
      </c>
      <c r="E23" s="8">
        <v>1</v>
      </c>
      <c r="F23" s="46">
        <v>1</v>
      </c>
      <c r="G23" s="46">
        <f t="shared" si="1"/>
        <v>0</v>
      </c>
    </row>
    <row r="24" spans="1:7">
      <c r="A24" s="15">
        <v>22</v>
      </c>
      <c r="B24" s="8">
        <v>5</v>
      </c>
      <c r="C24" s="46">
        <v>5</v>
      </c>
      <c r="D24" s="46">
        <f t="shared" si="0"/>
        <v>0</v>
      </c>
      <c r="E24" s="8">
        <v>4</v>
      </c>
      <c r="F24" s="46">
        <v>4</v>
      </c>
      <c r="G24" s="46">
        <f t="shared" si="1"/>
        <v>0</v>
      </c>
    </row>
    <row r="25" spans="1:7">
      <c r="A25" s="15">
        <v>23</v>
      </c>
      <c r="B25" s="8">
        <v>6</v>
      </c>
      <c r="C25" s="46">
        <v>6</v>
      </c>
      <c r="D25" s="46">
        <f t="shared" si="0"/>
        <v>0</v>
      </c>
      <c r="E25" s="8">
        <v>1</v>
      </c>
      <c r="F25" s="46">
        <v>5</v>
      </c>
      <c r="G25" s="46">
        <f t="shared" si="1"/>
        <v>-4</v>
      </c>
    </row>
    <row r="26" spans="1:7">
      <c r="A26" s="15">
        <v>24</v>
      </c>
      <c r="B26" s="8">
        <v>6</v>
      </c>
      <c r="C26" s="46">
        <v>5</v>
      </c>
      <c r="D26" s="46">
        <f t="shared" si="0"/>
        <v>1</v>
      </c>
      <c r="E26" s="8">
        <v>4</v>
      </c>
      <c r="F26" s="46">
        <v>5</v>
      </c>
      <c r="G26" s="46">
        <f t="shared" si="1"/>
        <v>-1</v>
      </c>
    </row>
    <row r="27" spans="1:7">
      <c r="A27" s="15">
        <v>25</v>
      </c>
      <c r="B27" s="8">
        <v>7</v>
      </c>
      <c r="C27" s="46">
        <v>8</v>
      </c>
      <c r="D27" s="46">
        <f t="shared" si="0"/>
        <v>-1</v>
      </c>
      <c r="E27" s="8">
        <v>3</v>
      </c>
      <c r="F27" s="46">
        <v>2</v>
      </c>
      <c r="G27" s="46">
        <f t="shared" si="1"/>
        <v>1</v>
      </c>
    </row>
    <row r="28" spans="1:7">
      <c r="A28" s="15">
        <v>26</v>
      </c>
      <c r="B28" s="8">
        <v>5</v>
      </c>
      <c r="C28" s="46">
        <v>7</v>
      </c>
      <c r="D28" s="46">
        <f t="shared" si="0"/>
        <v>-2</v>
      </c>
      <c r="E28" s="8">
        <v>4</v>
      </c>
      <c r="F28" s="46">
        <v>3</v>
      </c>
      <c r="G28" s="46">
        <f t="shared" si="1"/>
        <v>1</v>
      </c>
    </row>
    <row r="29" spans="1:7">
      <c r="A29" s="15">
        <v>27</v>
      </c>
      <c r="B29" s="8">
        <v>5</v>
      </c>
      <c r="C29" s="46">
        <v>5</v>
      </c>
      <c r="D29" s="46">
        <f t="shared" si="0"/>
        <v>0</v>
      </c>
      <c r="E29" s="8">
        <v>2</v>
      </c>
      <c r="F29" s="46">
        <v>4</v>
      </c>
      <c r="G29" s="46">
        <f t="shared" si="1"/>
        <v>-2</v>
      </c>
    </row>
    <row r="30" spans="1:7">
      <c r="A30" s="15">
        <v>28</v>
      </c>
      <c r="B30" s="8">
        <v>7</v>
      </c>
      <c r="C30" s="46">
        <v>7</v>
      </c>
      <c r="D30" s="46">
        <f t="shared" si="0"/>
        <v>0</v>
      </c>
      <c r="E30" s="8">
        <v>3</v>
      </c>
      <c r="F30" s="46">
        <v>3</v>
      </c>
      <c r="G30" s="46">
        <f t="shared" si="1"/>
        <v>0</v>
      </c>
    </row>
    <row r="31" spans="1:7">
      <c r="A31" s="15">
        <v>29</v>
      </c>
      <c r="B31" s="8">
        <v>1</v>
      </c>
      <c r="C31" s="46">
        <v>5</v>
      </c>
      <c r="D31" s="46">
        <f t="shared" si="0"/>
        <v>-4</v>
      </c>
      <c r="E31" s="8">
        <v>4</v>
      </c>
      <c r="F31" s="46">
        <v>4</v>
      </c>
      <c r="G31" s="46">
        <f t="shared" si="1"/>
        <v>0</v>
      </c>
    </row>
    <row r="32" spans="1:7">
      <c r="A32" s="15">
        <v>30</v>
      </c>
      <c r="B32" s="8">
        <v>7</v>
      </c>
      <c r="C32" s="46">
        <v>7</v>
      </c>
      <c r="D32" s="46">
        <f t="shared" si="0"/>
        <v>0</v>
      </c>
      <c r="E32" s="8">
        <v>2</v>
      </c>
      <c r="F32" s="46">
        <v>2</v>
      </c>
      <c r="G32" s="46">
        <f t="shared" si="1"/>
        <v>0</v>
      </c>
    </row>
    <row r="33" spans="1:7">
      <c r="A33" s="15">
        <v>31</v>
      </c>
      <c r="B33" s="8">
        <v>5</v>
      </c>
      <c r="C33" s="46">
        <v>5</v>
      </c>
      <c r="D33" s="46">
        <f t="shared" si="0"/>
        <v>0</v>
      </c>
      <c r="E33" s="8">
        <v>3</v>
      </c>
      <c r="F33" s="46">
        <v>3</v>
      </c>
      <c r="G33" s="46">
        <f t="shared" si="1"/>
        <v>0</v>
      </c>
    </row>
    <row r="34" spans="1:7">
      <c r="A34" s="15">
        <v>32</v>
      </c>
      <c r="B34" s="8">
        <v>4</v>
      </c>
      <c r="C34" s="46">
        <v>5</v>
      </c>
      <c r="D34" s="46">
        <f t="shared" si="0"/>
        <v>-1</v>
      </c>
      <c r="E34" s="8">
        <v>4</v>
      </c>
      <c r="F34" s="46">
        <v>4</v>
      </c>
      <c r="G34" s="46">
        <f t="shared" si="1"/>
        <v>0</v>
      </c>
    </row>
    <row r="35" spans="1:7">
      <c r="A35" s="15">
        <v>33</v>
      </c>
      <c r="B35" s="8">
        <v>3</v>
      </c>
      <c r="C35" s="46">
        <v>3</v>
      </c>
      <c r="D35" s="46">
        <f t="shared" si="0"/>
        <v>0</v>
      </c>
      <c r="E35" s="8">
        <v>4</v>
      </c>
      <c r="F35" s="46">
        <v>4</v>
      </c>
      <c r="G35" s="46">
        <f t="shared" si="1"/>
        <v>0</v>
      </c>
    </row>
    <row r="36" spans="1:7">
      <c r="A36" s="15">
        <v>34</v>
      </c>
      <c r="B36" s="8">
        <v>4</v>
      </c>
      <c r="C36" s="46">
        <v>4</v>
      </c>
      <c r="D36" s="46">
        <f t="shared" si="0"/>
        <v>0</v>
      </c>
      <c r="E36" s="8">
        <v>2</v>
      </c>
      <c r="F36" s="46">
        <v>2</v>
      </c>
      <c r="G36" s="46">
        <f t="shared" si="1"/>
        <v>0</v>
      </c>
    </row>
    <row r="37" spans="1:7">
      <c r="A37" s="15">
        <v>35</v>
      </c>
      <c r="B37" s="8">
        <v>5</v>
      </c>
      <c r="C37" s="46">
        <v>5</v>
      </c>
      <c r="D37" s="46">
        <f t="shared" si="0"/>
        <v>0</v>
      </c>
      <c r="E37" s="8">
        <v>3</v>
      </c>
      <c r="F37" s="46">
        <v>2</v>
      </c>
      <c r="G37" s="46">
        <f t="shared" si="1"/>
        <v>1</v>
      </c>
    </row>
    <row r="38" spans="1:7">
      <c r="A38" s="15">
        <v>36</v>
      </c>
      <c r="B38" s="8">
        <v>1</v>
      </c>
      <c r="C38" s="46">
        <v>1</v>
      </c>
      <c r="D38" s="46">
        <f t="shared" si="0"/>
        <v>0</v>
      </c>
      <c r="E38" s="8">
        <v>2</v>
      </c>
      <c r="F38" s="46">
        <v>3</v>
      </c>
      <c r="G38" s="46">
        <f t="shared" si="1"/>
        <v>-1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11"/>
  <sheetViews>
    <sheetView workbookViewId="0"/>
  </sheetViews>
  <sheetFormatPr defaultColWidth="12.5546875" defaultRowHeight="15.75" customHeight="1"/>
  <sheetData>
    <row r="1" spans="1:5">
      <c r="B1" s="7" t="s">
        <v>75</v>
      </c>
      <c r="C1" s="7" t="s">
        <v>76</v>
      </c>
      <c r="D1" s="7" t="s">
        <v>77</v>
      </c>
      <c r="E1" s="7" t="s">
        <v>78</v>
      </c>
    </row>
    <row r="2" spans="1:5">
      <c r="A2" s="7" t="s">
        <v>79</v>
      </c>
      <c r="B2" s="8">
        <v>1</v>
      </c>
      <c r="C2" s="8">
        <v>2</v>
      </c>
      <c r="D2" s="8">
        <v>3</v>
      </c>
      <c r="E2" s="8">
        <v>4</v>
      </c>
    </row>
    <row r="3" spans="1:5">
      <c r="A3" s="7" t="s">
        <v>79</v>
      </c>
      <c r="B3" s="8">
        <v>7</v>
      </c>
      <c r="C3" s="8">
        <v>8</v>
      </c>
      <c r="D3" s="8">
        <v>9</v>
      </c>
      <c r="E3" s="8">
        <v>10</v>
      </c>
    </row>
    <row r="4" spans="1:5">
      <c r="A4" s="7" t="s">
        <v>79</v>
      </c>
      <c r="B4" s="8">
        <v>13</v>
      </c>
      <c r="C4" s="8">
        <v>14</v>
      </c>
      <c r="D4" s="8">
        <v>15</v>
      </c>
      <c r="E4" s="8">
        <v>16</v>
      </c>
    </row>
    <row r="5" spans="1:5">
      <c r="A5" s="7" t="s">
        <v>79</v>
      </c>
      <c r="B5" s="8">
        <v>19</v>
      </c>
      <c r="C5" s="8">
        <v>20</v>
      </c>
      <c r="D5" s="8">
        <v>21</v>
      </c>
      <c r="E5" s="8">
        <v>22</v>
      </c>
    </row>
    <row r="6" spans="1:5">
      <c r="A6" s="7" t="s">
        <v>79</v>
      </c>
      <c r="B6" s="8">
        <v>25</v>
      </c>
      <c r="C6" s="8">
        <v>26</v>
      </c>
      <c r="D6" s="8">
        <v>27</v>
      </c>
      <c r="E6" s="8">
        <v>28</v>
      </c>
    </row>
    <row r="7" spans="1:5">
      <c r="A7" s="7" t="s">
        <v>79</v>
      </c>
      <c r="B7" s="8">
        <v>31</v>
      </c>
      <c r="C7" s="8">
        <v>32</v>
      </c>
      <c r="D7" s="8">
        <v>33</v>
      </c>
      <c r="E7" s="8">
        <v>34</v>
      </c>
    </row>
    <row r="8" spans="1:5">
      <c r="A8" s="7" t="s">
        <v>79</v>
      </c>
      <c r="B8" s="8">
        <v>35</v>
      </c>
      <c r="C8" s="8">
        <v>5</v>
      </c>
      <c r="D8" s="8">
        <v>12</v>
      </c>
      <c r="E8" s="8">
        <v>30</v>
      </c>
    </row>
    <row r="9" spans="1:5">
      <c r="A9" s="7" t="s">
        <v>79</v>
      </c>
      <c r="B9" s="8">
        <v>23</v>
      </c>
      <c r="C9" s="8">
        <v>17</v>
      </c>
      <c r="D9" s="8">
        <v>24</v>
      </c>
      <c r="E9" s="8">
        <v>18</v>
      </c>
    </row>
    <row r="10" spans="1:5">
      <c r="A10" s="7" t="s">
        <v>79</v>
      </c>
      <c r="B10" s="8">
        <v>11</v>
      </c>
      <c r="C10" s="8">
        <v>29</v>
      </c>
      <c r="D10" s="8">
        <v>36</v>
      </c>
      <c r="E10" s="8">
        <v>6</v>
      </c>
    </row>
    <row r="11" spans="1:5">
      <c r="A11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3"/>
  <sheetViews>
    <sheetView workbookViewId="0"/>
  </sheetViews>
  <sheetFormatPr defaultColWidth="12.5546875" defaultRowHeight="15.75" customHeight="1"/>
  <sheetData>
    <row r="1" spans="1:5">
      <c r="A1" s="8" t="s">
        <v>67</v>
      </c>
      <c r="B1" s="8" t="s">
        <v>68</v>
      </c>
      <c r="C1" s="8" t="s">
        <v>69</v>
      </c>
      <c r="E1" s="8"/>
    </row>
    <row r="2" spans="1:5">
      <c r="A2" s="8">
        <v>1</v>
      </c>
      <c r="B2" s="8">
        <v>2</v>
      </c>
      <c r="C2" s="8">
        <v>3</v>
      </c>
    </row>
    <row r="3" spans="1:5">
      <c r="A3" s="8">
        <v>7</v>
      </c>
      <c r="B3" s="8">
        <v>8</v>
      </c>
      <c r="C3" s="8">
        <v>9</v>
      </c>
    </row>
    <row r="4" spans="1:5">
      <c r="A4" s="8">
        <v>13</v>
      </c>
      <c r="B4" s="8">
        <v>14</v>
      </c>
      <c r="C4" s="8">
        <v>15</v>
      </c>
    </row>
    <row r="5" spans="1:5">
      <c r="A5" s="8">
        <v>19</v>
      </c>
      <c r="B5" s="8">
        <v>20</v>
      </c>
      <c r="C5" s="8">
        <v>21</v>
      </c>
    </row>
    <row r="6" spans="1:5">
      <c r="A6" s="8">
        <v>25</v>
      </c>
      <c r="B6" s="8">
        <v>26</v>
      </c>
      <c r="C6" s="8">
        <v>27</v>
      </c>
    </row>
    <row r="7" spans="1:5">
      <c r="A7" s="8">
        <v>31</v>
      </c>
      <c r="B7" s="8">
        <v>32</v>
      </c>
      <c r="C7" s="8">
        <v>33</v>
      </c>
    </row>
    <row r="8" spans="1:5">
      <c r="A8" s="8">
        <v>6</v>
      </c>
      <c r="B8" s="8">
        <v>5</v>
      </c>
      <c r="C8" s="8">
        <v>4</v>
      </c>
    </row>
    <row r="9" spans="1:5">
      <c r="A9" s="8">
        <v>12</v>
      </c>
      <c r="B9" s="8">
        <v>11</v>
      </c>
      <c r="C9" s="8">
        <v>10</v>
      </c>
    </row>
    <row r="10" spans="1:5">
      <c r="A10" s="8">
        <v>18</v>
      </c>
      <c r="B10" s="8">
        <v>17</v>
      </c>
      <c r="C10" s="8">
        <v>16</v>
      </c>
    </row>
    <row r="11" spans="1:5">
      <c r="A11" s="8">
        <v>24</v>
      </c>
      <c r="B11" s="8">
        <v>23</v>
      </c>
      <c r="C11" s="8">
        <v>22</v>
      </c>
    </row>
    <row r="12" spans="1:5">
      <c r="A12" s="8">
        <v>30</v>
      </c>
      <c r="B12" s="8">
        <v>29</v>
      </c>
      <c r="C12" s="8">
        <v>28</v>
      </c>
    </row>
    <row r="13" spans="1:5">
      <c r="A13" s="8">
        <v>36</v>
      </c>
      <c r="B13" s="8">
        <v>35</v>
      </c>
      <c r="C13" s="8">
        <v>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G46"/>
  <sheetViews>
    <sheetView workbookViewId="0">
      <selection activeCell="B45" sqref="B45"/>
    </sheetView>
  </sheetViews>
  <sheetFormatPr defaultColWidth="12.5546875" defaultRowHeight="15.75" customHeight="1"/>
  <sheetData>
    <row r="1" spans="1:7">
      <c r="A1" s="8" t="s">
        <v>80</v>
      </c>
      <c r="B1" s="8" t="s">
        <v>81</v>
      </c>
      <c r="C1" s="8" t="s">
        <v>56</v>
      </c>
      <c r="D1" s="8" t="s">
        <v>50</v>
      </c>
      <c r="E1" s="8" t="s">
        <v>57</v>
      </c>
      <c r="F1" s="8" t="s">
        <v>82</v>
      </c>
      <c r="G1" s="8" t="s">
        <v>83</v>
      </c>
    </row>
    <row r="2" spans="1:7">
      <c r="A2" s="8">
        <v>1</v>
      </c>
      <c r="B2" s="8">
        <v>3</v>
      </c>
      <c r="C2" s="8">
        <v>1</v>
      </c>
      <c r="D2" s="8" t="s">
        <v>59</v>
      </c>
      <c r="E2" s="8" t="s">
        <v>46</v>
      </c>
      <c r="F2" s="38">
        <v>0.40200000000000002</v>
      </c>
      <c r="G2" s="38">
        <v>0.151</v>
      </c>
    </row>
    <row r="3" spans="1:7">
      <c r="B3" s="8">
        <v>4</v>
      </c>
      <c r="C3" s="8">
        <v>7</v>
      </c>
      <c r="D3" s="8" t="s">
        <v>59</v>
      </c>
      <c r="E3" s="8" t="s">
        <v>48</v>
      </c>
      <c r="F3" s="38">
        <v>1</v>
      </c>
      <c r="G3" s="38">
        <v>1</v>
      </c>
    </row>
    <row r="4" spans="1:7">
      <c r="A4" s="8"/>
      <c r="B4" s="8">
        <v>5</v>
      </c>
      <c r="C4" s="8">
        <v>13</v>
      </c>
      <c r="D4" s="8" t="s">
        <v>59</v>
      </c>
      <c r="E4" s="8" t="s">
        <v>47</v>
      </c>
      <c r="F4" s="38">
        <v>1.0129999999999999</v>
      </c>
      <c r="G4" s="38">
        <v>1.2430000000000001</v>
      </c>
    </row>
    <row r="5" spans="1:7">
      <c r="A5" s="8"/>
      <c r="B5" s="8">
        <v>6</v>
      </c>
      <c r="C5" s="8">
        <v>25</v>
      </c>
      <c r="D5" s="8" t="s">
        <v>60</v>
      </c>
      <c r="E5" s="8" t="s">
        <v>47</v>
      </c>
      <c r="F5" s="38">
        <v>0.70199999999999996</v>
      </c>
      <c r="G5" s="38">
        <v>0.55800000000000005</v>
      </c>
    </row>
    <row r="6" spans="1:7">
      <c r="A6" s="8"/>
      <c r="B6" s="8">
        <v>7</v>
      </c>
      <c r="C6" s="8">
        <v>31</v>
      </c>
      <c r="D6" s="8" t="s">
        <v>60</v>
      </c>
      <c r="E6" s="8" t="s">
        <v>48</v>
      </c>
      <c r="F6" s="38">
        <v>1.173</v>
      </c>
      <c r="G6" s="38">
        <v>1.296</v>
      </c>
    </row>
    <row r="7" spans="1:7">
      <c r="A7" s="8"/>
      <c r="B7" s="8">
        <v>8</v>
      </c>
      <c r="C7" s="8">
        <v>6</v>
      </c>
      <c r="D7" s="8" t="s">
        <v>59</v>
      </c>
      <c r="E7" s="8" t="s">
        <v>47</v>
      </c>
      <c r="F7" s="38">
        <v>1.0369999999999999</v>
      </c>
      <c r="G7" s="38">
        <v>1.5580000000000001</v>
      </c>
    </row>
    <row r="8" spans="1:7">
      <c r="A8" s="8"/>
      <c r="B8" s="8">
        <v>9</v>
      </c>
      <c r="C8" s="8">
        <v>12</v>
      </c>
      <c r="D8" s="8" t="s">
        <v>59</v>
      </c>
      <c r="E8" s="8" t="s">
        <v>46</v>
      </c>
      <c r="F8" s="38">
        <v>1.75</v>
      </c>
      <c r="G8" s="38">
        <v>1.9410000000000001</v>
      </c>
    </row>
    <row r="9" spans="1:7">
      <c r="A9" s="8"/>
      <c r="B9" s="8">
        <v>10</v>
      </c>
      <c r="C9" s="8">
        <v>18</v>
      </c>
      <c r="D9" s="8" t="s">
        <v>59</v>
      </c>
      <c r="E9" s="8" t="s">
        <v>47</v>
      </c>
      <c r="F9" s="38">
        <v>4.9000000000000002E-2</v>
      </c>
      <c r="G9" s="38">
        <v>0.27500000000000002</v>
      </c>
    </row>
    <row r="10" spans="1:7">
      <c r="B10" s="8">
        <v>11</v>
      </c>
      <c r="C10" s="8">
        <v>24</v>
      </c>
      <c r="D10" s="8" t="s">
        <v>60</v>
      </c>
      <c r="E10" s="8" t="s">
        <v>48</v>
      </c>
      <c r="F10" s="38">
        <v>0.82699999999999996</v>
      </c>
      <c r="G10" s="38">
        <v>0.70399999999999996</v>
      </c>
    </row>
    <row r="11" spans="1:7">
      <c r="B11" s="8">
        <v>12</v>
      </c>
      <c r="C11" s="8">
        <v>30</v>
      </c>
      <c r="D11" s="8" t="s">
        <v>60</v>
      </c>
      <c r="E11" s="8" t="s">
        <v>47</v>
      </c>
      <c r="F11" s="38">
        <v>0</v>
      </c>
      <c r="G11" s="38">
        <v>0</v>
      </c>
    </row>
    <row r="12" spans="1:7">
      <c r="B12" s="8">
        <v>13</v>
      </c>
      <c r="C12" s="8">
        <v>36</v>
      </c>
      <c r="D12" s="8" t="s">
        <v>60</v>
      </c>
      <c r="E12" s="8" t="s">
        <v>46</v>
      </c>
      <c r="F12" s="38">
        <v>0.21099999999999999</v>
      </c>
      <c r="G12" s="38">
        <v>0.191</v>
      </c>
    </row>
    <row r="13" spans="1:7">
      <c r="B13" s="8">
        <v>14</v>
      </c>
      <c r="C13" s="8">
        <v>19</v>
      </c>
      <c r="D13" s="8" t="s">
        <v>60</v>
      </c>
      <c r="E13" s="8" t="s">
        <v>46</v>
      </c>
      <c r="F13" s="38">
        <v>1.298</v>
      </c>
      <c r="G13" s="38">
        <v>1.111</v>
      </c>
    </row>
    <row r="14" spans="1:7">
      <c r="A14" s="8"/>
      <c r="B14" s="8"/>
      <c r="C14" s="8"/>
      <c r="D14" s="8"/>
      <c r="E14" s="8"/>
    </row>
    <row r="15" spans="1:7">
      <c r="A15" s="8">
        <v>2</v>
      </c>
      <c r="B15" s="8">
        <v>3</v>
      </c>
      <c r="C15" s="8">
        <v>3</v>
      </c>
      <c r="D15" s="8" t="s">
        <v>59</v>
      </c>
      <c r="E15" s="8" t="s">
        <v>48</v>
      </c>
      <c r="F15" s="40">
        <v>0.65144973814542473</v>
      </c>
      <c r="G15" s="40">
        <v>0.70478391855557665</v>
      </c>
    </row>
    <row r="16" spans="1:7">
      <c r="A16" s="8"/>
      <c r="B16" s="8">
        <v>4</v>
      </c>
      <c r="C16" s="8">
        <v>2</v>
      </c>
      <c r="D16" s="8" t="s">
        <v>59</v>
      </c>
      <c r="E16" s="8" t="s">
        <v>46</v>
      </c>
      <c r="F16" s="40">
        <v>2.0823899655953115E-2</v>
      </c>
      <c r="G16" s="40">
        <v>2.8136550070218706E-2</v>
      </c>
    </row>
    <row r="17" spans="1:7">
      <c r="A17" s="8"/>
      <c r="B17" s="8">
        <v>5</v>
      </c>
      <c r="C17" s="8">
        <v>4</v>
      </c>
      <c r="D17" s="8" t="s">
        <v>59</v>
      </c>
      <c r="E17" s="8" t="s">
        <v>47</v>
      </c>
      <c r="F17" s="40">
        <v>1.4125410792219779</v>
      </c>
      <c r="G17" s="40">
        <v>2.2178163301587261</v>
      </c>
    </row>
    <row r="18" spans="1:7">
      <c r="B18" s="8">
        <v>6</v>
      </c>
      <c r="C18" s="8">
        <v>20</v>
      </c>
      <c r="D18" s="8" t="s">
        <v>60</v>
      </c>
      <c r="E18" s="8" t="s">
        <v>48</v>
      </c>
      <c r="F18" s="40">
        <v>2</v>
      </c>
      <c r="G18" s="40">
        <v>1.7292715693272225</v>
      </c>
    </row>
    <row r="19" spans="1:7">
      <c r="A19" s="8"/>
      <c r="B19" s="8">
        <v>7</v>
      </c>
      <c r="C19" s="8">
        <v>22</v>
      </c>
      <c r="D19" s="8" t="s">
        <v>60</v>
      </c>
      <c r="E19" s="8" t="s">
        <v>46</v>
      </c>
      <c r="F19" s="40">
        <v>0.79140076371792301</v>
      </c>
      <c r="G19" s="40">
        <v>0.20621390911583254</v>
      </c>
    </row>
    <row r="20" spans="1:7">
      <c r="A20" s="8"/>
      <c r="B20" s="8">
        <v>8</v>
      </c>
      <c r="C20" s="8">
        <v>26</v>
      </c>
      <c r="D20" s="8" t="s">
        <v>60</v>
      </c>
      <c r="E20" s="8" t="s">
        <v>47</v>
      </c>
      <c r="F20" s="40">
        <v>0.5341487018535428</v>
      </c>
      <c r="G20" s="40">
        <v>1.0317770986705617</v>
      </c>
    </row>
    <row r="21" spans="1:7">
      <c r="A21" s="8"/>
      <c r="B21" s="8">
        <v>9</v>
      </c>
      <c r="C21" s="8">
        <v>10</v>
      </c>
      <c r="D21" s="8" t="s">
        <v>59</v>
      </c>
      <c r="E21" s="8" t="s">
        <v>48</v>
      </c>
      <c r="F21" s="40">
        <v>1.7015632122453426</v>
      </c>
      <c r="G21" s="40">
        <v>1.0193410910501863</v>
      </c>
    </row>
    <row r="22" spans="1:7">
      <c r="A22" s="8"/>
      <c r="B22" s="8">
        <v>10</v>
      </c>
      <c r="C22" s="8">
        <v>5</v>
      </c>
      <c r="D22" s="8" t="s">
        <v>59</v>
      </c>
      <c r="E22" s="8" t="s">
        <v>46</v>
      </c>
      <c r="F22" s="40">
        <v>1.4327785962350741</v>
      </c>
      <c r="G22" s="40">
        <v>1.8052280494133242</v>
      </c>
    </row>
    <row r="23" spans="1:7">
      <c r="A23" s="8"/>
      <c r="B23" s="8">
        <v>11</v>
      </c>
      <c r="C23" s="8">
        <v>8</v>
      </c>
      <c r="D23" s="8" t="s">
        <v>59</v>
      </c>
      <c r="E23" s="8" t="s">
        <v>47</v>
      </c>
      <c r="F23" s="40">
        <v>1.027655173202191</v>
      </c>
      <c r="G23" s="40">
        <v>1.5136443094331655</v>
      </c>
    </row>
    <row r="24" spans="1:7">
      <c r="A24" s="8"/>
      <c r="B24" s="8">
        <v>12</v>
      </c>
      <c r="C24" s="8">
        <v>21</v>
      </c>
      <c r="D24" s="8" t="s">
        <v>60</v>
      </c>
      <c r="E24" s="8" t="s">
        <v>48</v>
      </c>
      <c r="F24" s="40">
        <v>0</v>
      </c>
      <c r="G24" s="40">
        <v>0.27072843067277763</v>
      </c>
    </row>
    <row r="25" spans="1:7">
      <c r="A25" s="8"/>
      <c r="B25" s="8">
        <v>13</v>
      </c>
      <c r="C25" s="8">
        <v>27</v>
      </c>
      <c r="D25" s="8" t="s">
        <v>60</v>
      </c>
      <c r="E25" s="8" t="s">
        <v>46</v>
      </c>
      <c r="F25" s="40">
        <v>0.43206108753814049</v>
      </c>
      <c r="G25" s="40">
        <v>2.55923918948801</v>
      </c>
    </row>
    <row r="26" spans="1:7">
      <c r="A26" s="8"/>
      <c r="B26" s="8">
        <v>14</v>
      </c>
      <c r="C26" s="8">
        <v>28</v>
      </c>
      <c r="D26" s="8" t="s">
        <v>60</v>
      </c>
      <c r="E26" s="8" t="s">
        <v>47</v>
      </c>
      <c r="F26" s="40">
        <v>0.49907663974203598</v>
      </c>
      <c r="G26" s="40">
        <v>0.78640138200642062</v>
      </c>
    </row>
    <row r="27" spans="1:7">
      <c r="A27" s="8"/>
      <c r="B27" s="8"/>
      <c r="C27" s="8"/>
      <c r="D27" s="8"/>
      <c r="E27" s="8"/>
    </row>
    <row r="28" spans="1:7">
      <c r="A28" s="8">
        <v>3</v>
      </c>
      <c r="B28" s="8">
        <v>3</v>
      </c>
      <c r="C28" s="8">
        <v>11</v>
      </c>
      <c r="D28" s="8" t="s">
        <v>59</v>
      </c>
      <c r="E28" s="8" t="s">
        <v>48</v>
      </c>
    </row>
    <row r="29" spans="1:7">
      <c r="A29" s="8"/>
      <c r="B29" s="8">
        <v>4</v>
      </c>
      <c r="C29" s="8">
        <v>9</v>
      </c>
      <c r="D29" s="8" t="s">
        <v>59</v>
      </c>
      <c r="E29" s="8" t="s">
        <v>46</v>
      </c>
    </row>
    <row r="30" spans="1:7">
      <c r="A30" s="8"/>
      <c r="B30" s="8">
        <v>5</v>
      </c>
      <c r="C30" s="8">
        <v>16</v>
      </c>
      <c r="D30" s="8" t="s">
        <v>59</v>
      </c>
      <c r="E30" s="8" t="s">
        <v>47</v>
      </c>
    </row>
    <row r="31" spans="1:7">
      <c r="A31" s="8"/>
      <c r="B31" s="8">
        <v>6</v>
      </c>
      <c r="C31" s="8">
        <v>23</v>
      </c>
      <c r="D31" s="8" t="s">
        <v>60</v>
      </c>
      <c r="E31" s="8" t="s">
        <v>48</v>
      </c>
    </row>
    <row r="32" spans="1:7">
      <c r="A32" s="8"/>
      <c r="B32" s="8">
        <v>7</v>
      </c>
      <c r="C32" s="8">
        <v>32</v>
      </c>
      <c r="D32" s="8" t="s">
        <v>60</v>
      </c>
      <c r="E32" s="8" t="s">
        <v>46</v>
      </c>
    </row>
    <row r="33" spans="1:5">
      <c r="A33" s="8"/>
      <c r="B33" s="8">
        <v>8</v>
      </c>
      <c r="C33" s="8">
        <v>29</v>
      </c>
      <c r="D33" s="8" t="s">
        <v>60</v>
      </c>
      <c r="E33" s="8" t="s">
        <v>47</v>
      </c>
    </row>
    <row r="34" spans="1:5">
      <c r="A34" s="8"/>
      <c r="B34" s="8">
        <v>9</v>
      </c>
      <c r="C34" s="8">
        <v>14</v>
      </c>
      <c r="D34" s="8" t="s">
        <v>59</v>
      </c>
      <c r="E34" s="8" t="s">
        <v>48</v>
      </c>
    </row>
    <row r="35" spans="1:5">
      <c r="A35" s="8"/>
      <c r="B35" s="8">
        <v>10</v>
      </c>
      <c r="C35" s="8">
        <v>15</v>
      </c>
      <c r="D35" s="8" t="s">
        <v>59</v>
      </c>
      <c r="E35" s="8" t="s">
        <v>46</v>
      </c>
    </row>
    <row r="36" spans="1:5">
      <c r="A36" s="8"/>
      <c r="B36" s="8">
        <v>11</v>
      </c>
      <c r="C36" s="8">
        <v>17</v>
      </c>
      <c r="D36" s="8" t="s">
        <v>59</v>
      </c>
      <c r="E36" s="8" t="s">
        <v>48</v>
      </c>
    </row>
    <row r="37" spans="1:5">
      <c r="A37" s="8"/>
      <c r="B37" s="8">
        <v>12</v>
      </c>
      <c r="C37" s="8">
        <v>34</v>
      </c>
      <c r="D37" s="8" t="s">
        <v>60</v>
      </c>
      <c r="E37" s="8" t="s">
        <v>48</v>
      </c>
    </row>
    <row r="38" spans="1:5">
      <c r="B38" s="8">
        <v>13</v>
      </c>
      <c r="C38" s="8">
        <v>35</v>
      </c>
      <c r="D38" s="8" t="s">
        <v>60</v>
      </c>
      <c r="E38" s="8" t="s">
        <v>46</v>
      </c>
    </row>
    <row r="39" spans="1:5">
      <c r="B39" s="8">
        <v>14</v>
      </c>
      <c r="C39" s="8">
        <v>33</v>
      </c>
      <c r="D39" s="8" t="s">
        <v>60</v>
      </c>
      <c r="E39" s="8" t="s">
        <v>47</v>
      </c>
    </row>
    <row r="41" spans="1:5">
      <c r="B41" s="8" t="s">
        <v>84</v>
      </c>
      <c r="C41" s="8"/>
    </row>
    <row r="42" spans="1:5">
      <c r="A42" s="8" t="s">
        <v>85</v>
      </c>
      <c r="B42" s="8" t="s">
        <v>86</v>
      </c>
      <c r="C42" s="8" t="s">
        <v>87</v>
      </c>
    </row>
    <row r="43" spans="1:5">
      <c r="A43" s="8">
        <v>1</v>
      </c>
      <c r="B43" s="23">
        <v>0.28000000000000003</v>
      </c>
      <c r="C43" s="23">
        <v>0.45</v>
      </c>
    </row>
    <row r="44" spans="1:5">
      <c r="A44" s="8">
        <v>2</v>
      </c>
      <c r="B44" s="41">
        <v>0.28000000000000003</v>
      </c>
      <c r="C44" s="41">
        <v>0.6</v>
      </c>
    </row>
    <row r="45" spans="1:5">
      <c r="A45" s="8">
        <v>3</v>
      </c>
    </row>
    <row r="46" spans="1:5">
      <c r="A46" s="8" t="s">
        <v>88</v>
      </c>
      <c r="B46" s="23">
        <f t="shared" ref="B46:C46" si="0">AVERAGE(B43:B45)</f>
        <v>0.28000000000000003</v>
      </c>
      <c r="C46" s="23">
        <f t="shared" si="0"/>
        <v>0.52500000000000002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Z41"/>
  <sheetViews>
    <sheetView workbookViewId="0">
      <selection activeCell="D4" sqref="D4:D39"/>
    </sheetView>
  </sheetViews>
  <sheetFormatPr defaultColWidth="12.5546875" defaultRowHeight="15.75" customHeight="1"/>
  <sheetData>
    <row r="1" spans="1:52" ht="13.2">
      <c r="D1" s="3">
        <v>44454</v>
      </c>
      <c r="F1" s="9">
        <v>44447</v>
      </c>
      <c r="G1" s="9">
        <v>44447</v>
      </c>
      <c r="K1" s="8" t="s">
        <v>45</v>
      </c>
    </row>
    <row r="2" spans="1:52" ht="13.2">
      <c r="F2" s="10">
        <v>0.60416666666666663</v>
      </c>
      <c r="G2" s="10">
        <v>0.60416666666666663</v>
      </c>
      <c r="J2" s="8" t="s">
        <v>46</v>
      </c>
      <c r="K2" s="8" t="s">
        <v>47</v>
      </c>
      <c r="L2" s="8" t="s">
        <v>48</v>
      </c>
    </row>
    <row r="3" spans="1:52" ht="13.2">
      <c r="A3" s="8" t="s">
        <v>49</v>
      </c>
      <c r="B3" s="8" t="s">
        <v>50</v>
      </c>
      <c r="C3" s="8" t="s">
        <v>51</v>
      </c>
      <c r="D3" s="8" t="s">
        <v>52</v>
      </c>
      <c r="E3" s="8" t="s">
        <v>99</v>
      </c>
      <c r="F3" s="8" t="s">
        <v>53</v>
      </c>
      <c r="G3" s="8" t="s">
        <v>54</v>
      </c>
      <c r="H3" s="8" t="s">
        <v>55</v>
      </c>
      <c r="J3" s="8">
        <v>272.53333329999998</v>
      </c>
      <c r="K3" s="8">
        <v>274.58333329999999</v>
      </c>
      <c r="L3" s="8">
        <v>273.26666669999997</v>
      </c>
      <c r="N3" s="8" t="s">
        <v>56</v>
      </c>
      <c r="O3" s="8" t="s">
        <v>50</v>
      </c>
      <c r="P3" s="8" t="s">
        <v>57</v>
      </c>
      <c r="Q3" s="8" t="s">
        <v>58</v>
      </c>
    </row>
    <row r="4" spans="1:52" ht="13.2">
      <c r="A4" s="8">
        <v>1</v>
      </c>
      <c r="B4" s="8" t="s">
        <v>59</v>
      </c>
      <c r="C4" s="8">
        <v>103</v>
      </c>
      <c r="D4" s="9">
        <v>44345</v>
      </c>
      <c r="E4" s="8">
        <f>D$1-D4</f>
        <v>109</v>
      </c>
      <c r="F4" s="8">
        <v>278.8</v>
      </c>
      <c r="G4" s="8">
        <v>545.20000000000005</v>
      </c>
      <c r="H4" s="8" t="s">
        <v>46</v>
      </c>
      <c r="N4" s="8">
        <v>20</v>
      </c>
      <c r="O4" s="8" t="s">
        <v>60</v>
      </c>
      <c r="P4" s="8" t="s">
        <v>48</v>
      </c>
      <c r="Q4" s="11">
        <v>71.428571428571431</v>
      </c>
      <c r="R4" s="11"/>
      <c r="S4" s="8">
        <v>3</v>
      </c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spans="1:52" ht="13.2">
      <c r="A5" s="8">
        <v>2</v>
      </c>
      <c r="B5" s="8" t="s">
        <v>59</v>
      </c>
      <c r="C5" s="8">
        <v>110</v>
      </c>
      <c r="D5" s="9">
        <v>44344</v>
      </c>
      <c r="E5" s="8">
        <f t="shared" ref="E5:E39" si="0">D$1-D5</f>
        <v>110</v>
      </c>
      <c r="F5" s="8">
        <v>291.89999999999998</v>
      </c>
      <c r="G5" s="8">
        <v>611.5</v>
      </c>
      <c r="H5" s="8" t="s">
        <v>46</v>
      </c>
      <c r="N5" s="8">
        <v>21</v>
      </c>
      <c r="O5" s="8" t="s">
        <v>60</v>
      </c>
      <c r="P5" s="8" t="s">
        <v>48</v>
      </c>
      <c r="Q5" s="11">
        <v>66.666666666666657</v>
      </c>
      <c r="S5" s="8">
        <v>7</v>
      </c>
    </row>
    <row r="6" spans="1:52" ht="13.2">
      <c r="A6" s="8">
        <v>3</v>
      </c>
      <c r="B6" s="8" t="s">
        <v>59</v>
      </c>
      <c r="C6" s="8">
        <v>104</v>
      </c>
      <c r="D6" s="9">
        <v>44344</v>
      </c>
      <c r="E6" s="8">
        <f t="shared" si="0"/>
        <v>110</v>
      </c>
      <c r="F6" s="8">
        <v>255.8</v>
      </c>
      <c r="G6" s="8">
        <v>557.4</v>
      </c>
      <c r="H6" s="8" t="s">
        <v>48</v>
      </c>
      <c r="K6" s="8" t="s">
        <v>61</v>
      </c>
      <c r="N6" s="8">
        <v>23</v>
      </c>
      <c r="O6" s="8" t="s">
        <v>60</v>
      </c>
      <c r="P6" s="8" t="s">
        <v>48</v>
      </c>
      <c r="Q6" s="11">
        <v>85.714285714285708</v>
      </c>
      <c r="S6" s="8">
        <v>10</v>
      </c>
    </row>
    <row r="7" spans="1:52" ht="13.2">
      <c r="A7" s="8">
        <v>4</v>
      </c>
      <c r="B7" s="8" t="s">
        <v>59</v>
      </c>
      <c r="C7" s="8">
        <v>106</v>
      </c>
      <c r="D7" s="9">
        <v>44344</v>
      </c>
      <c r="E7" s="8">
        <f t="shared" si="0"/>
        <v>110</v>
      </c>
      <c r="F7" s="8">
        <v>253.2</v>
      </c>
      <c r="G7" s="8">
        <v>665.5</v>
      </c>
      <c r="H7" s="8" t="s">
        <v>47</v>
      </c>
      <c r="J7" s="8" t="s">
        <v>46</v>
      </c>
      <c r="K7" s="8" t="s">
        <v>47</v>
      </c>
      <c r="L7" s="8" t="s">
        <v>48</v>
      </c>
      <c r="N7" s="8">
        <v>24</v>
      </c>
      <c r="O7" s="8" t="s">
        <v>60</v>
      </c>
      <c r="P7" s="8" t="s">
        <v>48</v>
      </c>
      <c r="Q7" s="11">
        <v>60</v>
      </c>
      <c r="S7" s="8">
        <v>11</v>
      </c>
    </row>
    <row r="8" spans="1:52" ht="13.2">
      <c r="A8" s="8">
        <v>5</v>
      </c>
      <c r="B8" s="8" t="s">
        <v>59</v>
      </c>
      <c r="C8" s="8">
        <v>102</v>
      </c>
      <c r="D8" s="9">
        <v>44343</v>
      </c>
      <c r="E8" s="8">
        <f t="shared" si="0"/>
        <v>111</v>
      </c>
      <c r="F8" s="8">
        <v>281</v>
      </c>
      <c r="G8" s="8">
        <v>584.1</v>
      </c>
      <c r="H8" s="8" t="s">
        <v>46</v>
      </c>
      <c r="J8" s="8">
        <v>497.06666669999998</v>
      </c>
      <c r="K8" s="8">
        <v>495.03333329999998</v>
      </c>
      <c r="L8" s="8">
        <v>500.48333330000003</v>
      </c>
      <c r="N8" s="8">
        <v>31</v>
      </c>
      <c r="O8" s="8" t="s">
        <v>60</v>
      </c>
      <c r="P8" s="8" t="s">
        <v>48</v>
      </c>
      <c r="Q8" s="11">
        <v>62.5</v>
      </c>
      <c r="S8" s="8">
        <v>14</v>
      </c>
    </row>
    <row r="9" spans="1:52" ht="13.2">
      <c r="A9" s="8">
        <v>6</v>
      </c>
      <c r="B9" s="8" t="s">
        <v>59</v>
      </c>
      <c r="C9" s="8">
        <v>107</v>
      </c>
      <c r="D9" s="9">
        <v>44343</v>
      </c>
      <c r="E9" s="8">
        <f t="shared" si="0"/>
        <v>111</v>
      </c>
      <c r="F9" s="8">
        <v>286.39999999999998</v>
      </c>
      <c r="G9" s="8">
        <v>536.20000000000005</v>
      </c>
      <c r="H9" s="8" t="s">
        <v>47</v>
      </c>
      <c r="N9" s="8">
        <v>34</v>
      </c>
      <c r="O9" s="8" t="s">
        <v>60</v>
      </c>
      <c r="P9" s="8" t="s">
        <v>48</v>
      </c>
      <c r="Q9" s="11">
        <v>66.666666666666657</v>
      </c>
      <c r="S9" s="8">
        <v>17</v>
      </c>
    </row>
    <row r="10" spans="1:52" ht="13.2">
      <c r="A10" s="8">
        <v>7</v>
      </c>
      <c r="B10" s="8" t="s">
        <v>59</v>
      </c>
      <c r="C10" s="8">
        <v>103</v>
      </c>
      <c r="D10" s="9">
        <v>44345</v>
      </c>
      <c r="E10" s="8">
        <f t="shared" si="0"/>
        <v>109</v>
      </c>
      <c r="F10" s="8">
        <v>275.5</v>
      </c>
      <c r="G10" s="8">
        <v>540.70000000000005</v>
      </c>
      <c r="H10" s="8" t="s">
        <v>48</v>
      </c>
      <c r="N10" s="8">
        <v>3</v>
      </c>
      <c r="O10" s="8" t="s">
        <v>59</v>
      </c>
      <c r="P10" s="8" t="s">
        <v>48</v>
      </c>
      <c r="Q10" s="11">
        <v>33.333333333333329</v>
      </c>
      <c r="S10" s="8">
        <v>4</v>
      </c>
    </row>
    <row r="11" spans="1:52" ht="13.2">
      <c r="A11" s="8">
        <v>8</v>
      </c>
      <c r="B11" s="8" t="s">
        <v>59</v>
      </c>
      <c r="C11" s="8">
        <v>110</v>
      </c>
      <c r="D11" s="9">
        <v>44344</v>
      </c>
      <c r="E11" s="8">
        <f t="shared" si="0"/>
        <v>110</v>
      </c>
      <c r="F11" s="8">
        <v>251.5</v>
      </c>
      <c r="G11" s="8">
        <v>592.6</v>
      </c>
      <c r="H11" s="8" t="s">
        <v>47</v>
      </c>
      <c r="N11" s="8">
        <v>7</v>
      </c>
      <c r="O11" s="8" t="s">
        <v>59</v>
      </c>
      <c r="P11" s="8" t="s">
        <v>48</v>
      </c>
      <c r="Q11" s="11">
        <v>71.428571428571431</v>
      </c>
      <c r="S11" s="8">
        <v>6</v>
      </c>
    </row>
    <row r="12" spans="1:52" ht="13.2">
      <c r="A12" s="8">
        <v>9</v>
      </c>
      <c r="B12" s="8" t="s">
        <v>59</v>
      </c>
      <c r="C12" s="8">
        <v>104</v>
      </c>
      <c r="D12" s="9">
        <v>44344</v>
      </c>
      <c r="E12" s="8">
        <f t="shared" si="0"/>
        <v>110</v>
      </c>
      <c r="F12" s="8">
        <v>269.39999999999998</v>
      </c>
      <c r="G12" s="8">
        <v>573.1</v>
      </c>
      <c r="H12" s="8" t="s">
        <v>46</v>
      </c>
      <c r="N12" s="8">
        <v>10</v>
      </c>
      <c r="O12" s="8" t="s">
        <v>59</v>
      </c>
      <c r="P12" s="8" t="s">
        <v>48</v>
      </c>
      <c r="Q12" s="11">
        <v>50</v>
      </c>
      <c r="S12" s="8">
        <v>8</v>
      </c>
    </row>
    <row r="13" spans="1:52" ht="13.2">
      <c r="A13" s="8">
        <v>10</v>
      </c>
      <c r="B13" s="8" t="s">
        <v>59</v>
      </c>
      <c r="C13" s="8">
        <v>106</v>
      </c>
      <c r="D13" s="9">
        <v>44344</v>
      </c>
      <c r="E13" s="8">
        <f t="shared" si="0"/>
        <v>110</v>
      </c>
      <c r="F13" s="8">
        <v>262.7</v>
      </c>
      <c r="G13" s="8">
        <v>538.1</v>
      </c>
      <c r="H13" s="8" t="s">
        <v>48</v>
      </c>
      <c r="N13" s="8">
        <v>11</v>
      </c>
      <c r="O13" s="8" t="s">
        <v>59</v>
      </c>
      <c r="P13" s="8" t="s">
        <v>48</v>
      </c>
      <c r="Q13" s="11">
        <v>66.666666666666657</v>
      </c>
      <c r="S13" s="8">
        <v>13</v>
      </c>
    </row>
    <row r="14" spans="1:52" ht="13.2">
      <c r="A14" s="8">
        <v>11</v>
      </c>
      <c r="B14" s="8" t="s">
        <v>59</v>
      </c>
      <c r="C14" s="8">
        <v>111</v>
      </c>
      <c r="D14" s="9">
        <v>44345</v>
      </c>
      <c r="E14" s="8">
        <f t="shared" si="0"/>
        <v>109</v>
      </c>
      <c r="F14" s="8">
        <v>280.10000000000002</v>
      </c>
      <c r="G14" s="8">
        <v>578.4</v>
      </c>
      <c r="H14" s="8" t="s">
        <v>48</v>
      </c>
      <c r="N14" s="8">
        <v>14</v>
      </c>
      <c r="O14" s="8" t="s">
        <v>59</v>
      </c>
      <c r="P14" s="8" t="s">
        <v>48</v>
      </c>
      <c r="Q14" s="11">
        <v>66.666666666666657</v>
      </c>
      <c r="S14" s="8">
        <v>16</v>
      </c>
    </row>
    <row r="15" spans="1:52" ht="13.2">
      <c r="A15" s="8">
        <v>12</v>
      </c>
      <c r="B15" s="8" t="s">
        <v>59</v>
      </c>
      <c r="C15" s="8">
        <v>107</v>
      </c>
      <c r="D15" s="9">
        <v>44343</v>
      </c>
      <c r="E15" s="8">
        <f t="shared" si="0"/>
        <v>111</v>
      </c>
      <c r="F15" s="8">
        <v>261.39999999999998</v>
      </c>
      <c r="G15" s="8">
        <v>582.79999999999995</v>
      </c>
      <c r="H15" s="8" t="s">
        <v>46</v>
      </c>
      <c r="N15" s="8">
        <v>17</v>
      </c>
      <c r="O15" s="8" t="s">
        <v>59</v>
      </c>
      <c r="P15" s="8" t="s">
        <v>48</v>
      </c>
      <c r="Q15" s="11">
        <v>83.333333333333343</v>
      </c>
      <c r="S15" s="8">
        <v>18</v>
      </c>
    </row>
    <row r="16" spans="1:52" ht="13.2">
      <c r="A16" s="8">
        <v>13</v>
      </c>
      <c r="B16" s="8" t="s">
        <v>59</v>
      </c>
      <c r="C16" s="8">
        <v>103</v>
      </c>
      <c r="D16" s="9">
        <v>44345</v>
      </c>
      <c r="E16" s="8">
        <f t="shared" si="0"/>
        <v>109</v>
      </c>
      <c r="F16" s="8">
        <v>265.3</v>
      </c>
      <c r="G16" s="8">
        <v>513.20000000000005</v>
      </c>
      <c r="H16" s="8" t="s">
        <v>47</v>
      </c>
      <c r="N16" s="8">
        <v>19</v>
      </c>
      <c r="O16" s="8" t="s">
        <v>60</v>
      </c>
      <c r="P16" s="8" t="s">
        <v>46</v>
      </c>
      <c r="Q16" s="11">
        <v>88.888888888888886</v>
      </c>
      <c r="S16" s="8">
        <v>1</v>
      </c>
    </row>
    <row r="17" spans="1:19" ht="13.2">
      <c r="A17" s="8">
        <v>14</v>
      </c>
      <c r="B17" s="8" t="s">
        <v>59</v>
      </c>
      <c r="C17" s="8">
        <v>110</v>
      </c>
      <c r="D17" s="9">
        <v>44344</v>
      </c>
      <c r="E17" s="8">
        <f t="shared" si="0"/>
        <v>110</v>
      </c>
      <c r="F17" s="8">
        <v>293.7</v>
      </c>
      <c r="G17" s="8">
        <v>532.29999999999995</v>
      </c>
      <c r="H17" s="8" t="s">
        <v>48</v>
      </c>
      <c r="N17" s="8">
        <v>22</v>
      </c>
      <c r="O17" s="8" t="s">
        <v>60</v>
      </c>
      <c r="P17" s="8" t="s">
        <v>46</v>
      </c>
      <c r="Q17" s="11">
        <v>55.555555555555557</v>
      </c>
      <c r="S17" s="8">
        <v>2</v>
      </c>
    </row>
    <row r="18" spans="1:19" ht="13.2">
      <c r="A18" s="8">
        <v>15</v>
      </c>
      <c r="B18" s="8" t="s">
        <v>59</v>
      </c>
      <c r="C18" s="8">
        <v>105</v>
      </c>
      <c r="D18" s="9">
        <v>44344</v>
      </c>
      <c r="E18" s="8">
        <f t="shared" si="0"/>
        <v>110</v>
      </c>
      <c r="F18" s="8">
        <v>252.7</v>
      </c>
      <c r="G18" s="8">
        <v>535.5</v>
      </c>
      <c r="H18" s="8" t="s">
        <v>46</v>
      </c>
      <c r="N18" s="8">
        <v>27</v>
      </c>
      <c r="O18" s="8" t="s">
        <v>60</v>
      </c>
      <c r="P18" s="8" t="s">
        <v>46</v>
      </c>
      <c r="Q18" s="11">
        <v>71.428571428571431</v>
      </c>
      <c r="S18" s="8">
        <v>5</v>
      </c>
    </row>
    <row r="19" spans="1:19" ht="13.2">
      <c r="A19" s="8">
        <v>16</v>
      </c>
      <c r="B19" s="8" t="s">
        <v>59</v>
      </c>
      <c r="C19" s="8">
        <v>102</v>
      </c>
      <c r="D19" s="9">
        <v>44343</v>
      </c>
      <c r="E19" s="8">
        <f t="shared" si="0"/>
        <v>111</v>
      </c>
      <c r="F19" s="8">
        <v>315.10000000000002</v>
      </c>
      <c r="G19" s="8">
        <v>574.6</v>
      </c>
      <c r="H19" s="8" t="s">
        <v>47</v>
      </c>
      <c r="N19" s="8">
        <v>32</v>
      </c>
      <c r="O19" s="8" t="s">
        <v>60</v>
      </c>
      <c r="P19" s="8" t="s">
        <v>46</v>
      </c>
      <c r="Q19" s="11">
        <v>50</v>
      </c>
      <c r="S19" s="8">
        <v>9</v>
      </c>
    </row>
    <row r="20" spans="1:19" ht="13.2">
      <c r="A20" s="8">
        <v>17</v>
      </c>
      <c r="B20" s="8" t="s">
        <v>59</v>
      </c>
      <c r="C20" s="8">
        <v>112</v>
      </c>
      <c r="D20" s="9">
        <v>44344</v>
      </c>
      <c r="E20" s="8">
        <f t="shared" si="0"/>
        <v>110</v>
      </c>
      <c r="F20" s="8">
        <v>271.8</v>
      </c>
      <c r="G20" s="8">
        <v>527.20000000000005</v>
      </c>
      <c r="H20" s="8" t="s">
        <v>48</v>
      </c>
      <c r="N20" s="8">
        <v>35</v>
      </c>
      <c r="O20" s="8" t="s">
        <v>60</v>
      </c>
      <c r="P20" s="8" t="s">
        <v>46</v>
      </c>
      <c r="Q20" s="11">
        <v>62.5</v>
      </c>
      <c r="S20" s="8">
        <v>12</v>
      </c>
    </row>
    <row r="21" spans="1:19" ht="13.2">
      <c r="A21" s="8">
        <v>18</v>
      </c>
      <c r="B21" s="8" t="s">
        <v>59</v>
      </c>
      <c r="C21" s="8">
        <v>108</v>
      </c>
      <c r="D21" s="9">
        <v>44344</v>
      </c>
      <c r="E21" s="8">
        <f t="shared" si="0"/>
        <v>110</v>
      </c>
      <c r="F21" s="8">
        <v>276</v>
      </c>
      <c r="G21" s="8">
        <v>481.3</v>
      </c>
      <c r="H21" s="8" t="s">
        <v>47</v>
      </c>
      <c r="N21" s="8">
        <v>36</v>
      </c>
      <c r="O21" s="8" t="s">
        <v>60</v>
      </c>
      <c r="P21" s="8" t="s">
        <v>46</v>
      </c>
      <c r="Q21" s="11">
        <v>33.333333333333329</v>
      </c>
      <c r="S21" s="8">
        <v>15</v>
      </c>
    </row>
    <row r="22" spans="1:19" ht="13.2">
      <c r="A22" s="8">
        <v>19</v>
      </c>
      <c r="B22" s="8" t="s">
        <v>60</v>
      </c>
      <c r="C22" s="8">
        <v>103</v>
      </c>
      <c r="D22" s="9">
        <v>44345</v>
      </c>
      <c r="E22" s="8">
        <f t="shared" si="0"/>
        <v>109</v>
      </c>
      <c r="F22" s="8">
        <v>572.1</v>
      </c>
      <c r="G22" s="8">
        <v>553.29999999999995</v>
      </c>
      <c r="H22" s="8" t="s">
        <v>46</v>
      </c>
      <c r="N22" s="8">
        <v>1</v>
      </c>
      <c r="O22" s="8" t="s">
        <v>59</v>
      </c>
      <c r="P22" s="8" t="s">
        <v>46</v>
      </c>
      <c r="Q22" s="11">
        <v>57.142857142857139</v>
      </c>
    </row>
    <row r="23" spans="1:19" ht="13.2">
      <c r="A23" s="8">
        <v>20</v>
      </c>
      <c r="B23" s="8" t="s">
        <v>60</v>
      </c>
      <c r="C23" s="8">
        <v>110</v>
      </c>
      <c r="D23" s="9">
        <v>44344</v>
      </c>
      <c r="E23" s="8">
        <f t="shared" si="0"/>
        <v>110</v>
      </c>
      <c r="F23" s="8">
        <v>458.2</v>
      </c>
      <c r="G23" s="8">
        <v>558.1</v>
      </c>
      <c r="H23" s="8" t="s">
        <v>48</v>
      </c>
      <c r="N23" s="8">
        <v>2</v>
      </c>
      <c r="O23" s="8" t="s">
        <v>59</v>
      </c>
      <c r="P23" s="8" t="s">
        <v>46</v>
      </c>
      <c r="Q23" s="11">
        <v>85.714285714285708</v>
      </c>
    </row>
    <row r="24" spans="1:19" ht="13.2">
      <c r="A24" s="8">
        <v>21</v>
      </c>
      <c r="B24" s="8" t="s">
        <v>60</v>
      </c>
      <c r="C24" s="8">
        <v>104</v>
      </c>
      <c r="D24" s="9">
        <v>44344</v>
      </c>
      <c r="E24" s="8">
        <f t="shared" si="0"/>
        <v>110</v>
      </c>
      <c r="F24" s="8">
        <v>539.5</v>
      </c>
      <c r="G24" s="8">
        <v>561.5</v>
      </c>
      <c r="H24" s="8" t="s">
        <v>48</v>
      </c>
      <c r="N24" s="8">
        <v>5</v>
      </c>
      <c r="O24" s="8" t="s">
        <v>59</v>
      </c>
      <c r="P24" s="8" t="s">
        <v>46</v>
      </c>
      <c r="Q24" s="11">
        <v>70</v>
      </c>
    </row>
    <row r="25" spans="1:19" ht="13.2">
      <c r="A25" s="8">
        <v>22</v>
      </c>
      <c r="B25" s="8" t="s">
        <v>60</v>
      </c>
      <c r="C25" s="8">
        <v>106</v>
      </c>
      <c r="D25" s="9">
        <v>44344</v>
      </c>
      <c r="E25" s="8">
        <f t="shared" si="0"/>
        <v>110</v>
      </c>
      <c r="F25" s="8">
        <v>474.2</v>
      </c>
      <c r="G25" s="8">
        <v>552.6</v>
      </c>
      <c r="H25" s="8" t="s">
        <v>46</v>
      </c>
      <c r="N25" s="8">
        <v>9</v>
      </c>
      <c r="O25" s="8" t="s">
        <v>59</v>
      </c>
      <c r="P25" s="8" t="s">
        <v>46</v>
      </c>
      <c r="Q25" s="11">
        <v>57.142857142857139</v>
      </c>
    </row>
    <row r="26" spans="1:19" ht="13.2">
      <c r="A26" s="8">
        <v>23</v>
      </c>
      <c r="B26" s="8" t="s">
        <v>60</v>
      </c>
      <c r="C26" s="8">
        <v>105</v>
      </c>
      <c r="D26" s="9">
        <v>44344</v>
      </c>
      <c r="E26" s="8">
        <f t="shared" si="0"/>
        <v>110</v>
      </c>
      <c r="F26" s="8">
        <v>498.3</v>
      </c>
      <c r="G26" s="8">
        <v>591.20000000000005</v>
      </c>
      <c r="H26" s="8" t="s">
        <v>48</v>
      </c>
      <c r="N26" s="8">
        <v>12</v>
      </c>
      <c r="O26" s="8" t="s">
        <v>59</v>
      </c>
      <c r="P26" s="8" t="s">
        <v>46</v>
      </c>
      <c r="Q26" s="11">
        <v>50</v>
      </c>
    </row>
    <row r="27" spans="1:19" ht="13.2">
      <c r="A27" s="8">
        <v>24</v>
      </c>
      <c r="B27" s="8" t="s">
        <v>60</v>
      </c>
      <c r="C27" s="8">
        <v>112</v>
      </c>
      <c r="D27" s="9">
        <v>44344</v>
      </c>
      <c r="E27" s="8">
        <f t="shared" si="0"/>
        <v>110</v>
      </c>
      <c r="F27" s="8">
        <v>534.4</v>
      </c>
      <c r="G27" s="8">
        <v>498.9</v>
      </c>
      <c r="H27" s="8" t="s">
        <v>48</v>
      </c>
      <c r="N27" s="8">
        <v>15</v>
      </c>
      <c r="O27" s="8" t="s">
        <v>59</v>
      </c>
      <c r="P27" s="8" t="s">
        <v>46</v>
      </c>
      <c r="Q27" s="11">
        <v>75</v>
      </c>
    </row>
    <row r="28" spans="1:19" ht="13.2">
      <c r="A28" s="8">
        <v>25</v>
      </c>
      <c r="B28" s="8" t="s">
        <v>60</v>
      </c>
      <c r="C28" s="8">
        <v>103</v>
      </c>
      <c r="D28" s="9">
        <v>44344</v>
      </c>
      <c r="E28" s="8">
        <f t="shared" si="0"/>
        <v>110</v>
      </c>
      <c r="F28" s="8">
        <v>522.1</v>
      </c>
      <c r="G28" s="8">
        <v>553.4</v>
      </c>
      <c r="H28" s="8" t="s">
        <v>47</v>
      </c>
      <c r="N28" s="8">
        <v>25</v>
      </c>
      <c r="O28" s="8" t="s">
        <v>60</v>
      </c>
      <c r="P28" s="8" t="s">
        <v>47</v>
      </c>
      <c r="Q28" s="11">
        <v>70</v>
      </c>
    </row>
    <row r="29" spans="1:19" ht="13.2">
      <c r="A29" s="8">
        <v>26</v>
      </c>
      <c r="B29" s="8" t="s">
        <v>60</v>
      </c>
      <c r="C29" s="8">
        <v>110</v>
      </c>
      <c r="D29" s="9">
        <v>44344</v>
      </c>
      <c r="E29" s="8">
        <f t="shared" si="0"/>
        <v>110</v>
      </c>
      <c r="F29" s="8">
        <v>474.3</v>
      </c>
      <c r="G29" s="8">
        <v>582.70000000000005</v>
      </c>
      <c r="H29" s="8" t="s">
        <v>47</v>
      </c>
      <c r="N29" s="8">
        <v>26</v>
      </c>
      <c r="O29" s="8" t="s">
        <v>60</v>
      </c>
      <c r="P29" s="8" t="s">
        <v>47</v>
      </c>
      <c r="Q29" s="11">
        <v>55.555555555555557</v>
      </c>
    </row>
    <row r="30" spans="1:19" ht="13.2">
      <c r="A30" s="8">
        <v>27</v>
      </c>
      <c r="B30" s="8" t="s">
        <v>60</v>
      </c>
      <c r="C30" s="8">
        <v>104</v>
      </c>
      <c r="D30" s="9">
        <v>44344</v>
      </c>
      <c r="E30" s="8">
        <f t="shared" si="0"/>
        <v>110</v>
      </c>
      <c r="F30" s="8">
        <v>473.5</v>
      </c>
      <c r="G30" s="8">
        <v>524.5</v>
      </c>
      <c r="H30" s="8" t="s">
        <v>46</v>
      </c>
      <c r="N30" s="8">
        <v>28</v>
      </c>
      <c r="O30" s="8" t="s">
        <v>60</v>
      </c>
      <c r="P30" s="8" t="s">
        <v>47</v>
      </c>
      <c r="Q30" s="11">
        <v>70</v>
      </c>
    </row>
    <row r="31" spans="1:19" ht="13.2">
      <c r="A31" s="8">
        <v>28</v>
      </c>
      <c r="B31" s="8" t="s">
        <v>60</v>
      </c>
      <c r="C31" s="8">
        <v>106</v>
      </c>
      <c r="D31" s="9">
        <v>44344</v>
      </c>
      <c r="E31" s="8">
        <f t="shared" si="0"/>
        <v>110</v>
      </c>
      <c r="F31" s="8">
        <v>489.2</v>
      </c>
      <c r="G31" s="8">
        <v>579.1</v>
      </c>
      <c r="H31" s="8" t="s">
        <v>47</v>
      </c>
      <c r="N31" s="8">
        <v>29</v>
      </c>
      <c r="O31" s="8" t="s">
        <v>60</v>
      </c>
      <c r="P31" s="8" t="s">
        <v>47</v>
      </c>
      <c r="Q31" s="11">
        <v>20</v>
      </c>
    </row>
    <row r="32" spans="1:19" ht="13.2">
      <c r="A32" s="8">
        <v>29</v>
      </c>
      <c r="B32" s="8" t="s">
        <v>60</v>
      </c>
      <c r="C32" s="8">
        <v>107</v>
      </c>
      <c r="D32" s="9">
        <v>44343</v>
      </c>
      <c r="E32" s="8">
        <f t="shared" si="0"/>
        <v>111</v>
      </c>
      <c r="F32" s="8">
        <v>474.4</v>
      </c>
      <c r="G32" s="8">
        <v>605</v>
      </c>
      <c r="H32" s="8" t="s">
        <v>47</v>
      </c>
      <c r="N32" s="8">
        <v>30</v>
      </c>
      <c r="O32" s="8" t="s">
        <v>60</v>
      </c>
      <c r="P32" s="8" t="s">
        <v>47</v>
      </c>
      <c r="Q32" s="11">
        <v>77.777777777777786</v>
      </c>
    </row>
    <row r="33" spans="1:17" ht="13.2">
      <c r="A33" s="8">
        <v>30</v>
      </c>
      <c r="B33" s="8" t="s">
        <v>60</v>
      </c>
      <c r="C33" s="8">
        <v>108</v>
      </c>
      <c r="D33" s="9">
        <v>44344</v>
      </c>
      <c r="E33" s="8">
        <f t="shared" si="0"/>
        <v>110</v>
      </c>
      <c r="F33" s="8">
        <v>493.9</v>
      </c>
      <c r="G33" s="8">
        <v>599.6</v>
      </c>
      <c r="H33" s="8" t="s">
        <v>47</v>
      </c>
      <c r="N33" s="8">
        <v>33</v>
      </c>
      <c r="O33" s="8" t="s">
        <v>60</v>
      </c>
      <c r="P33" s="8" t="s">
        <v>47</v>
      </c>
      <c r="Q33" s="11">
        <v>42.857142857142854</v>
      </c>
    </row>
    <row r="34" spans="1:17" ht="13.2">
      <c r="A34" s="8">
        <v>31</v>
      </c>
      <c r="B34" s="8" t="s">
        <v>60</v>
      </c>
      <c r="C34" s="8">
        <v>103</v>
      </c>
      <c r="D34" s="9">
        <v>44345</v>
      </c>
      <c r="E34" s="8">
        <f t="shared" si="0"/>
        <v>109</v>
      </c>
      <c r="F34" s="8">
        <v>562.70000000000005</v>
      </c>
      <c r="G34" s="8">
        <v>583.4</v>
      </c>
      <c r="H34" s="8" t="s">
        <v>48</v>
      </c>
      <c r="N34" s="8">
        <v>4</v>
      </c>
      <c r="O34" s="8" t="s">
        <v>59</v>
      </c>
      <c r="P34" s="8" t="s">
        <v>47</v>
      </c>
      <c r="Q34" s="11">
        <v>75</v>
      </c>
    </row>
    <row r="35" spans="1:17" ht="13.2">
      <c r="A35" s="8">
        <v>32</v>
      </c>
      <c r="B35" s="8" t="s">
        <v>60</v>
      </c>
      <c r="C35" s="8">
        <v>110</v>
      </c>
      <c r="D35" s="9">
        <v>44344</v>
      </c>
      <c r="E35" s="8">
        <f t="shared" si="0"/>
        <v>110</v>
      </c>
      <c r="F35" s="8">
        <v>530</v>
      </c>
      <c r="G35" s="8">
        <v>525.29999999999995</v>
      </c>
      <c r="H35" s="8" t="s">
        <v>46</v>
      </c>
      <c r="N35" s="8">
        <v>6</v>
      </c>
      <c r="O35" s="8" t="s">
        <v>59</v>
      </c>
      <c r="P35" s="8" t="s">
        <v>47</v>
      </c>
      <c r="Q35" s="11">
        <v>66.666666666666657</v>
      </c>
    </row>
    <row r="36" spans="1:17" ht="13.2">
      <c r="A36" s="8">
        <v>33</v>
      </c>
      <c r="B36" s="8" t="s">
        <v>60</v>
      </c>
      <c r="C36" s="8">
        <v>104</v>
      </c>
      <c r="D36" s="9">
        <v>44344</v>
      </c>
      <c r="E36" s="8">
        <f t="shared" si="0"/>
        <v>110</v>
      </c>
      <c r="F36" s="8">
        <v>516.29999999999995</v>
      </c>
      <c r="G36" s="8">
        <v>531.1</v>
      </c>
      <c r="H36" s="8" t="s">
        <v>47</v>
      </c>
      <c r="N36" s="8">
        <v>8</v>
      </c>
      <c r="O36" s="8" t="s">
        <v>59</v>
      </c>
      <c r="P36" s="8" t="s">
        <v>47</v>
      </c>
      <c r="Q36" s="11">
        <v>72.727272727272734</v>
      </c>
    </row>
    <row r="37" spans="1:17" ht="13.2">
      <c r="A37" s="8">
        <v>34</v>
      </c>
      <c r="B37" s="8" t="s">
        <v>60</v>
      </c>
      <c r="C37" s="8">
        <v>106</v>
      </c>
      <c r="D37" s="9">
        <v>44344</v>
      </c>
      <c r="E37" s="8">
        <f t="shared" si="0"/>
        <v>110</v>
      </c>
      <c r="F37" s="8">
        <v>409.8</v>
      </c>
      <c r="G37" s="8">
        <v>581.9</v>
      </c>
      <c r="H37" s="8" t="s">
        <v>48</v>
      </c>
      <c r="N37" s="8">
        <v>13</v>
      </c>
      <c r="O37" s="8" t="s">
        <v>59</v>
      </c>
      <c r="P37" s="8" t="s">
        <v>47</v>
      </c>
      <c r="Q37" s="11">
        <v>50</v>
      </c>
    </row>
    <row r="38" spans="1:17" ht="13.2">
      <c r="A38" s="8">
        <v>35</v>
      </c>
      <c r="B38" s="8" t="s">
        <v>60</v>
      </c>
      <c r="C38" s="8">
        <v>111</v>
      </c>
      <c r="D38" s="9">
        <v>44345</v>
      </c>
      <c r="E38" s="8">
        <f t="shared" si="0"/>
        <v>109</v>
      </c>
      <c r="F38" s="8">
        <v>439.6</v>
      </c>
      <c r="G38" s="8">
        <v>577.9</v>
      </c>
      <c r="H38" s="8" t="s">
        <v>46</v>
      </c>
      <c r="N38" s="8">
        <v>16</v>
      </c>
      <c r="O38" s="8" t="s">
        <v>59</v>
      </c>
      <c r="P38" s="8" t="s">
        <v>47</v>
      </c>
      <c r="Q38" s="11">
        <v>66.666666666666657</v>
      </c>
    </row>
    <row r="39" spans="1:17" ht="13.2">
      <c r="A39" s="8">
        <v>36</v>
      </c>
      <c r="B39" s="8" t="s">
        <v>60</v>
      </c>
      <c r="C39" s="8">
        <v>108</v>
      </c>
      <c r="D39" s="9">
        <v>44344</v>
      </c>
      <c r="E39" s="8">
        <f t="shared" si="0"/>
        <v>110</v>
      </c>
      <c r="F39" s="8">
        <v>493</v>
      </c>
      <c r="G39" s="8">
        <v>607.20000000000005</v>
      </c>
      <c r="H39" s="8" t="s">
        <v>46</v>
      </c>
      <c r="N39" s="8">
        <v>18</v>
      </c>
      <c r="O39" s="8" t="s">
        <v>59</v>
      </c>
      <c r="P39" s="8" t="s">
        <v>47</v>
      </c>
      <c r="Q39" s="11">
        <v>66.666666666666657</v>
      </c>
    </row>
    <row r="41" spans="1:17" ht="15.75" customHeight="1">
      <c r="E41" s="8">
        <f>AVERAGE(E4:E39)</f>
        <v>109.94444444444444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Z918"/>
  <sheetViews>
    <sheetView topLeftCell="A25" workbookViewId="0">
      <pane xSplit="1" topLeftCell="AW1" activePane="topRight" state="frozen"/>
      <selection pane="topRight" activeCell="G44" sqref="G44:BH81"/>
    </sheetView>
  </sheetViews>
  <sheetFormatPr defaultColWidth="12.5546875" defaultRowHeight="15.75" customHeight="1"/>
  <cols>
    <col min="1" max="1" width="10.33203125" customWidth="1"/>
    <col min="2" max="6" width="11.109375" customWidth="1"/>
    <col min="7" max="65" width="13.6640625" customWidth="1"/>
  </cols>
  <sheetData>
    <row r="1" spans="1:65" ht="13.2">
      <c r="A1" s="12"/>
      <c r="B1" t="s">
        <v>97</v>
      </c>
      <c r="C1" s="13"/>
      <c r="G1" s="12" t="s">
        <v>62</v>
      </c>
      <c r="H1" s="13"/>
      <c r="I1" s="13"/>
      <c r="J1" s="13"/>
      <c r="K1" s="13"/>
      <c r="L1" s="12"/>
      <c r="M1" s="13"/>
      <c r="N1" s="12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2"/>
      <c r="AR1" s="13"/>
      <c r="AS1" s="12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</row>
    <row r="2" spans="1:65" ht="13.2">
      <c r="A2" s="12"/>
      <c r="B2" s="13"/>
      <c r="C2" s="34" t="s">
        <v>98</v>
      </c>
      <c r="D2" s="12"/>
      <c r="E2" s="13"/>
      <c r="F2" s="13"/>
      <c r="G2" s="17">
        <v>0</v>
      </c>
      <c r="H2" s="17">
        <v>1</v>
      </c>
      <c r="I2" s="17">
        <v>2</v>
      </c>
      <c r="J2" s="17">
        <v>3</v>
      </c>
      <c r="K2" s="17">
        <v>4</v>
      </c>
      <c r="L2" s="17">
        <v>5</v>
      </c>
      <c r="M2" s="17">
        <v>6</v>
      </c>
      <c r="N2" s="17">
        <v>7</v>
      </c>
      <c r="O2" s="17">
        <v>8</v>
      </c>
      <c r="P2" s="17">
        <v>9</v>
      </c>
      <c r="Q2" s="17">
        <v>10</v>
      </c>
      <c r="R2" s="17">
        <v>11</v>
      </c>
      <c r="S2" s="17">
        <v>12</v>
      </c>
      <c r="T2" s="17">
        <v>13</v>
      </c>
      <c r="U2" s="17">
        <v>14</v>
      </c>
      <c r="V2" s="17">
        <v>15</v>
      </c>
      <c r="W2" s="17">
        <v>16</v>
      </c>
      <c r="X2" s="17">
        <v>17</v>
      </c>
      <c r="Y2" s="17">
        <v>18</v>
      </c>
      <c r="Z2" s="17">
        <v>19</v>
      </c>
      <c r="AA2" s="17">
        <v>20</v>
      </c>
      <c r="AB2" s="17">
        <v>21</v>
      </c>
      <c r="AC2" s="17">
        <v>22</v>
      </c>
      <c r="AD2" s="17">
        <v>23</v>
      </c>
      <c r="AE2" s="17">
        <v>24</v>
      </c>
      <c r="AF2" s="17">
        <v>25</v>
      </c>
      <c r="AG2" s="17">
        <v>26</v>
      </c>
      <c r="AH2" s="17">
        <v>27</v>
      </c>
      <c r="AI2" s="17">
        <v>28</v>
      </c>
      <c r="AJ2" s="17">
        <v>29</v>
      </c>
      <c r="AK2" s="17">
        <v>30</v>
      </c>
      <c r="AL2" s="17">
        <v>31</v>
      </c>
      <c r="AM2" s="17">
        <v>32</v>
      </c>
      <c r="AN2" s="17">
        <v>33</v>
      </c>
      <c r="AO2" s="17">
        <v>34</v>
      </c>
      <c r="AP2" s="17">
        <v>35</v>
      </c>
      <c r="AQ2" s="17">
        <v>36</v>
      </c>
      <c r="AR2" s="17">
        <v>37</v>
      </c>
      <c r="AS2" s="17">
        <v>38</v>
      </c>
      <c r="AT2" s="17">
        <v>39</v>
      </c>
      <c r="AU2" s="17">
        <v>40</v>
      </c>
      <c r="AV2" s="17">
        <v>41</v>
      </c>
      <c r="AW2" s="17">
        <v>42</v>
      </c>
      <c r="AX2" s="17">
        <v>43</v>
      </c>
      <c r="AY2" s="17">
        <v>44</v>
      </c>
      <c r="AZ2" s="17">
        <v>45</v>
      </c>
      <c r="BA2" s="17">
        <v>46</v>
      </c>
      <c r="BB2" s="17">
        <v>47</v>
      </c>
      <c r="BC2" s="17">
        <v>48</v>
      </c>
      <c r="BD2" s="17">
        <v>49</v>
      </c>
      <c r="BE2" s="17">
        <v>50</v>
      </c>
      <c r="BF2" s="17">
        <v>51</v>
      </c>
      <c r="BG2" s="17">
        <v>52</v>
      </c>
      <c r="BH2" s="17">
        <v>53</v>
      </c>
      <c r="BI2" s="14"/>
      <c r="BJ2" s="14"/>
      <c r="BK2" s="14"/>
      <c r="BL2" s="14"/>
      <c r="BM2" s="14"/>
    </row>
    <row r="3" spans="1:65" ht="13.2">
      <c r="A3" s="29" t="s">
        <v>93</v>
      </c>
      <c r="B3" s="12" t="s">
        <v>50</v>
      </c>
      <c r="C3" s="12" t="s">
        <v>96</v>
      </c>
      <c r="D3" s="28">
        <v>45543</v>
      </c>
      <c r="E3" s="28">
        <v>45545</v>
      </c>
      <c r="F3" s="28">
        <v>45549</v>
      </c>
      <c r="G3" s="14">
        <v>44454</v>
      </c>
      <c r="H3" s="14">
        <v>44455</v>
      </c>
      <c r="I3" s="14">
        <v>44456</v>
      </c>
      <c r="J3" s="14">
        <v>44457</v>
      </c>
      <c r="K3" s="14">
        <v>44458</v>
      </c>
      <c r="L3" s="14">
        <v>44459</v>
      </c>
      <c r="M3" s="14">
        <v>44460</v>
      </c>
      <c r="N3" s="14">
        <v>44461</v>
      </c>
      <c r="O3" s="14">
        <v>44462</v>
      </c>
      <c r="P3" s="14">
        <v>44463</v>
      </c>
      <c r="Q3" s="14">
        <v>44464</v>
      </c>
      <c r="R3" s="14">
        <v>44465</v>
      </c>
      <c r="S3" s="14">
        <v>44466</v>
      </c>
      <c r="T3" s="14">
        <v>44467</v>
      </c>
      <c r="U3" s="14">
        <v>44468</v>
      </c>
      <c r="V3" s="14">
        <v>44469</v>
      </c>
      <c r="W3" s="14">
        <v>44470</v>
      </c>
      <c r="X3" s="14">
        <v>44471</v>
      </c>
      <c r="Y3" s="14">
        <v>44472</v>
      </c>
      <c r="Z3" s="14">
        <v>44473</v>
      </c>
      <c r="AA3" s="14">
        <v>44474</v>
      </c>
      <c r="AB3" s="14">
        <v>44475</v>
      </c>
      <c r="AC3" s="14">
        <v>44476</v>
      </c>
      <c r="AD3" s="14">
        <v>44477</v>
      </c>
      <c r="AE3" s="14">
        <v>44478</v>
      </c>
      <c r="AF3" s="14">
        <v>44479</v>
      </c>
      <c r="AG3" s="14">
        <v>44480</v>
      </c>
      <c r="AH3" s="14">
        <v>44481</v>
      </c>
      <c r="AI3" s="14">
        <v>44482</v>
      </c>
      <c r="AJ3" s="14">
        <v>44483</v>
      </c>
      <c r="AK3" s="14">
        <v>44484</v>
      </c>
      <c r="AL3" s="14">
        <v>44485</v>
      </c>
      <c r="AM3" s="14">
        <v>44486</v>
      </c>
      <c r="AN3" s="14">
        <v>44487</v>
      </c>
      <c r="AO3" s="14">
        <v>44488</v>
      </c>
      <c r="AP3" s="14">
        <v>44489</v>
      </c>
      <c r="AQ3" s="14">
        <v>44490</v>
      </c>
      <c r="AR3" s="14">
        <v>44491</v>
      </c>
      <c r="AS3" s="13">
        <v>44492</v>
      </c>
      <c r="AT3" s="13">
        <v>44493</v>
      </c>
      <c r="AU3" s="14">
        <v>44494</v>
      </c>
      <c r="AV3" s="14">
        <v>44495</v>
      </c>
      <c r="AW3" s="14">
        <v>44496</v>
      </c>
      <c r="AX3" s="14">
        <v>44497</v>
      </c>
      <c r="AY3" s="14">
        <v>44498</v>
      </c>
      <c r="AZ3" s="14">
        <v>44499</v>
      </c>
      <c r="BA3" s="14">
        <v>44500</v>
      </c>
      <c r="BB3" s="14">
        <v>44501</v>
      </c>
      <c r="BC3" s="14">
        <v>44502</v>
      </c>
      <c r="BD3" s="14">
        <v>44503</v>
      </c>
      <c r="BE3" s="14">
        <v>44504</v>
      </c>
      <c r="BF3" s="14">
        <v>44505</v>
      </c>
      <c r="BG3" s="14">
        <v>44506</v>
      </c>
      <c r="BH3" s="14">
        <v>44507</v>
      </c>
      <c r="BI3" s="14">
        <v>44508</v>
      </c>
      <c r="BJ3" s="14">
        <v>44509</v>
      </c>
      <c r="BK3" s="14">
        <v>44510</v>
      </c>
      <c r="BL3" s="12" t="s">
        <v>317</v>
      </c>
      <c r="BM3" s="46" t="s">
        <v>318</v>
      </c>
    </row>
    <row r="4" spans="1:65" ht="13.2">
      <c r="A4" s="15">
        <v>1</v>
      </c>
      <c r="B4" s="16">
        <v>1</v>
      </c>
      <c r="C4" s="16">
        <v>0</v>
      </c>
      <c r="D4" s="16">
        <v>275.5</v>
      </c>
      <c r="E4" s="16">
        <v>276.10000000000002</v>
      </c>
      <c r="F4" s="16">
        <v>275.3</v>
      </c>
      <c r="G4" s="16">
        <v>272.39999999999998</v>
      </c>
      <c r="H4" s="15">
        <v>276.60000000000002</v>
      </c>
      <c r="I4" s="15">
        <v>284.60000000000002</v>
      </c>
      <c r="J4" s="15">
        <v>282.5</v>
      </c>
      <c r="K4" s="15">
        <v>278.60000000000002</v>
      </c>
      <c r="L4" s="15">
        <v>282.2</v>
      </c>
      <c r="M4" s="15">
        <v>292.7</v>
      </c>
      <c r="N4" s="15">
        <v>291.39999999999998</v>
      </c>
      <c r="O4" s="15">
        <v>287.89999999999998</v>
      </c>
      <c r="P4" s="15">
        <v>288.7</v>
      </c>
      <c r="Q4" s="8">
        <v>293.10000000000002</v>
      </c>
      <c r="R4" s="15">
        <v>293.39999999999998</v>
      </c>
      <c r="S4" s="15">
        <v>290.89999999999998</v>
      </c>
      <c r="T4" s="15">
        <v>292.3</v>
      </c>
      <c r="U4" s="15">
        <v>296.60000000000002</v>
      </c>
      <c r="V4" s="15">
        <v>297.5</v>
      </c>
      <c r="W4" s="8">
        <v>293.89999999999998</v>
      </c>
      <c r="X4" s="15">
        <v>296.5</v>
      </c>
      <c r="Y4" s="15">
        <v>296.7</v>
      </c>
      <c r="Z4" s="15">
        <v>296.60000000000002</v>
      </c>
      <c r="AA4" s="15">
        <v>292.3</v>
      </c>
      <c r="AB4" s="16">
        <v>296.2</v>
      </c>
      <c r="AC4" s="15">
        <v>301.2</v>
      </c>
      <c r="AD4" s="15">
        <v>302.89999999999998</v>
      </c>
      <c r="AE4" s="15">
        <v>296.7</v>
      </c>
      <c r="AF4" s="15">
        <v>297.5</v>
      </c>
      <c r="AG4" s="15">
        <v>302.3</v>
      </c>
      <c r="AH4" s="15">
        <v>308</v>
      </c>
      <c r="AI4" s="15">
        <v>302.60000000000002</v>
      </c>
      <c r="AJ4" s="15">
        <v>304.2</v>
      </c>
      <c r="AK4" s="15">
        <v>306.8</v>
      </c>
      <c r="AL4" s="15">
        <v>305.3</v>
      </c>
      <c r="AM4" s="15">
        <v>301.39999999999998</v>
      </c>
      <c r="AN4" s="15">
        <v>304.39999999999998</v>
      </c>
      <c r="AO4" s="15">
        <v>307.60000000000002</v>
      </c>
      <c r="AP4" s="15">
        <v>310.7</v>
      </c>
      <c r="AQ4" s="15">
        <v>306.5</v>
      </c>
      <c r="AR4" s="15">
        <v>310.60000000000002</v>
      </c>
      <c r="AS4" s="15">
        <v>313.2</v>
      </c>
      <c r="AT4" s="16">
        <v>312.7</v>
      </c>
      <c r="AU4" s="16">
        <v>309.5</v>
      </c>
      <c r="AV4" s="15">
        <v>312.39999999999998</v>
      </c>
      <c r="AW4" s="15">
        <v>311.89999999999998</v>
      </c>
      <c r="AX4" s="15">
        <v>316.5</v>
      </c>
      <c r="AY4" s="15">
        <v>309.7</v>
      </c>
      <c r="AZ4" s="15">
        <v>309.8</v>
      </c>
      <c r="BA4" s="15">
        <v>316.10000000000002</v>
      </c>
      <c r="BB4" s="15">
        <v>315.10000000000002</v>
      </c>
      <c r="BC4" s="15">
        <v>314.10000000000002</v>
      </c>
      <c r="BD4" s="15">
        <v>313.5</v>
      </c>
      <c r="BE4" s="15">
        <v>317.39999999999998</v>
      </c>
      <c r="BF4" s="15">
        <v>316.3</v>
      </c>
      <c r="BG4" s="15">
        <v>312.89999999999998</v>
      </c>
      <c r="BH4" s="15">
        <v>315.8</v>
      </c>
      <c r="BI4" s="15"/>
      <c r="BJ4" s="15"/>
      <c r="BK4" s="15"/>
      <c r="BL4" s="15">
        <f t="shared" ref="BL4:BL39" si="0">BH4-G4</f>
        <v>43.400000000000034</v>
      </c>
      <c r="BM4" s="39">
        <f t="shared" ref="BM4:BM39" si="1">BL4/G4*100</f>
        <v>15.932452276064623</v>
      </c>
    </row>
    <row r="5" spans="1:65" ht="13.2">
      <c r="A5" s="15">
        <v>2</v>
      </c>
      <c r="B5" s="16">
        <v>1</v>
      </c>
      <c r="C5" s="16">
        <v>0</v>
      </c>
      <c r="D5" s="16">
        <v>255.8</v>
      </c>
      <c r="E5" s="16">
        <v>259.89999999999998</v>
      </c>
      <c r="F5" s="16">
        <v>258.60000000000002</v>
      </c>
      <c r="G5" s="16">
        <v>257.60000000000002</v>
      </c>
      <c r="H5" s="15">
        <v>254.2</v>
      </c>
      <c r="I5" s="15">
        <v>263.10000000000002</v>
      </c>
      <c r="J5" s="15">
        <v>263</v>
      </c>
      <c r="K5" s="15">
        <v>258.10000000000002</v>
      </c>
      <c r="L5" s="15">
        <v>260.8</v>
      </c>
      <c r="M5" s="15">
        <v>263.7</v>
      </c>
      <c r="N5" s="15">
        <v>265.60000000000002</v>
      </c>
      <c r="O5" s="15">
        <v>264.3</v>
      </c>
      <c r="P5" s="15">
        <v>259.7</v>
      </c>
      <c r="Q5" s="8">
        <v>257.2</v>
      </c>
      <c r="R5" s="15">
        <v>262.39999999999998</v>
      </c>
      <c r="S5" s="15">
        <v>266.7</v>
      </c>
      <c r="T5" s="15">
        <v>263.89999999999998</v>
      </c>
      <c r="U5" s="15">
        <v>264.39999999999998</v>
      </c>
      <c r="V5" s="15">
        <v>266.2</v>
      </c>
      <c r="W5" s="8">
        <v>266.10000000000002</v>
      </c>
      <c r="X5" s="15">
        <v>268.10000000000002</v>
      </c>
      <c r="Y5" s="15">
        <v>271</v>
      </c>
      <c r="Z5" s="15">
        <v>266.7</v>
      </c>
      <c r="AA5" s="15">
        <v>265.10000000000002</v>
      </c>
      <c r="AB5" s="16">
        <v>265.5</v>
      </c>
      <c r="AC5" s="15">
        <v>266.2</v>
      </c>
      <c r="AD5" s="15">
        <v>265.3</v>
      </c>
      <c r="AE5" s="15">
        <v>266.10000000000002</v>
      </c>
      <c r="AF5" s="15">
        <v>266.89999999999998</v>
      </c>
      <c r="AG5" s="15">
        <v>267</v>
      </c>
      <c r="AH5" s="15">
        <v>271</v>
      </c>
      <c r="AI5" s="15">
        <v>272</v>
      </c>
      <c r="AJ5" s="15">
        <v>267.3</v>
      </c>
      <c r="AK5" s="15">
        <v>268.10000000000002</v>
      </c>
      <c r="AL5" s="15">
        <v>269.2</v>
      </c>
      <c r="AM5" s="15">
        <v>273.2</v>
      </c>
      <c r="AN5" s="15">
        <v>273.8</v>
      </c>
      <c r="AO5" s="15">
        <v>273.39999999999998</v>
      </c>
      <c r="AP5" s="15">
        <v>273.39999999999998</v>
      </c>
      <c r="AQ5" s="15">
        <v>278.2</v>
      </c>
      <c r="AR5" s="15">
        <v>277.39999999999998</v>
      </c>
      <c r="AS5" s="15">
        <v>273.10000000000002</v>
      </c>
      <c r="AT5" s="16">
        <v>274.2</v>
      </c>
      <c r="AU5" s="16">
        <v>271.8</v>
      </c>
      <c r="AV5" s="15">
        <v>274.8</v>
      </c>
      <c r="AW5" s="15">
        <v>276.89999999999998</v>
      </c>
      <c r="AX5" s="15">
        <v>279.8</v>
      </c>
      <c r="AY5" s="15">
        <v>279.7</v>
      </c>
      <c r="AZ5" s="15">
        <v>279.8</v>
      </c>
      <c r="BA5" s="15">
        <v>282.7</v>
      </c>
      <c r="BB5" s="15">
        <v>284.10000000000002</v>
      </c>
      <c r="BC5" s="15">
        <v>281.60000000000002</v>
      </c>
      <c r="BD5" s="15">
        <v>285.39999999999998</v>
      </c>
      <c r="BE5" s="15">
        <v>281.89999999999998</v>
      </c>
      <c r="BF5" s="15">
        <v>289.8</v>
      </c>
      <c r="BG5" s="15">
        <v>288.39999999999998</v>
      </c>
      <c r="BH5" s="15">
        <v>284.3</v>
      </c>
      <c r="BI5" s="15">
        <v>283.3</v>
      </c>
      <c r="BJ5" s="15"/>
      <c r="BK5" s="15"/>
      <c r="BL5" s="15">
        <f t="shared" si="0"/>
        <v>26.699999999999989</v>
      </c>
      <c r="BM5" s="39">
        <f t="shared" si="1"/>
        <v>10.364906832298132</v>
      </c>
    </row>
    <row r="6" spans="1:65" ht="13.2">
      <c r="A6" s="15">
        <v>3</v>
      </c>
      <c r="B6" s="16">
        <v>1</v>
      </c>
      <c r="C6" s="16">
        <v>0</v>
      </c>
      <c r="D6" s="16">
        <v>262.7</v>
      </c>
      <c r="E6" s="16">
        <v>257.7</v>
      </c>
      <c r="F6" s="16">
        <v>261.8</v>
      </c>
      <c r="G6" s="16">
        <v>259.3</v>
      </c>
      <c r="H6" s="15">
        <v>258.3</v>
      </c>
      <c r="I6" s="15">
        <v>267.3</v>
      </c>
      <c r="J6" s="15">
        <v>267.39999999999998</v>
      </c>
      <c r="K6" s="15">
        <v>265.39999999999998</v>
      </c>
      <c r="L6" s="15">
        <v>265.39999999999998</v>
      </c>
      <c r="M6" s="15">
        <v>268</v>
      </c>
      <c r="N6" s="15">
        <v>274.10000000000002</v>
      </c>
      <c r="O6" s="15">
        <v>275.10000000000002</v>
      </c>
      <c r="P6" s="15">
        <v>268.60000000000002</v>
      </c>
      <c r="Q6" s="8">
        <v>268.10000000000002</v>
      </c>
      <c r="R6" s="15">
        <v>270.10000000000002</v>
      </c>
      <c r="S6" s="15">
        <v>273.8</v>
      </c>
      <c r="T6" s="15">
        <v>272.89999999999998</v>
      </c>
      <c r="U6" s="15">
        <v>273.8</v>
      </c>
      <c r="V6" s="15">
        <v>273.2</v>
      </c>
      <c r="W6" s="8">
        <v>272.8</v>
      </c>
      <c r="X6" s="15">
        <v>277.2</v>
      </c>
      <c r="Y6" s="15">
        <v>276.7</v>
      </c>
      <c r="Z6" s="15">
        <v>275.3</v>
      </c>
      <c r="AA6" s="15">
        <v>276.39999999999998</v>
      </c>
      <c r="AB6" s="16">
        <v>278.2</v>
      </c>
      <c r="AC6" s="15">
        <v>281.3</v>
      </c>
      <c r="AD6" s="15">
        <v>283.60000000000002</v>
      </c>
      <c r="AE6" s="15">
        <v>280.60000000000002</v>
      </c>
      <c r="AF6" s="15">
        <v>280.39999999999998</v>
      </c>
      <c r="AG6" s="15">
        <v>280.7</v>
      </c>
      <c r="AH6" s="15">
        <v>282.8</v>
      </c>
      <c r="AI6" s="15">
        <v>285.3</v>
      </c>
      <c r="AJ6" s="15">
        <v>283.8</v>
      </c>
      <c r="AK6" s="15">
        <v>281</v>
      </c>
      <c r="AL6" s="15">
        <v>288.60000000000002</v>
      </c>
      <c r="AM6" s="15">
        <v>290.60000000000002</v>
      </c>
      <c r="AN6" s="15">
        <v>290.7</v>
      </c>
      <c r="AO6" s="15">
        <v>290.5</v>
      </c>
      <c r="AP6" s="15">
        <v>286.2</v>
      </c>
      <c r="AQ6" s="15">
        <v>290.89999999999998</v>
      </c>
      <c r="AR6" s="15">
        <v>295.5</v>
      </c>
      <c r="AS6" s="15">
        <v>293.7</v>
      </c>
      <c r="AT6" s="16">
        <v>291.60000000000002</v>
      </c>
      <c r="AU6" s="16">
        <v>287.60000000000002</v>
      </c>
      <c r="AV6" s="15">
        <v>291.8</v>
      </c>
      <c r="AW6" s="15">
        <v>296.39999999999998</v>
      </c>
      <c r="AX6" s="15">
        <v>298.5</v>
      </c>
      <c r="AY6" s="15">
        <v>299.60000000000002</v>
      </c>
      <c r="AZ6" s="15">
        <v>296</v>
      </c>
      <c r="BA6" s="15">
        <v>298.89999999999998</v>
      </c>
      <c r="BB6" s="15">
        <v>297.39999999999998</v>
      </c>
      <c r="BC6" s="15">
        <v>299.2</v>
      </c>
      <c r="BD6" s="15">
        <v>295.7</v>
      </c>
      <c r="BE6" s="15">
        <v>294.3</v>
      </c>
      <c r="BF6" s="15">
        <v>297.3</v>
      </c>
      <c r="BG6" s="15">
        <v>296.60000000000002</v>
      </c>
      <c r="BH6" s="15">
        <v>299.60000000000002</v>
      </c>
      <c r="BI6" s="15">
        <v>298.7</v>
      </c>
      <c r="BJ6" s="15">
        <v>298</v>
      </c>
      <c r="BK6" s="15"/>
      <c r="BL6" s="15">
        <f t="shared" si="0"/>
        <v>40.300000000000011</v>
      </c>
      <c r="BM6" s="39">
        <f t="shared" si="1"/>
        <v>15.541843424604709</v>
      </c>
    </row>
    <row r="7" spans="1:65" ht="13.2">
      <c r="A7" s="15">
        <v>4</v>
      </c>
      <c r="B7" s="16">
        <v>1</v>
      </c>
      <c r="C7" s="16">
        <v>0</v>
      </c>
      <c r="D7" s="16">
        <v>293.7</v>
      </c>
      <c r="E7" s="16">
        <v>291.60000000000002</v>
      </c>
      <c r="F7" s="16">
        <v>292.10000000000002</v>
      </c>
      <c r="G7" s="16">
        <v>298.8</v>
      </c>
      <c r="H7" s="15">
        <v>300.60000000000002</v>
      </c>
      <c r="I7" s="15">
        <v>313.3</v>
      </c>
      <c r="J7" s="15">
        <v>308.5</v>
      </c>
      <c r="K7" s="15">
        <v>303.2</v>
      </c>
      <c r="L7" s="15">
        <v>308.7</v>
      </c>
      <c r="M7" s="15">
        <v>309.7</v>
      </c>
      <c r="N7" s="15">
        <v>312.8</v>
      </c>
      <c r="O7" s="15">
        <v>309.8</v>
      </c>
      <c r="P7" s="15">
        <v>308.2</v>
      </c>
      <c r="Q7" s="8">
        <v>305.5</v>
      </c>
      <c r="R7" s="15">
        <v>308.3</v>
      </c>
      <c r="S7" s="15">
        <v>296.5</v>
      </c>
      <c r="T7" s="15">
        <v>310.39999999999998</v>
      </c>
      <c r="U7" s="15">
        <v>311.8</v>
      </c>
      <c r="V7" s="15">
        <v>313.7</v>
      </c>
      <c r="W7" s="8">
        <v>317.39999999999998</v>
      </c>
      <c r="X7" s="15">
        <v>323.39999999999998</v>
      </c>
      <c r="Y7" s="15">
        <v>321.89999999999998</v>
      </c>
      <c r="Z7" s="15">
        <v>319.89999999999998</v>
      </c>
      <c r="AA7" s="15">
        <v>324.60000000000002</v>
      </c>
      <c r="AB7" s="16">
        <v>325.60000000000002</v>
      </c>
      <c r="AC7" s="15">
        <v>333.5</v>
      </c>
      <c r="AD7" s="15">
        <v>327.5</v>
      </c>
      <c r="AE7" s="15">
        <v>330.2</v>
      </c>
      <c r="AF7" s="15">
        <v>332.6</v>
      </c>
      <c r="AG7" s="15">
        <v>334.3</v>
      </c>
      <c r="AH7" s="15">
        <v>339.1</v>
      </c>
      <c r="AI7" s="15">
        <v>341.7</v>
      </c>
      <c r="AJ7" s="15">
        <v>344.8</v>
      </c>
      <c r="AK7" s="15">
        <v>345.3</v>
      </c>
      <c r="AL7" s="15">
        <v>349.5</v>
      </c>
      <c r="AM7" s="15">
        <v>348.4</v>
      </c>
      <c r="AN7" s="15">
        <v>347.3</v>
      </c>
      <c r="AO7" s="15">
        <v>348.5</v>
      </c>
      <c r="AP7" s="15">
        <v>351.8</v>
      </c>
      <c r="AQ7" s="15">
        <v>359.2</v>
      </c>
      <c r="AR7" s="15">
        <v>353.8</v>
      </c>
      <c r="AS7" s="15">
        <v>351.4</v>
      </c>
      <c r="AT7" s="16">
        <v>351.9</v>
      </c>
      <c r="AU7" s="16">
        <v>353.8</v>
      </c>
      <c r="AV7" s="15">
        <v>357.5</v>
      </c>
      <c r="AW7" s="15">
        <v>356</v>
      </c>
      <c r="AX7" s="15">
        <v>351.3</v>
      </c>
      <c r="AY7" s="15">
        <v>354</v>
      </c>
      <c r="AZ7" s="24">
        <f>AVERAGE(AY7,BA7)</f>
        <v>355.1</v>
      </c>
      <c r="BA7" s="15">
        <v>356.2</v>
      </c>
      <c r="BB7" s="15">
        <v>357.2</v>
      </c>
      <c r="BC7" s="15">
        <v>363</v>
      </c>
      <c r="BD7" s="15">
        <v>359.2</v>
      </c>
      <c r="BE7" s="15">
        <v>357</v>
      </c>
      <c r="BF7" s="15">
        <v>362.5</v>
      </c>
      <c r="BG7" s="15">
        <v>362.9</v>
      </c>
      <c r="BH7" s="15">
        <v>364.6</v>
      </c>
      <c r="BI7" s="15">
        <v>363.6</v>
      </c>
      <c r="BJ7" s="15">
        <v>364.6</v>
      </c>
      <c r="BK7" s="15">
        <v>368.8</v>
      </c>
      <c r="BL7" s="15">
        <f t="shared" si="0"/>
        <v>65.800000000000011</v>
      </c>
      <c r="BM7" s="39">
        <f t="shared" si="1"/>
        <v>22.021419009370817</v>
      </c>
    </row>
    <row r="8" spans="1:65" ht="13.2">
      <c r="A8" s="15">
        <v>5</v>
      </c>
      <c r="B8" s="16">
        <v>1</v>
      </c>
      <c r="C8" s="16">
        <v>0</v>
      </c>
      <c r="D8" s="16">
        <v>280.10000000000002</v>
      </c>
      <c r="E8" s="16">
        <v>282.3</v>
      </c>
      <c r="F8" s="16">
        <v>279.39999999999998</v>
      </c>
      <c r="G8" s="16">
        <v>276.2</v>
      </c>
      <c r="H8" s="15">
        <v>274.89999999999998</v>
      </c>
      <c r="I8" s="15">
        <v>283.5</v>
      </c>
      <c r="J8" s="15">
        <v>283.39999999999998</v>
      </c>
      <c r="K8" s="15">
        <v>283.5</v>
      </c>
      <c r="L8" s="15">
        <v>282.2</v>
      </c>
      <c r="M8" s="15">
        <v>286.7</v>
      </c>
      <c r="N8" s="15">
        <v>288.60000000000002</v>
      </c>
      <c r="O8" s="15">
        <v>289.7</v>
      </c>
      <c r="P8" s="15">
        <v>284.2</v>
      </c>
      <c r="Q8" s="8">
        <v>285.8</v>
      </c>
      <c r="R8" s="15">
        <v>290.2</v>
      </c>
      <c r="S8" s="15">
        <v>284.10000000000002</v>
      </c>
      <c r="T8" s="15">
        <v>291</v>
      </c>
      <c r="U8" s="15">
        <v>295.89999999999998</v>
      </c>
      <c r="V8" s="15">
        <v>300.3</v>
      </c>
      <c r="W8" s="8">
        <v>298.2</v>
      </c>
      <c r="X8" s="15">
        <v>294.5</v>
      </c>
      <c r="Y8" s="15">
        <v>297.60000000000002</v>
      </c>
      <c r="Z8" s="15">
        <v>303.7</v>
      </c>
      <c r="AA8" s="15">
        <v>300.60000000000002</v>
      </c>
      <c r="AB8" s="16">
        <v>301</v>
      </c>
      <c r="AC8" s="15">
        <v>302.7</v>
      </c>
      <c r="AD8" s="15">
        <v>309.39999999999998</v>
      </c>
      <c r="AE8" s="15">
        <v>306.39999999999998</v>
      </c>
      <c r="AF8" s="15">
        <v>305.89999999999998</v>
      </c>
      <c r="AG8" s="15">
        <v>300.60000000000002</v>
      </c>
      <c r="AH8" s="15">
        <v>305.5</v>
      </c>
      <c r="AI8" s="15">
        <v>307.2</v>
      </c>
      <c r="AJ8" s="15">
        <v>308.7</v>
      </c>
      <c r="AK8" s="15">
        <v>308.8</v>
      </c>
      <c r="AL8" s="15">
        <v>311.7</v>
      </c>
      <c r="AM8" s="15">
        <v>310.5</v>
      </c>
      <c r="AN8" s="15">
        <v>315.60000000000002</v>
      </c>
      <c r="AO8" s="15">
        <v>314.3</v>
      </c>
      <c r="AP8" s="15">
        <v>317.60000000000002</v>
      </c>
      <c r="AQ8" s="15">
        <v>321.10000000000002</v>
      </c>
      <c r="AR8" s="15">
        <v>323.10000000000002</v>
      </c>
      <c r="AS8" s="15">
        <v>323.7</v>
      </c>
      <c r="AT8" s="16">
        <v>327.5</v>
      </c>
      <c r="AU8" s="16">
        <v>329.5</v>
      </c>
      <c r="AV8" s="15">
        <v>331.7</v>
      </c>
      <c r="AW8" s="15">
        <v>323.10000000000002</v>
      </c>
      <c r="AX8" s="15">
        <v>335.7</v>
      </c>
      <c r="AY8" s="15">
        <v>336.3</v>
      </c>
      <c r="AZ8" s="15">
        <v>339.4</v>
      </c>
      <c r="BA8" s="15">
        <v>342.6</v>
      </c>
      <c r="BB8" s="15">
        <v>347.2</v>
      </c>
      <c r="BC8" s="15">
        <v>350</v>
      </c>
      <c r="BD8" s="15">
        <v>351.6</v>
      </c>
      <c r="BE8" s="15">
        <v>351.4</v>
      </c>
      <c r="BF8" s="15">
        <v>354.7</v>
      </c>
      <c r="BG8" s="15">
        <v>351.7</v>
      </c>
      <c r="BH8" s="15">
        <v>356.7</v>
      </c>
      <c r="BI8" s="15">
        <v>351.3</v>
      </c>
      <c r="BJ8" s="15"/>
      <c r="BK8" s="15"/>
      <c r="BL8" s="15">
        <f t="shared" si="0"/>
        <v>80.5</v>
      </c>
      <c r="BM8" s="39">
        <f t="shared" si="1"/>
        <v>29.145546705286023</v>
      </c>
    </row>
    <row r="9" spans="1:65" ht="13.2">
      <c r="A9" s="15">
        <v>6</v>
      </c>
      <c r="B9" s="16">
        <v>1</v>
      </c>
      <c r="C9" s="16">
        <v>0</v>
      </c>
      <c r="D9" s="16">
        <v>271.8</v>
      </c>
      <c r="E9" s="16">
        <v>279.5</v>
      </c>
      <c r="F9" s="16">
        <v>280.39999999999998</v>
      </c>
      <c r="G9" s="16">
        <v>282.5</v>
      </c>
      <c r="H9" s="15">
        <v>283.89999999999998</v>
      </c>
      <c r="I9" s="15">
        <v>286.2</v>
      </c>
      <c r="J9" s="15">
        <v>291</v>
      </c>
      <c r="K9" s="15">
        <v>293.10000000000002</v>
      </c>
      <c r="L9" s="15">
        <v>296.60000000000002</v>
      </c>
      <c r="M9" s="15">
        <v>294.5</v>
      </c>
      <c r="N9" s="15">
        <v>292.3</v>
      </c>
      <c r="O9" s="15">
        <v>294.60000000000002</v>
      </c>
      <c r="P9" s="15">
        <v>296.3</v>
      </c>
      <c r="Q9" s="8">
        <v>301.60000000000002</v>
      </c>
      <c r="R9" s="15">
        <v>297.39999999999998</v>
      </c>
      <c r="S9" s="15">
        <v>296.3</v>
      </c>
      <c r="T9" s="15">
        <v>298.8</v>
      </c>
      <c r="U9" s="15">
        <v>300.60000000000002</v>
      </c>
      <c r="V9" s="15">
        <v>301.10000000000002</v>
      </c>
      <c r="W9" s="8">
        <v>303.7</v>
      </c>
      <c r="X9" s="16">
        <v>299.39999999999998</v>
      </c>
      <c r="Y9" s="16">
        <v>302.39999999999998</v>
      </c>
      <c r="Z9" s="8">
        <v>302.8</v>
      </c>
      <c r="AA9" s="16">
        <v>300.7</v>
      </c>
      <c r="AB9" s="16">
        <v>304.3</v>
      </c>
      <c r="AC9" s="16">
        <v>306.39999999999998</v>
      </c>
      <c r="AD9" s="16">
        <v>308.2</v>
      </c>
      <c r="AE9" s="16">
        <v>305.60000000000002</v>
      </c>
      <c r="AF9" s="16">
        <v>305</v>
      </c>
      <c r="AG9" s="16">
        <v>301.60000000000002</v>
      </c>
      <c r="AH9" s="16">
        <v>306.2</v>
      </c>
      <c r="AI9" s="16">
        <v>309.7</v>
      </c>
      <c r="AJ9" s="16">
        <v>312.3</v>
      </c>
      <c r="AK9" s="16">
        <v>315.2</v>
      </c>
      <c r="AL9" s="16">
        <v>314.5</v>
      </c>
      <c r="AM9" s="16">
        <v>313.7</v>
      </c>
      <c r="AN9" s="16">
        <v>312.89999999999998</v>
      </c>
      <c r="AO9" s="16">
        <v>317.39999999999998</v>
      </c>
      <c r="AP9" s="16">
        <v>319.3</v>
      </c>
      <c r="AQ9" s="16">
        <v>316.5</v>
      </c>
      <c r="AR9" s="16">
        <v>314.7</v>
      </c>
      <c r="AS9" s="15">
        <v>315.3</v>
      </c>
      <c r="AT9" s="16">
        <v>318.2</v>
      </c>
      <c r="AU9" s="16">
        <v>320.10000000000002</v>
      </c>
      <c r="AV9" s="15">
        <v>320.39999999999998</v>
      </c>
      <c r="AW9" s="15">
        <v>317.2</v>
      </c>
      <c r="AX9" s="15">
        <v>319.3</v>
      </c>
      <c r="AY9" s="15">
        <v>320.8</v>
      </c>
      <c r="AZ9" s="15">
        <v>323.3</v>
      </c>
      <c r="BA9" s="15">
        <v>320.2</v>
      </c>
      <c r="BB9" s="15">
        <v>318.7</v>
      </c>
      <c r="BC9" s="15">
        <v>323.39999999999998</v>
      </c>
      <c r="BD9" s="15">
        <v>326.60000000000002</v>
      </c>
      <c r="BE9" s="15">
        <v>326</v>
      </c>
      <c r="BF9" s="15">
        <v>323.89999999999998</v>
      </c>
      <c r="BG9" s="15">
        <v>322.8</v>
      </c>
      <c r="BH9" s="15">
        <v>321.39999999999998</v>
      </c>
      <c r="BI9" s="15">
        <v>329.5</v>
      </c>
      <c r="BJ9" s="15">
        <v>327.2</v>
      </c>
      <c r="BK9" s="15">
        <v>325.7</v>
      </c>
      <c r="BL9" s="15">
        <f t="shared" si="0"/>
        <v>38.899999999999977</v>
      </c>
      <c r="BM9" s="39">
        <f t="shared" si="1"/>
        <v>13.769911504424769</v>
      </c>
    </row>
    <row r="10" spans="1:65" ht="13.2">
      <c r="A10" s="15">
        <v>7</v>
      </c>
      <c r="B10" s="16">
        <v>1</v>
      </c>
      <c r="C10" s="16">
        <v>2</v>
      </c>
      <c r="D10" s="16">
        <v>281</v>
      </c>
      <c r="E10" s="16">
        <v>283.7</v>
      </c>
      <c r="F10" s="16">
        <v>282.10000000000002</v>
      </c>
      <c r="G10" s="16">
        <v>280.89999999999998</v>
      </c>
      <c r="H10" s="15">
        <v>284.5</v>
      </c>
      <c r="I10" s="15">
        <v>292.10000000000002</v>
      </c>
      <c r="J10" s="15">
        <v>297.2</v>
      </c>
      <c r="K10" s="15">
        <v>287.89999999999998</v>
      </c>
      <c r="L10" s="15">
        <v>293.89999999999998</v>
      </c>
      <c r="M10" s="15">
        <v>300.89999999999998</v>
      </c>
      <c r="N10" s="15">
        <v>301.60000000000002</v>
      </c>
      <c r="O10" s="15">
        <v>295.2</v>
      </c>
      <c r="P10" s="15">
        <v>299.5</v>
      </c>
      <c r="Q10" s="8">
        <v>301.39999999999998</v>
      </c>
      <c r="R10" s="15">
        <v>305.5</v>
      </c>
      <c r="S10" s="15">
        <v>303.2</v>
      </c>
      <c r="T10" s="8">
        <v>305.3</v>
      </c>
      <c r="U10" s="15">
        <v>308.7</v>
      </c>
      <c r="V10" s="15">
        <v>311.3</v>
      </c>
      <c r="W10" s="8">
        <v>305.7</v>
      </c>
      <c r="X10" s="15">
        <v>311.3</v>
      </c>
      <c r="Y10" s="15">
        <v>311.10000000000002</v>
      </c>
      <c r="Z10" s="8">
        <v>313.2</v>
      </c>
      <c r="AA10" s="15">
        <v>307.5</v>
      </c>
      <c r="AB10" s="16">
        <v>310.8</v>
      </c>
      <c r="AC10" s="15">
        <v>314.8</v>
      </c>
      <c r="AD10" s="15">
        <v>315.8</v>
      </c>
      <c r="AE10" s="15">
        <v>314.8</v>
      </c>
      <c r="AF10" s="15">
        <v>315</v>
      </c>
      <c r="AG10" s="15">
        <v>318.3</v>
      </c>
      <c r="AH10" s="15">
        <v>320.10000000000002</v>
      </c>
      <c r="AI10" s="15">
        <v>318.7</v>
      </c>
      <c r="AJ10" s="15">
        <v>321.5</v>
      </c>
      <c r="AK10" s="15">
        <v>322.10000000000002</v>
      </c>
      <c r="AL10" s="15">
        <v>325.39999999999998</v>
      </c>
      <c r="AM10" s="15">
        <v>325.39999999999998</v>
      </c>
      <c r="AN10" s="15">
        <v>325.2</v>
      </c>
      <c r="AO10" s="15">
        <v>330.8</v>
      </c>
      <c r="AP10" s="15">
        <v>331</v>
      </c>
      <c r="AQ10" s="15">
        <v>329.2</v>
      </c>
      <c r="AR10" s="15">
        <v>325.2</v>
      </c>
      <c r="AS10" s="15">
        <v>329.2</v>
      </c>
      <c r="AT10" s="16">
        <v>332.8</v>
      </c>
      <c r="AU10" s="16">
        <v>334.4</v>
      </c>
      <c r="AV10" s="24">
        <f>AVERAGE(AU10,AW10)</f>
        <v>332.5</v>
      </c>
      <c r="AW10" s="15">
        <v>330.6</v>
      </c>
      <c r="AX10" s="15">
        <v>334.6</v>
      </c>
      <c r="AY10" s="15">
        <v>336.5</v>
      </c>
      <c r="AZ10" s="15">
        <v>337.6</v>
      </c>
      <c r="BA10" s="15">
        <v>334.7</v>
      </c>
      <c r="BB10" s="15">
        <v>340.7</v>
      </c>
      <c r="BC10" s="15">
        <v>339.7</v>
      </c>
      <c r="BD10" s="15">
        <v>338.7</v>
      </c>
      <c r="BE10" s="15">
        <v>338.7</v>
      </c>
      <c r="BF10" s="15">
        <v>339.3</v>
      </c>
      <c r="BG10" s="15">
        <v>341.4</v>
      </c>
      <c r="BH10" s="15">
        <v>340.8</v>
      </c>
      <c r="BI10" s="15"/>
      <c r="BJ10" s="15"/>
      <c r="BK10" s="15"/>
      <c r="BL10" s="15">
        <f t="shared" si="0"/>
        <v>59.900000000000034</v>
      </c>
      <c r="BM10" s="39">
        <f t="shared" si="1"/>
        <v>21.324314702741205</v>
      </c>
    </row>
    <row r="11" spans="1:65" ht="13.2">
      <c r="A11" s="15">
        <v>8</v>
      </c>
      <c r="B11" s="16">
        <v>1</v>
      </c>
      <c r="C11" s="16">
        <v>2</v>
      </c>
      <c r="D11" s="16">
        <v>278.8</v>
      </c>
      <c r="E11" s="16">
        <v>272.8</v>
      </c>
      <c r="F11" s="16">
        <v>269.10000000000002</v>
      </c>
      <c r="G11" s="16">
        <v>268.7</v>
      </c>
      <c r="H11" s="15">
        <v>259.2</v>
      </c>
      <c r="I11" s="15">
        <v>277.5</v>
      </c>
      <c r="J11" s="15">
        <v>274.7</v>
      </c>
      <c r="K11" s="15">
        <v>277.7</v>
      </c>
      <c r="L11" s="15">
        <v>284.3</v>
      </c>
      <c r="M11" s="15">
        <v>286.2</v>
      </c>
      <c r="N11" s="15">
        <v>285.8</v>
      </c>
      <c r="O11" s="15">
        <v>286.7</v>
      </c>
      <c r="P11" s="15">
        <v>291.8</v>
      </c>
      <c r="Q11" s="8">
        <v>291.7</v>
      </c>
      <c r="R11" s="15">
        <v>289</v>
      </c>
      <c r="S11" s="15">
        <v>296.8</v>
      </c>
      <c r="T11" s="8">
        <v>298.7</v>
      </c>
      <c r="U11" s="15">
        <v>290.10000000000002</v>
      </c>
      <c r="V11" s="15">
        <v>298.39999999999998</v>
      </c>
      <c r="W11" s="8">
        <v>296.89999999999998</v>
      </c>
      <c r="X11" s="15">
        <v>302.10000000000002</v>
      </c>
      <c r="Y11" s="15">
        <v>304.2</v>
      </c>
      <c r="Z11" s="8">
        <v>307.7</v>
      </c>
      <c r="AA11" s="15">
        <v>306.8</v>
      </c>
      <c r="AB11" s="16">
        <v>301.89999999999998</v>
      </c>
      <c r="AC11" s="15">
        <v>307.39999999999998</v>
      </c>
      <c r="AD11" s="15">
        <v>312.39999999999998</v>
      </c>
      <c r="AE11" s="15">
        <v>311.89999999999998</v>
      </c>
      <c r="AF11" s="15">
        <v>312</v>
      </c>
      <c r="AG11" s="15">
        <v>306.2</v>
      </c>
      <c r="AH11" s="15">
        <v>310.39999999999998</v>
      </c>
      <c r="AI11" s="15">
        <v>312.2</v>
      </c>
      <c r="AJ11" s="15">
        <v>314.5</v>
      </c>
      <c r="AK11" s="15">
        <v>311.39999999999998</v>
      </c>
      <c r="AL11" s="15">
        <v>307.8</v>
      </c>
      <c r="AM11" s="15">
        <v>311.3</v>
      </c>
      <c r="AN11" s="15">
        <v>313.8</v>
      </c>
      <c r="AO11" s="15">
        <v>313.60000000000002</v>
      </c>
      <c r="AP11" s="15">
        <v>313.2</v>
      </c>
      <c r="AQ11" s="15">
        <v>308.89999999999998</v>
      </c>
      <c r="AR11" s="15">
        <v>311.5</v>
      </c>
      <c r="AS11" s="15">
        <v>312.5</v>
      </c>
      <c r="AT11" s="16">
        <v>315.8</v>
      </c>
      <c r="AU11" s="16">
        <v>315.7</v>
      </c>
      <c r="AV11" s="15">
        <v>314</v>
      </c>
      <c r="AW11" s="15">
        <v>313.7</v>
      </c>
      <c r="AX11" s="15">
        <v>313.7</v>
      </c>
      <c r="AY11" s="15">
        <v>319.60000000000002</v>
      </c>
      <c r="AZ11" s="15">
        <v>316.60000000000002</v>
      </c>
      <c r="BA11" s="15">
        <v>314.10000000000002</v>
      </c>
      <c r="BB11" s="15">
        <v>317.7</v>
      </c>
      <c r="BC11" s="15">
        <v>317.10000000000002</v>
      </c>
      <c r="BD11" s="15">
        <v>318.3</v>
      </c>
      <c r="BE11" s="15">
        <v>322.3</v>
      </c>
      <c r="BF11" s="15">
        <v>319.10000000000002</v>
      </c>
      <c r="BG11" s="15">
        <v>318</v>
      </c>
      <c r="BH11" s="15">
        <v>319.10000000000002</v>
      </c>
      <c r="BI11" s="15">
        <v>321</v>
      </c>
      <c r="BJ11" s="15"/>
      <c r="BK11" s="15"/>
      <c r="BL11" s="15">
        <f t="shared" si="0"/>
        <v>50.400000000000034</v>
      </c>
      <c r="BM11" s="39">
        <f t="shared" si="1"/>
        <v>18.75697804242651</v>
      </c>
    </row>
    <row r="12" spans="1:65" ht="13.2">
      <c r="A12" s="15">
        <v>9</v>
      </c>
      <c r="B12" s="16">
        <v>1</v>
      </c>
      <c r="C12" s="16">
        <v>2</v>
      </c>
      <c r="D12" s="16">
        <v>269.39999999999998</v>
      </c>
      <c r="E12" s="16">
        <v>269.7</v>
      </c>
      <c r="F12" s="16">
        <v>268.7</v>
      </c>
      <c r="G12" s="16">
        <v>269.7</v>
      </c>
      <c r="H12" s="15">
        <v>270.5</v>
      </c>
      <c r="I12" s="15">
        <v>277.8</v>
      </c>
      <c r="J12" s="15">
        <v>278.5</v>
      </c>
      <c r="K12" s="15">
        <v>277.39999999999998</v>
      </c>
      <c r="L12" s="15">
        <v>284.10000000000002</v>
      </c>
      <c r="M12" s="15">
        <v>287.5</v>
      </c>
      <c r="N12" s="15">
        <v>289.10000000000002</v>
      </c>
      <c r="O12" s="15">
        <v>285.8</v>
      </c>
      <c r="P12" s="15">
        <v>289.3</v>
      </c>
      <c r="Q12" s="8">
        <v>295.10000000000002</v>
      </c>
      <c r="R12" s="15">
        <v>294</v>
      </c>
      <c r="S12" s="15">
        <v>294.39999999999998</v>
      </c>
      <c r="T12" s="15">
        <v>294.60000000000002</v>
      </c>
      <c r="U12" s="15">
        <v>297.3</v>
      </c>
      <c r="V12" s="15">
        <v>295</v>
      </c>
      <c r="W12" s="8">
        <v>293</v>
      </c>
      <c r="X12" s="15">
        <v>295.2</v>
      </c>
      <c r="Y12" s="15">
        <v>295.60000000000002</v>
      </c>
      <c r="Z12" s="15">
        <v>298.60000000000002</v>
      </c>
      <c r="AA12" s="15">
        <v>294.10000000000002</v>
      </c>
      <c r="AB12" s="16">
        <v>293.5</v>
      </c>
      <c r="AC12" s="15">
        <v>297.60000000000002</v>
      </c>
      <c r="AD12" s="15">
        <v>295.39999999999998</v>
      </c>
      <c r="AE12" s="15">
        <v>292.5</v>
      </c>
      <c r="AF12" s="15">
        <v>292.8</v>
      </c>
      <c r="AG12" s="15">
        <v>288.7</v>
      </c>
      <c r="AH12" s="15">
        <v>293.3</v>
      </c>
      <c r="AI12" s="15">
        <v>292.8</v>
      </c>
      <c r="AJ12" s="15">
        <v>290</v>
      </c>
      <c r="AK12" s="15">
        <v>291.39999999999998</v>
      </c>
      <c r="AL12" s="15">
        <v>294</v>
      </c>
      <c r="AM12" s="15">
        <v>290.5</v>
      </c>
      <c r="AN12" s="15">
        <v>291.7</v>
      </c>
      <c r="AO12" s="15">
        <v>294.89999999999998</v>
      </c>
      <c r="AP12" s="15">
        <v>297.5</v>
      </c>
      <c r="AQ12" s="15">
        <v>294.39999999999998</v>
      </c>
      <c r="AR12" s="15">
        <v>296.8</v>
      </c>
      <c r="AS12" s="15">
        <v>298.3</v>
      </c>
      <c r="AT12" s="16">
        <v>299.10000000000002</v>
      </c>
      <c r="AU12" s="16">
        <v>299.7</v>
      </c>
      <c r="AV12" s="15">
        <v>303.10000000000002</v>
      </c>
      <c r="AW12" s="15">
        <v>299.89999999999998</v>
      </c>
      <c r="AX12" s="15">
        <v>302.3</v>
      </c>
      <c r="AY12" s="15">
        <v>303.39999999999998</v>
      </c>
      <c r="AZ12" s="15">
        <v>302.3</v>
      </c>
      <c r="BA12" s="15">
        <v>305.3</v>
      </c>
      <c r="BB12" s="15">
        <v>306.5</v>
      </c>
      <c r="BC12" s="15">
        <v>304.5</v>
      </c>
      <c r="BD12" s="15">
        <v>306.2</v>
      </c>
      <c r="BE12" s="15">
        <v>307.8</v>
      </c>
      <c r="BF12" s="15">
        <v>309.39999999999998</v>
      </c>
      <c r="BG12" s="15">
        <v>305.39999999999998</v>
      </c>
      <c r="BH12" s="15">
        <v>304.5</v>
      </c>
      <c r="BI12" s="15">
        <v>306.10000000000002</v>
      </c>
      <c r="BJ12" s="15">
        <v>306.8</v>
      </c>
      <c r="BK12" s="15"/>
      <c r="BL12" s="15">
        <f t="shared" si="0"/>
        <v>34.800000000000011</v>
      </c>
      <c r="BM12" s="39">
        <f t="shared" si="1"/>
        <v>12.903225806451617</v>
      </c>
    </row>
    <row r="13" spans="1:65" ht="13.2">
      <c r="A13" s="15">
        <v>10</v>
      </c>
      <c r="B13" s="16">
        <v>1</v>
      </c>
      <c r="C13" s="16">
        <v>2</v>
      </c>
      <c r="D13" s="16">
        <v>252.7</v>
      </c>
      <c r="E13" s="16">
        <v>250.2</v>
      </c>
      <c r="F13" s="16">
        <v>252.8</v>
      </c>
      <c r="G13" s="16">
        <v>252.1</v>
      </c>
      <c r="H13" s="8">
        <v>249.5</v>
      </c>
      <c r="I13" s="15">
        <v>254.1</v>
      </c>
      <c r="J13" s="15">
        <v>254.7</v>
      </c>
      <c r="K13" s="15">
        <v>255.6</v>
      </c>
      <c r="L13" s="15">
        <v>257.60000000000002</v>
      </c>
      <c r="M13" s="15">
        <v>258.7</v>
      </c>
      <c r="N13" s="15">
        <v>259</v>
      </c>
      <c r="O13" s="15">
        <v>261.10000000000002</v>
      </c>
      <c r="P13" s="15">
        <v>262.89999999999998</v>
      </c>
      <c r="Q13" s="8">
        <v>262.89999999999998</v>
      </c>
      <c r="R13" s="15">
        <v>262.5</v>
      </c>
      <c r="S13" s="15">
        <v>263.7</v>
      </c>
      <c r="T13" s="15">
        <v>264.5</v>
      </c>
      <c r="U13" s="15">
        <v>266.89999999999998</v>
      </c>
      <c r="V13" s="15">
        <v>264.60000000000002</v>
      </c>
      <c r="W13" s="8">
        <v>263.8</v>
      </c>
      <c r="X13" s="15">
        <v>267.8</v>
      </c>
      <c r="Y13" s="15">
        <v>267.3</v>
      </c>
      <c r="Z13" s="15">
        <v>266.2</v>
      </c>
      <c r="AA13" s="15">
        <v>265.3</v>
      </c>
      <c r="AB13" s="16">
        <v>296.3</v>
      </c>
      <c r="AC13" s="15">
        <v>267.10000000000002</v>
      </c>
      <c r="AD13" s="15">
        <v>266.8</v>
      </c>
      <c r="AE13" s="15">
        <v>268</v>
      </c>
      <c r="AF13" s="15">
        <v>268.3</v>
      </c>
      <c r="AG13" s="15">
        <v>267.60000000000002</v>
      </c>
      <c r="AH13" s="15">
        <v>272.3</v>
      </c>
      <c r="AI13" s="15">
        <v>273.5</v>
      </c>
      <c r="AJ13" s="15">
        <v>272.2</v>
      </c>
      <c r="AK13" s="15">
        <v>272.89999999999998</v>
      </c>
      <c r="AL13" s="15">
        <v>275</v>
      </c>
      <c r="AM13" s="15">
        <v>276.39999999999998</v>
      </c>
      <c r="AN13" s="15">
        <v>276.3</v>
      </c>
      <c r="AO13" s="15">
        <v>276.89999999999998</v>
      </c>
      <c r="AP13" s="15">
        <v>275.39999999999998</v>
      </c>
      <c r="AQ13" s="15">
        <v>275.89999999999998</v>
      </c>
      <c r="AR13" s="15">
        <v>278</v>
      </c>
      <c r="AS13" s="15">
        <v>277.60000000000002</v>
      </c>
      <c r="AT13" s="16">
        <v>277.5</v>
      </c>
      <c r="AU13" s="16">
        <v>276.7</v>
      </c>
      <c r="AV13" s="15">
        <v>278.89999999999998</v>
      </c>
      <c r="AW13" s="15">
        <v>276.7</v>
      </c>
      <c r="AX13" s="15">
        <v>279</v>
      </c>
      <c r="AY13" s="15">
        <v>277.39999999999998</v>
      </c>
      <c r="AZ13" s="15">
        <v>275.89999999999998</v>
      </c>
      <c r="BA13" s="15">
        <v>277.10000000000002</v>
      </c>
      <c r="BB13" s="15">
        <v>280.7</v>
      </c>
      <c r="BC13" s="15">
        <v>280.5</v>
      </c>
      <c r="BD13" s="15">
        <v>281.39999999999998</v>
      </c>
      <c r="BE13" s="15">
        <v>280.5</v>
      </c>
      <c r="BF13" s="15">
        <v>282.39999999999998</v>
      </c>
      <c r="BG13" s="15">
        <v>280.7</v>
      </c>
      <c r="BH13" s="15">
        <v>282.89999999999998</v>
      </c>
      <c r="BI13" s="15">
        <v>282.39999999999998</v>
      </c>
      <c r="BJ13" s="15">
        <v>277.39999999999998</v>
      </c>
      <c r="BK13" s="15">
        <v>280.39999999999998</v>
      </c>
      <c r="BL13" s="15">
        <f t="shared" si="0"/>
        <v>30.799999999999983</v>
      </c>
      <c r="BM13" s="39">
        <f t="shared" si="1"/>
        <v>12.217374057913521</v>
      </c>
    </row>
    <row r="14" spans="1:65" ht="13.2">
      <c r="A14" s="15">
        <v>11</v>
      </c>
      <c r="B14" s="16">
        <v>1</v>
      </c>
      <c r="C14" s="16">
        <v>2</v>
      </c>
      <c r="D14" s="16">
        <v>261.39999999999998</v>
      </c>
      <c r="E14" s="16">
        <v>263.89999999999998</v>
      </c>
      <c r="F14" s="16">
        <v>266.3</v>
      </c>
      <c r="G14" s="16">
        <v>267.8</v>
      </c>
      <c r="H14" s="15">
        <v>266.39999999999998</v>
      </c>
      <c r="I14" s="8">
        <v>273.8</v>
      </c>
      <c r="J14" s="15">
        <v>276.89999999999998</v>
      </c>
      <c r="K14" s="15">
        <v>278.60000000000002</v>
      </c>
      <c r="L14" s="15">
        <v>278.89999999999998</v>
      </c>
      <c r="M14" s="15">
        <v>285</v>
      </c>
      <c r="N14" s="15">
        <v>287.8</v>
      </c>
      <c r="O14" s="15">
        <v>291.3</v>
      </c>
      <c r="P14" s="15">
        <v>291.39999999999998</v>
      </c>
      <c r="Q14" s="8">
        <v>291.89999999999998</v>
      </c>
      <c r="R14" s="15">
        <v>294</v>
      </c>
      <c r="S14" s="15">
        <v>300.3</v>
      </c>
      <c r="T14" s="15">
        <v>306.5</v>
      </c>
      <c r="U14" s="15">
        <v>308.39999999999998</v>
      </c>
      <c r="V14" s="15">
        <v>309.7</v>
      </c>
      <c r="W14" s="8">
        <v>308.2</v>
      </c>
      <c r="X14" s="15">
        <v>308.7</v>
      </c>
      <c r="Y14" s="15">
        <v>312.7</v>
      </c>
      <c r="Z14" s="15">
        <v>313.3</v>
      </c>
      <c r="AA14" s="15">
        <v>315.10000000000002</v>
      </c>
      <c r="AB14" s="16">
        <v>313.39999999999998</v>
      </c>
      <c r="AC14" s="15">
        <v>316.5</v>
      </c>
      <c r="AD14" s="15">
        <v>316</v>
      </c>
      <c r="AE14" s="15">
        <v>320.10000000000002</v>
      </c>
      <c r="AF14" s="15">
        <v>320.89999999999998</v>
      </c>
      <c r="AG14" s="15">
        <v>321.5</v>
      </c>
      <c r="AH14" s="15">
        <v>326.39999999999998</v>
      </c>
      <c r="AI14" s="15">
        <v>327.39999999999998</v>
      </c>
      <c r="AJ14" s="15">
        <v>326.39999999999998</v>
      </c>
      <c r="AK14" s="15">
        <v>324.5</v>
      </c>
      <c r="AL14" s="15">
        <v>324.10000000000002</v>
      </c>
      <c r="AM14" s="15">
        <v>327.39999999999998</v>
      </c>
      <c r="AN14" s="15">
        <v>332</v>
      </c>
      <c r="AO14" s="15">
        <v>331.8</v>
      </c>
      <c r="AP14" s="15">
        <v>334</v>
      </c>
      <c r="AQ14" s="15">
        <v>333.7</v>
      </c>
      <c r="AR14" s="15">
        <v>334.2</v>
      </c>
      <c r="AS14" s="15">
        <v>335.1</v>
      </c>
      <c r="AT14" s="16">
        <v>338.6</v>
      </c>
      <c r="AU14" s="16">
        <v>340.3</v>
      </c>
      <c r="AV14" s="15">
        <v>348</v>
      </c>
      <c r="AW14" s="15">
        <v>346.2</v>
      </c>
      <c r="AX14" s="15">
        <v>345.4</v>
      </c>
      <c r="AY14" s="15">
        <v>349.2</v>
      </c>
      <c r="AZ14" s="15">
        <v>350.3</v>
      </c>
      <c r="BA14" s="15">
        <v>355.1</v>
      </c>
      <c r="BB14" s="15">
        <v>357.2</v>
      </c>
      <c r="BC14" s="15">
        <v>360.7</v>
      </c>
      <c r="BD14" s="15">
        <v>360</v>
      </c>
      <c r="BE14" s="15">
        <v>365.7</v>
      </c>
      <c r="BF14" s="15">
        <v>364.8</v>
      </c>
      <c r="BG14" s="15">
        <v>367.4</v>
      </c>
      <c r="BH14" s="15">
        <v>367.7</v>
      </c>
      <c r="BI14" s="15"/>
      <c r="BJ14" s="15"/>
      <c r="BK14" s="15"/>
      <c r="BL14" s="15">
        <f t="shared" si="0"/>
        <v>99.899999999999977</v>
      </c>
      <c r="BM14" s="39">
        <f t="shared" si="1"/>
        <v>37.303958177744576</v>
      </c>
    </row>
    <row r="15" spans="1:65" ht="13.2">
      <c r="A15" s="15">
        <v>12</v>
      </c>
      <c r="B15" s="16">
        <v>1</v>
      </c>
      <c r="C15" s="16">
        <v>2</v>
      </c>
      <c r="D15" s="16">
        <v>291.89999999999998</v>
      </c>
      <c r="E15" s="16">
        <v>289</v>
      </c>
      <c r="F15" s="16">
        <v>287.2</v>
      </c>
      <c r="G15" s="16">
        <v>290.60000000000002</v>
      </c>
      <c r="H15" s="15">
        <v>275</v>
      </c>
      <c r="I15" s="8">
        <v>289.39999999999998</v>
      </c>
      <c r="J15" s="15">
        <v>288.89999999999998</v>
      </c>
      <c r="K15" s="15">
        <v>291.5</v>
      </c>
      <c r="L15" s="15">
        <v>301</v>
      </c>
      <c r="M15" s="15">
        <v>307.2</v>
      </c>
      <c r="N15" s="15">
        <v>309.60000000000002</v>
      </c>
      <c r="O15" s="15">
        <v>316.5</v>
      </c>
      <c r="P15" s="15">
        <v>322.60000000000002</v>
      </c>
      <c r="Q15" s="8">
        <v>324.60000000000002</v>
      </c>
      <c r="R15" s="15">
        <v>321.39999999999998</v>
      </c>
      <c r="S15" s="15">
        <v>333.4</v>
      </c>
      <c r="T15" s="15">
        <v>332.5</v>
      </c>
      <c r="U15" s="15">
        <v>338.9</v>
      </c>
      <c r="V15" s="15">
        <v>333.8</v>
      </c>
      <c r="W15" s="8">
        <v>339.4</v>
      </c>
      <c r="X15" s="15">
        <v>338.8</v>
      </c>
      <c r="Y15" s="15">
        <v>341.3</v>
      </c>
      <c r="Z15" s="15">
        <v>346.5</v>
      </c>
      <c r="AA15" s="15">
        <v>343.4</v>
      </c>
      <c r="AB15" s="16">
        <v>345.5</v>
      </c>
      <c r="AC15" s="15">
        <v>345.3</v>
      </c>
      <c r="AD15" s="15">
        <v>348.3</v>
      </c>
      <c r="AE15" s="15">
        <v>350</v>
      </c>
      <c r="AF15" s="15">
        <v>350.8</v>
      </c>
      <c r="AG15" s="15">
        <v>349.7</v>
      </c>
      <c r="AH15" s="15">
        <v>355.1</v>
      </c>
      <c r="AI15" s="15">
        <v>356</v>
      </c>
      <c r="AJ15" s="15">
        <v>353.4</v>
      </c>
      <c r="AK15" s="15">
        <v>351.7</v>
      </c>
      <c r="AL15" s="15">
        <v>355.1</v>
      </c>
      <c r="AM15" s="15">
        <v>353.9</v>
      </c>
      <c r="AN15" s="15">
        <v>356.4</v>
      </c>
      <c r="AO15" s="15">
        <v>362.5</v>
      </c>
      <c r="AP15" s="15">
        <v>359.6</v>
      </c>
      <c r="AQ15" s="15">
        <v>356.3</v>
      </c>
      <c r="AR15" s="15">
        <v>358.5</v>
      </c>
      <c r="AS15" s="15">
        <v>358.1</v>
      </c>
      <c r="AT15" s="16">
        <v>361.5</v>
      </c>
      <c r="AU15" s="16">
        <v>365</v>
      </c>
      <c r="AV15" s="15">
        <v>367.7</v>
      </c>
      <c r="AW15" s="15">
        <v>365.4</v>
      </c>
      <c r="AX15" s="15">
        <v>364.9</v>
      </c>
      <c r="AY15" s="15">
        <v>372.4</v>
      </c>
      <c r="AZ15" s="15">
        <v>367.5</v>
      </c>
      <c r="BA15" s="15">
        <v>368.4</v>
      </c>
      <c r="BB15" s="15">
        <v>372.5</v>
      </c>
      <c r="BC15" s="15">
        <v>373.2</v>
      </c>
      <c r="BD15" s="15">
        <v>376.3</v>
      </c>
      <c r="BE15" s="15">
        <v>374.9</v>
      </c>
      <c r="BF15" s="15">
        <v>375</v>
      </c>
      <c r="BG15" s="15">
        <v>374.6</v>
      </c>
      <c r="BH15" s="15">
        <v>374.1</v>
      </c>
      <c r="BI15" s="15">
        <v>374.2</v>
      </c>
      <c r="BJ15" s="15">
        <v>374.6</v>
      </c>
      <c r="BK15" s="15"/>
      <c r="BL15" s="15">
        <f t="shared" si="0"/>
        <v>83.5</v>
      </c>
      <c r="BM15" s="39">
        <f t="shared" si="1"/>
        <v>28.733654507914657</v>
      </c>
    </row>
    <row r="16" spans="1:65" ht="13.2">
      <c r="A16" s="15">
        <v>13</v>
      </c>
      <c r="B16" s="16">
        <v>1</v>
      </c>
      <c r="C16" s="16">
        <v>1</v>
      </c>
      <c r="D16" s="16">
        <v>315.10000000000002</v>
      </c>
      <c r="E16" s="16">
        <v>318.39999999999998</v>
      </c>
      <c r="F16" s="16">
        <v>318.8</v>
      </c>
      <c r="G16" s="16">
        <v>324.89999999999998</v>
      </c>
      <c r="H16" s="15">
        <v>311.3</v>
      </c>
      <c r="I16" s="8">
        <v>331</v>
      </c>
      <c r="J16" s="15">
        <v>335.6</v>
      </c>
      <c r="K16" s="15">
        <v>340.8</v>
      </c>
      <c r="L16" s="15">
        <v>338.4</v>
      </c>
      <c r="M16" s="15">
        <v>349.4</v>
      </c>
      <c r="N16" s="15">
        <v>357.4</v>
      </c>
      <c r="O16" s="15">
        <v>361.8</v>
      </c>
      <c r="P16" s="15">
        <v>362.6</v>
      </c>
      <c r="Q16" s="8">
        <v>361.6</v>
      </c>
      <c r="R16" s="15">
        <v>368.3</v>
      </c>
      <c r="S16" s="15">
        <v>377</v>
      </c>
      <c r="T16" s="15">
        <v>380.3</v>
      </c>
      <c r="U16" s="15">
        <v>381.8</v>
      </c>
      <c r="V16" s="15">
        <v>379.3</v>
      </c>
      <c r="W16" s="8">
        <v>382.4</v>
      </c>
      <c r="X16" s="15">
        <v>387.6</v>
      </c>
      <c r="Y16" s="15">
        <v>390.4</v>
      </c>
      <c r="Z16" s="15">
        <v>390</v>
      </c>
      <c r="AA16" s="15">
        <v>383.9</v>
      </c>
      <c r="AB16" s="16">
        <v>389.2</v>
      </c>
      <c r="AC16" s="15">
        <v>395.4</v>
      </c>
      <c r="AD16" s="15">
        <v>396.5</v>
      </c>
      <c r="AE16" s="15">
        <v>398.1</v>
      </c>
      <c r="AF16" s="15">
        <v>398.8</v>
      </c>
      <c r="AG16" s="15">
        <v>398.2</v>
      </c>
      <c r="AH16" s="15">
        <v>404.6</v>
      </c>
      <c r="AI16" s="15">
        <v>407.4</v>
      </c>
      <c r="AJ16" s="15">
        <v>407.3</v>
      </c>
      <c r="AK16" s="15">
        <v>402.4</v>
      </c>
      <c r="AL16" s="15">
        <v>405.4</v>
      </c>
      <c r="AM16" s="15">
        <v>412.2</v>
      </c>
      <c r="AN16" s="15">
        <v>412.9</v>
      </c>
      <c r="AO16" s="15">
        <v>410.5</v>
      </c>
      <c r="AP16" s="15">
        <v>412.3</v>
      </c>
      <c r="AQ16" s="15">
        <v>411.6</v>
      </c>
      <c r="AR16" s="15">
        <v>414.7</v>
      </c>
      <c r="AS16" s="15">
        <v>417.6</v>
      </c>
      <c r="AT16" s="16">
        <v>414.2</v>
      </c>
      <c r="AU16" s="16">
        <v>411.6</v>
      </c>
      <c r="AV16" s="15">
        <v>414.8</v>
      </c>
      <c r="AW16" s="15">
        <v>417.3</v>
      </c>
      <c r="AX16" s="15">
        <v>422.7</v>
      </c>
      <c r="AY16" s="15">
        <v>420.9</v>
      </c>
      <c r="AZ16" s="15">
        <v>418</v>
      </c>
      <c r="BA16" s="15">
        <v>420.6</v>
      </c>
      <c r="BB16" s="15">
        <v>422</v>
      </c>
      <c r="BC16" s="15">
        <v>421.5</v>
      </c>
      <c r="BD16" s="15">
        <v>421.6</v>
      </c>
      <c r="BE16" s="15">
        <v>424.9</v>
      </c>
      <c r="BF16" s="15">
        <v>424.9</v>
      </c>
      <c r="BG16" s="15">
        <v>426.8</v>
      </c>
      <c r="BH16" s="15">
        <v>423.9</v>
      </c>
      <c r="BI16" s="15"/>
      <c r="BJ16" s="15"/>
      <c r="BK16" s="15"/>
      <c r="BL16" s="15">
        <f t="shared" si="0"/>
        <v>99</v>
      </c>
      <c r="BM16" s="39">
        <f t="shared" si="1"/>
        <v>30.470914127423825</v>
      </c>
    </row>
    <row r="17" spans="1:65" ht="13.2">
      <c r="A17" s="15">
        <v>14</v>
      </c>
      <c r="B17" s="16">
        <v>1</v>
      </c>
      <c r="C17" s="16">
        <v>1</v>
      </c>
      <c r="D17" s="16">
        <v>265.3</v>
      </c>
      <c r="E17" s="16">
        <v>262.3</v>
      </c>
      <c r="F17" s="16">
        <v>264.7</v>
      </c>
      <c r="G17" s="16">
        <v>265.10000000000002</v>
      </c>
      <c r="H17" s="15">
        <v>273.2</v>
      </c>
      <c r="I17" s="8">
        <v>282</v>
      </c>
      <c r="J17" s="15">
        <v>278</v>
      </c>
      <c r="K17" s="15">
        <v>284.2</v>
      </c>
      <c r="L17" s="15">
        <v>292.39999999999998</v>
      </c>
      <c r="M17" s="15">
        <v>277.10000000000002</v>
      </c>
      <c r="N17" s="15">
        <v>280.7</v>
      </c>
      <c r="O17" s="15">
        <v>279.10000000000002</v>
      </c>
      <c r="P17" s="15">
        <v>281</v>
      </c>
      <c r="Q17" s="8">
        <v>287</v>
      </c>
      <c r="R17" s="15">
        <v>292.60000000000002</v>
      </c>
      <c r="S17" s="15">
        <v>294.7</v>
      </c>
      <c r="T17" s="15">
        <v>292.60000000000002</v>
      </c>
      <c r="U17" s="15">
        <v>298.8</v>
      </c>
      <c r="V17" s="15">
        <v>304.3</v>
      </c>
      <c r="W17" s="24">
        <f>AVERAGE(V17,X17)</f>
        <v>304.20000000000005</v>
      </c>
      <c r="X17" s="15">
        <v>304.10000000000002</v>
      </c>
      <c r="Y17" s="15">
        <v>302.60000000000002</v>
      </c>
      <c r="Z17" s="15">
        <v>304.89999999999998</v>
      </c>
      <c r="AA17" s="15">
        <v>312</v>
      </c>
      <c r="AB17" s="16">
        <v>316.2</v>
      </c>
      <c r="AC17" s="15">
        <v>314.5</v>
      </c>
      <c r="AD17" s="15">
        <v>310.7</v>
      </c>
      <c r="AE17" s="15">
        <v>311.5</v>
      </c>
      <c r="AF17" s="15">
        <v>316.2</v>
      </c>
      <c r="AG17" s="15">
        <v>315.3</v>
      </c>
      <c r="AH17" s="15">
        <v>316.60000000000002</v>
      </c>
      <c r="AI17" s="15">
        <v>316.3</v>
      </c>
      <c r="AJ17" s="15">
        <v>318.60000000000002</v>
      </c>
      <c r="AK17" s="15">
        <v>321.3</v>
      </c>
      <c r="AL17" s="15">
        <v>323.39999999999998</v>
      </c>
      <c r="AM17" s="15">
        <v>322.7</v>
      </c>
      <c r="AN17" s="15">
        <v>319.39999999999998</v>
      </c>
      <c r="AO17" s="15">
        <v>321.2</v>
      </c>
      <c r="AP17" s="15">
        <v>326.89999999999998</v>
      </c>
      <c r="AQ17" s="15">
        <v>326.2</v>
      </c>
      <c r="AR17" s="15">
        <v>320.89999999999998</v>
      </c>
      <c r="AS17" s="15">
        <v>322.60000000000002</v>
      </c>
      <c r="AT17" s="16">
        <v>321.7</v>
      </c>
      <c r="AU17" s="16">
        <v>323.7</v>
      </c>
      <c r="AV17" s="15">
        <v>329.3</v>
      </c>
      <c r="AW17" s="15">
        <v>328.3</v>
      </c>
      <c r="AX17" s="15">
        <v>327.9</v>
      </c>
      <c r="AY17" s="15">
        <v>324.39999999999998</v>
      </c>
      <c r="AZ17" s="15">
        <v>327.10000000000002</v>
      </c>
      <c r="BA17" s="15">
        <v>330.7</v>
      </c>
      <c r="BB17" s="15">
        <v>334.3</v>
      </c>
      <c r="BC17" s="15">
        <v>334.5</v>
      </c>
      <c r="BD17" s="15">
        <v>333.5</v>
      </c>
      <c r="BE17" s="15">
        <v>333.6</v>
      </c>
      <c r="BF17" s="15">
        <v>337.4</v>
      </c>
      <c r="BG17" s="15">
        <v>335.8</v>
      </c>
      <c r="BH17" s="15">
        <v>333.9</v>
      </c>
      <c r="BI17" s="15">
        <v>329.8</v>
      </c>
      <c r="BJ17" s="15"/>
      <c r="BK17" s="15"/>
      <c r="BL17" s="15">
        <f t="shared" si="0"/>
        <v>68.799999999999955</v>
      </c>
      <c r="BM17" s="39">
        <f t="shared" si="1"/>
        <v>25.952470765748753</v>
      </c>
    </row>
    <row r="18" spans="1:65" ht="13.2">
      <c r="A18" s="15">
        <v>15</v>
      </c>
      <c r="B18" s="16">
        <v>1</v>
      </c>
      <c r="C18" s="16">
        <v>1</v>
      </c>
      <c r="D18" s="16">
        <v>253.2</v>
      </c>
      <c r="E18" s="16">
        <v>256.10000000000002</v>
      </c>
      <c r="F18" s="16">
        <v>252.1</v>
      </c>
      <c r="G18" s="16">
        <v>255.1</v>
      </c>
      <c r="H18" s="15">
        <v>252.6</v>
      </c>
      <c r="I18" s="8">
        <v>260.8</v>
      </c>
      <c r="J18" s="15">
        <v>263.2</v>
      </c>
      <c r="K18" s="15">
        <v>266.89999999999998</v>
      </c>
      <c r="L18" s="15">
        <v>272.3</v>
      </c>
      <c r="M18" s="15">
        <v>273.7</v>
      </c>
      <c r="N18" s="15">
        <v>272.39999999999998</v>
      </c>
      <c r="O18" s="15">
        <v>274.2</v>
      </c>
      <c r="P18" s="15">
        <v>278.5</v>
      </c>
      <c r="Q18" s="8">
        <v>282.8</v>
      </c>
      <c r="R18" s="15">
        <v>281.3</v>
      </c>
      <c r="S18" s="15">
        <v>286.5</v>
      </c>
      <c r="T18" s="15">
        <v>286.89999999999998</v>
      </c>
      <c r="U18" s="15">
        <v>290.3</v>
      </c>
      <c r="V18" s="15">
        <v>292.2</v>
      </c>
      <c r="W18" s="8">
        <v>290.39999999999998</v>
      </c>
      <c r="X18" s="15">
        <v>290.5</v>
      </c>
      <c r="Y18" s="15">
        <v>288.3</v>
      </c>
      <c r="Z18" s="15">
        <v>291.10000000000002</v>
      </c>
      <c r="AA18" s="15">
        <v>293.60000000000002</v>
      </c>
      <c r="AB18" s="16">
        <v>294.60000000000002</v>
      </c>
      <c r="AC18" s="15">
        <v>283.10000000000002</v>
      </c>
      <c r="AD18" s="15">
        <v>293.39999999999998</v>
      </c>
      <c r="AE18" s="15">
        <v>292.89999999999998</v>
      </c>
      <c r="AF18" s="15">
        <v>293.39999999999998</v>
      </c>
      <c r="AG18" s="15">
        <v>293.60000000000002</v>
      </c>
      <c r="AH18" s="15">
        <v>299.5</v>
      </c>
      <c r="AI18" s="15">
        <v>302.39999999999998</v>
      </c>
      <c r="AJ18" s="15">
        <v>305.8</v>
      </c>
      <c r="AK18" s="15">
        <v>305.3</v>
      </c>
      <c r="AL18" s="15">
        <v>306.39999999999998</v>
      </c>
      <c r="AM18" s="15">
        <v>304.8</v>
      </c>
      <c r="AN18" s="15">
        <v>308</v>
      </c>
      <c r="AO18" s="15">
        <v>306.60000000000002</v>
      </c>
      <c r="AP18" s="15">
        <v>310.2</v>
      </c>
      <c r="AQ18" s="15">
        <v>312</v>
      </c>
      <c r="AR18" s="15">
        <v>309.2</v>
      </c>
      <c r="AS18" s="15">
        <v>308.3</v>
      </c>
      <c r="AT18" s="16">
        <v>308.39999999999998</v>
      </c>
      <c r="AU18" s="16">
        <v>312.8</v>
      </c>
      <c r="AV18" s="15">
        <v>315.5</v>
      </c>
      <c r="AW18" s="15">
        <v>316.7</v>
      </c>
      <c r="AX18" s="15">
        <v>314.60000000000002</v>
      </c>
      <c r="AY18" s="15">
        <v>313</v>
      </c>
      <c r="AZ18" s="15">
        <v>310.2</v>
      </c>
      <c r="BA18" s="15">
        <v>315.3</v>
      </c>
      <c r="BB18" s="15">
        <v>312.2</v>
      </c>
      <c r="BC18" s="15">
        <v>320.10000000000002</v>
      </c>
      <c r="BD18" s="15">
        <v>319.2</v>
      </c>
      <c r="BE18" s="15">
        <v>321.5</v>
      </c>
      <c r="BF18" s="15">
        <v>324.39999999999998</v>
      </c>
      <c r="BG18" s="15">
        <v>323.8</v>
      </c>
      <c r="BH18" s="15">
        <v>320.60000000000002</v>
      </c>
      <c r="BI18" s="15">
        <v>319.2</v>
      </c>
      <c r="BJ18" s="15">
        <v>320.39999999999998</v>
      </c>
      <c r="BK18" s="15"/>
      <c r="BL18" s="15">
        <f t="shared" si="0"/>
        <v>65.500000000000028</v>
      </c>
      <c r="BM18" s="39">
        <f t="shared" si="1"/>
        <v>25.676205409643288</v>
      </c>
    </row>
    <row r="19" spans="1:65" ht="13.2">
      <c r="A19" s="15">
        <v>16</v>
      </c>
      <c r="B19" s="16">
        <v>1</v>
      </c>
      <c r="C19" s="16">
        <v>1</v>
      </c>
      <c r="D19" s="16">
        <v>286.39999999999998</v>
      </c>
      <c r="E19" s="16">
        <v>282.7</v>
      </c>
      <c r="F19" s="16">
        <v>285.5</v>
      </c>
      <c r="G19" s="16">
        <v>286.2</v>
      </c>
      <c r="H19" s="15">
        <v>289.3</v>
      </c>
      <c r="I19" s="8">
        <v>298.89999999999998</v>
      </c>
      <c r="J19" s="15">
        <v>298.39999999999998</v>
      </c>
      <c r="K19" s="15">
        <v>301.60000000000002</v>
      </c>
      <c r="L19" s="15">
        <v>309</v>
      </c>
      <c r="M19" s="15">
        <v>313.3</v>
      </c>
      <c r="N19" s="15">
        <v>312.39999999999998</v>
      </c>
      <c r="O19" s="15">
        <v>318.3</v>
      </c>
      <c r="P19" s="15">
        <v>320.60000000000002</v>
      </c>
      <c r="Q19" s="8">
        <v>325.39999999999998</v>
      </c>
      <c r="R19" s="15">
        <v>321.2</v>
      </c>
      <c r="S19" s="15">
        <v>328.7</v>
      </c>
      <c r="T19" s="15">
        <v>332.6</v>
      </c>
      <c r="U19" s="15">
        <v>335.5</v>
      </c>
      <c r="V19" s="15">
        <v>330.8</v>
      </c>
      <c r="W19" s="8">
        <v>353.3</v>
      </c>
      <c r="X19" s="15">
        <v>338.7</v>
      </c>
      <c r="Y19" s="15">
        <v>339.5</v>
      </c>
      <c r="Z19" s="15">
        <v>342.2</v>
      </c>
      <c r="AA19" s="15">
        <v>341.3</v>
      </c>
      <c r="AB19" s="16">
        <v>344.4</v>
      </c>
      <c r="AC19" s="15">
        <v>345.2</v>
      </c>
      <c r="AD19" s="15">
        <v>347.5</v>
      </c>
      <c r="AE19" s="15">
        <v>347.7</v>
      </c>
      <c r="AF19" s="15">
        <v>352.7</v>
      </c>
      <c r="AG19" s="15">
        <v>356.7</v>
      </c>
      <c r="AH19" s="15">
        <v>356.2</v>
      </c>
      <c r="AI19" s="15">
        <v>353.9</v>
      </c>
      <c r="AJ19" s="24">
        <f>AVERAGE(AI19,AK19)</f>
        <v>357.5</v>
      </c>
      <c r="AK19" s="15">
        <v>361.1</v>
      </c>
      <c r="AL19" s="15">
        <v>366.3</v>
      </c>
      <c r="AM19" s="15">
        <v>363.4</v>
      </c>
      <c r="AN19" s="15">
        <v>366.3</v>
      </c>
      <c r="AO19" s="15">
        <v>367</v>
      </c>
      <c r="AP19" s="15">
        <v>372</v>
      </c>
      <c r="AQ19" s="15">
        <v>374.3</v>
      </c>
      <c r="AR19" s="15">
        <v>374.3</v>
      </c>
      <c r="AS19" s="15">
        <v>371.9</v>
      </c>
      <c r="AT19" s="16">
        <v>375.6</v>
      </c>
      <c r="AU19" s="16">
        <v>378.7</v>
      </c>
      <c r="AV19" s="15">
        <v>380.9</v>
      </c>
      <c r="AW19" s="15">
        <v>379.2</v>
      </c>
      <c r="AX19" s="15">
        <v>378.5</v>
      </c>
      <c r="AY19" s="15">
        <v>382.2</v>
      </c>
      <c r="AZ19" s="15">
        <v>385.3</v>
      </c>
      <c r="BA19" s="15">
        <v>384.2</v>
      </c>
      <c r="BB19" s="15">
        <v>382.5</v>
      </c>
      <c r="BC19" s="15">
        <v>386.9</v>
      </c>
      <c r="BD19" s="15">
        <v>385</v>
      </c>
      <c r="BE19" s="15">
        <v>387.6</v>
      </c>
      <c r="BF19" s="15">
        <v>389.6</v>
      </c>
      <c r="BG19" s="15">
        <v>386</v>
      </c>
      <c r="BH19" s="15">
        <v>387.3</v>
      </c>
      <c r="BI19" s="15">
        <v>386.7</v>
      </c>
      <c r="BJ19" s="15">
        <v>386.9</v>
      </c>
      <c r="BK19" s="15">
        <v>390.2</v>
      </c>
      <c r="BL19" s="15">
        <f t="shared" si="0"/>
        <v>101.10000000000002</v>
      </c>
      <c r="BM19" s="39">
        <f t="shared" si="1"/>
        <v>35.324947589098542</v>
      </c>
    </row>
    <row r="20" spans="1:65" ht="13.2">
      <c r="A20" s="15">
        <v>17</v>
      </c>
      <c r="B20" s="16">
        <v>1</v>
      </c>
      <c r="C20" s="16">
        <v>1</v>
      </c>
      <c r="D20" s="16">
        <v>276</v>
      </c>
      <c r="E20" s="16">
        <v>271.3</v>
      </c>
      <c r="F20" s="16">
        <v>273.10000000000002</v>
      </c>
      <c r="G20" s="16">
        <v>277.3</v>
      </c>
      <c r="H20" s="15">
        <v>282.7</v>
      </c>
      <c r="I20" s="8">
        <v>295.89999999999998</v>
      </c>
      <c r="J20" s="15">
        <v>292.3</v>
      </c>
      <c r="K20" s="15">
        <v>298.39999999999998</v>
      </c>
      <c r="L20" s="15">
        <v>305.89999999999998</v>
      </c>
      <c r="M20" s="15">
        <v>315.2</v>
      </c>
      <c r="N20" s="15">
        <v>312</v>
      </c>
      <c r="O20" s="15">
        <v>311.89999999999998</v>
      </c>
      <c r="P20" s="15">
        <v>317.39999999999998</v>
      </c>
      <c r="Q20" s="8">
        <v>325.10000000000002</v>
      </c>
      <c r="R20" s="15">
        <v>325.3</v>
      </c>
      <c r="S20" s="15">
        <v>328.9</v>
      </c>
      <c r="T20" s="15">
        <v>336.4</v>
      </c>
      <c r="U20" s="15">
        <v>340.1</v>
      </c>
      <c r="V20" s="15">
        <v>339</v>
      </c>
      <c r="W20" s="8">
        <v>338.8</v>
      </c>
      <c r="X20" s="15">
        <v>339.7</v>
      </c>
      <c r="Y20" s="15">
        <v>341.9</v>
      </c>
      <c r="Z20" s="15">
        <v>345.6</v>
      </c>
      <c r="AA20" s="15">
        <v>345.1</v>
      </c>
      <c r="AB20" s="16">
        <v>343.9</v>
      </c>
      <c r="AC20" s="15">
        <v>346.7</v>
      </c>
      <c r="AD20" s="15">
        <v>349.8</v>
      </c>
      <c r="AE20" s="15">
        <v>351.5</v>
      </c>
      <c r="AF20" s="15">
        <v>352.2</v>
      </c>
      <c r="AG20" s="15">
        <v>348</v>
      </c>
      <c r="AH20" s="15">
        <v>348.9</v>
      </c>
      <c r="AI20" s="15">
        <v>350</v>
      </c>
      <c r="AJ20" s="15">
        <v>354.6</v>
      </c>
      <c r="AK20" s="15">
        <v>352</v>
      </c>
      <c r="AL20" s="15">
        <v>353</v>
      </c>
      <c r="AM20" s="15">
        <v>352.9</v>
      </c>
      <c r="AN20" s="15">
        <v>356.7</v>
      </c>
      <c r="AO20" s="15">
        <v>358.6</v>
      </c>
      <c r="AP20" s="15">
        <v>358.6</v>
      </c>
      <c r="AQ20" s="15">
        <v>354.5</v>
      </c>
      <c r="AR20" s="15">
        <v>355.6</v>
      </c>
      <c r="AS20" s="15">
        <v>354.9</v>
      </c>
      <c r="AT20" s="16">
        <v>360.4</v>
      </c>
      <c r="AU20" s="16">
        <v>360</v>
      </c>
      <c r="AV20" s="15">
        <v>357.6</v>
      </c>
      <c r="AW20" s="15">
        <v>357</v>
      </c>
      <c r="AX20" s="15">
        <v>360.3</v>
      </c>
      <c r="AY20" s="15">
        <v>363.6</v>
      </c>
      <c r="AZ20" s="15">
        <v>364.2</v>
      </c>
      <c r="BA20" s="15">
        <v>363</v>
      </c>
      <c r="BB20" s="15">
        <v>366.7</v>
      </c>
      <c r="BC20" s="15">
        <v>367.2</v>
      </c>
      <c r="BD20" s="15">
        <v>370.5</v>
      </c>
      <c r="BE20" s="15">
        <v>369.7</v>
      </c>
      <c r="BF20" s="15">
        <v>369.6</v>
      </c>
      <c r="BG20" s="15">
        <v>368.5</v>
      </c>
      <c r="BH20" s="15">
        <v>373.9</v>
      </c>
      <c r="BI20" s="15">
        <v>373</v>
      </c>
      <c r="BJ20" s="15"/>
      <c r="BK20" s="15"/>
      <c r="BL20" s="15">
        <f t="shared" si="0"/>
        <v>96.599999999999966</v>
      </c>
      <c r="BM20" s="39">
        <f t="shared" si="1"/>
        <v>34.835917778579145</v>
      </c>
    </row>
    <row r="21" spans="1:65" ht="13.2">
      <c r="A21" s="15">
        <v>18</v>
      </c>
      <c r="B21" s="16">
        <v>1</v>
      </c>
      <c r="C21" s="16">
        <v>1</v>
      </c>
      <c r="D21" s="16">
        <v>251.5</v>
      </c>
      <c r="E21" s="16">
        <v>253.8</v>
      </c>
      <c r="F21" s="16">
        <v>253.2</v>
      </c>
      <c r="G21" s="16">
        <v>255.4</v>
      </c>
      <c r="H21" s="15">
        <v>261</v>
      </c>
      <c r="I21" s="8">
        <v>270.7</v>
      </c>
      <c r="J21" s="15">
        <v>275.2</v>
      </c>
      <c r="K21" s="15">
        <v>268.7</v>
      </c>
      <c r="L21" s="15">
        <v>268.60000000000002</v>
      </c>
      <c r="M21" s="15">
        <v>276.10000000000002</v>
      </c>
      <c r="N21" s="15">
        <v>280.3</v>
      </c>
      <c r="O21" s="15">
        <v>279.60000000000002</v>
      </c>
      <c r="P21" s="15">
        <v>277.3</v>
      </c>
      <c r="Q21" s="8">
        <v>277.39999999999998</v>
      </c>
      <c r="R21" s="15">
        <v>278.7</v>
      </c>
      <c r="S21" s="15">
        <v>282.3</v>
      </c>
      <c r="T21" s="15">
        <v>286.5</v>
      </c>
      <c r="U21" s="15">
        <v>287.7</v>
      </c>
      <c r="V21" s="15">
        <v>284.3</v>
      </c>
      <c r="W21" s="8">
        <v>286.60000000000002</v>
      </c>
      <c r="X21" s="15">
        <v>288.8</v>
      </c>
      <c r="Y21" s="15">
        <v>286.39999999999998</v>
      </c>
      <c r="Z21" s="15">
        <v>282.8</v>
      </c>
      <c r="AA21" s="15">
        <v>281.2</v>
      </c>
      <c r="AB21" s="16">
        <v>284.60000000000002</v>
      </c>
      <c r="AC21" s="15">
        <v>288.60000000000002</v>
      </c>
      <c r="AD21" s="15">
        <v>287.2</v>
      </c>
      <c r="AE21" s="15">
        <v>285.60000000000002</v>
      </c>
      <c r="AF21" s="15">
        <v>283.39999999999998</v>
      </c>
      <c r="AG21" s="15">
        <v>283.39999999999998</v>
      </c>
      <c r="AH21" s="15">
        <v>288.3</v>
      </c>
      <c r="AI21" s="15">
        <v>289.60000000000002</v>
      </c>
      <c r="AJ21" s="15">
        <v>284.10000000000002</v>
      </c>
      <c r="AK21" s="15">
        <v>282.3</v>
      </c>
      <c r="AL21" s="15">
        <v>286.3</v>
      </c>
      <c r="AM21" s="15">
        <v>287.60000000000002</v>
      </c>
      <c r="AN21" s="15">
        <v>287.60000000000002</v>
      </c>
      <c r="AO21" s="15">
        <v>284.89999999999998</v>
      </c>
      <c r="AP21" s="15">
        <v>282.60000000000002</v>
      </c>
      <c r="AQ21" s="15">
        <v>286</v>
      </c>
      <c r="AR21" s="15">
        <v>287.60000000000002</v>
      </c>
      <c r="AS21" s="15">
        <v>285.7</v>
      </c>
      <c r="AT21" s="16">
        <v>283.8</v>
      </c>
      <c r="AU21" s="16">
        <v>285.3</v>
      </c>
      <c r="AV21" s="15">
        <v>286.89999999999998</v>
      </c>
      <c r="AW21" s="15">
        <v>287.3</v>
      </c>
      <c r="AX21" s="15">
        <v>290.89999999999998</v>
      </c>
      <c r="AY21" s="15">
        <v>289</v>
      </c>
      <c r="AZ21" s="15">
        <v>286.5</v>
      </c>
      <c r="BA21" s="15">
        <v>288.39999999999998</v>
      </c>
      <c r="BB21" s="15">
        <v>289.7</v>
      </c>
      <c r="BC21" s="15">
        <v>288.5</v>
      </c>
      <c r="BD21" s="15">
        <v>289.3</v>
      </c>
      <c r="BE21" s="15">
        <v>289.3</v>
      </c>
      <c r="BF21" s="15">
        <v>289.5</v>
      </c>
      <c r="BG21" s="15">
        <v>291.5</v>
      </c>
      <c r="BH21" s="15">
        <v>289.89999999999998</v>
      </c>
      <c r="BI21" s="15">
        <v>290.39999999999998</v>
      </c>
      <c r="BJ21" s="15">
        <v>290</v>
      </c>
      <c r="BK21" s="15">
        <v>290.89999999999998</v>
      </c>
      <c r="BL21" s="15">
        <f t="shared" si="0"/>
        <v>34.499999999999972</v>
      </c>
      <c r="BM21" s="39">
        <f t="shared" si="1"/>
        <v>13.508222396241178</v>
      </c>
    </row>
    <row r="22" spans="1:65" ht="13.2">
      <c r="A22" s="15">
        <v>19</v>
      </c>
      <c r="B22" s="16">
        <v>0</v>
      </c>
      <c r="C22" s="16">
        <v>0</v>
      </c>
      <c r="D22" s="16">
        <v>562.70000000000005</v>
      </c>
      <c r="E22" s="16">
        <v>566.20000000000005</v>
      </c>
      <c r="F22" s="16">
        <v>573.70000000000005</v>
      </c>
      <c r="G22" s="16">
        <v>576.4</v>
      </c>
      <c r="H22" s="15">
        <v>578.6</v>
      </c>
      <c r="I22" s="15">
        <v>590.6</v>
      </c>
      <c r="J22" s="15">
        <v>590.1</v>
      </c>
      <c r="K22" s="15">
        <v>591.29999999999995</v>
      </c>
      <c r="L22" s="15">
        <v>596.29999999999995</v>
      </c>
      <c r="M22" s="15">
        <v>597</v>
      </c>
      <c r="N22" s="15">
        <v>597.5</v>
      </c>
      <c r="O22" s="15">
        <v>602.4</v>
      </c>
      <c r="P22" s="15">
        <v>601.9</v>
      </c>
      <c r="Q22" s="8">
        <v>601.70000000000005</v>
      </c>
      <c r="R22" s="15">
        <v>599.4</v>
      </c>
      <c r="S22" s="15">
        <v>605.6</v>
      </c>
      <c r="T22" s="15">
        <v>613.79999999999995</v>
      </c>
      <c r="U22" s="15">
        <v>612.79999999999995</v>
      </c>
      <c r="V22" s="15">
        <v>612.79999999999995</v>
      </c>
      <c r="W22" s="8">
        <v>614.6</v>
      </c>
      <c r="X22" s="15">
        <v>613.1</v>
      </c>
      <c r="Y22" s="15">
        <v>611.4</v>
      </c>
      <c r="Z22" s="15">
        <v>611.70000000000005</v>
      </c>
      <c r="AA22" s="15">
        <v>615.6</v>
      </c>
      <c r="AB22" s="16">
        <v>618.1</v>
      </c>
      <c r="AC22" s="15">
        <v>619</v>
      </c>
      <c r="AD22" s="15">
        <v>620.79999999999995</v>
      </c>
      <c r="AE22" s="15">
        <v>618.70000000000005</v>
      </c>
      <c r="AF22" s="15">
        <v>619.1</v>
      </c>
      <c r="AG22" s="15">
        <v>621.4</v>
      </c>
      <c r="AH22" s="15">
        <v>626.70000000000005</v>
      </c>
      <c r="AI22" s="15">
        <v>627.79999999999995</v>
      </c>
      <c r="AJ22" s="15">
        <v>629.4</v>
      </c>
      <c r="AK22" s="15">
        <v>628.79999999999995</v>
      </c>
      <c r="AL22" s="15">
        <v>633.9</v>
      </c>
      <c r="AM22" s="15">
        <v>632</v>
      </c>
      <c r="AN22" s="15">
        <v>634.6</v>
      </c>
      <c r="AO22" s="15">
        <v>629.1</v>
      </c>
      <c r="AP22" s="15">
        <v>633.70000000000005</v>
      </c>
      <c r="AQ22" s="15">
        <v>639.1</v>
      </c>
      <c r="AR22" s="15">
        <v>638.5</v>
      </c>
      <c r="AS22" s="15">
        <v>637.5</v>
      </c>
      <c r="AT22" s="16">
        <v>643</v>
      </c>
      <c r="AU22" s="16">
        <v>643.9</v>
      </c>
      <c r="AV22" s="15">
        <v>648</v>
      </c>
      <c r="AW22" s="15">
        <v>645.9</v>
      </c>
      <c r="AX22" s="15">
        <v>651.5</v>
      </c>
      <c r="AY22" s="15">
        <v>649.9</v>
      </c>
      <c r="AZ22" s="15">
        <v>650.6</v>
      </c>
      <c r="BA22" s="15">
        <v>655.8</v>
      </c>
      <c r="BB22" s="15">
        <v>658.7</v>
      </c>
      <c r="BC22" s="15">
        <v>659.3</v>
      </c>
      <c r="BD22" s="15">
        <v>662.5</v>
      </c>
      <c r="BE22" s="15">
        <v>656.9</v>
      </c>
      <c r="BF22" s="15">
        <v>663.8</v>
      </c>
      <c r="BG22" s="15">
        <v>665.1</v>
      </c>
      <c r="BH22" s="15">
        <v>662.5</v>
      </c>
      <c r="BI22" s="15"/>
      <c r="BJ22" s="15"/>
      <c r="BK22" s="15"/>
      <c r="BL22" s="15">
        <f t="shared" si="0"/>
        <v>86.100000000000023</v>
      </c>
      <c r="BM22" s="39">
        <f t="shared" si="1"/>
        <v>14.937543372657879</v>
      </c>
    </row>
    <row r="23" spans="1:65" ht="13.2">
      <c r="A23" s="15">
        <v>20</v>
      </c>
      <c r="B23" s="16">
        <v>0</v>
      </c>
      <c r="C23" s="16">
        <v>0</v>
      </c>
      <c r="D23" s="16">
        <v>498.3</v>
      </c>
      <c r="E23" s="16">
        <v>502.1</v>
      </c>
      <c r="F23" s="16">
        <v>506.5</v>
      </c>
      <c r="G23" s="16">
        <v>509</v>
      </c>
      <c r="H23" s="15">
        <v>510.2</v>
      </c>
      <c r="I23" s="15">
        <v>520.6</v>
      </c>
      <c r="J23" s="15">
        <v>521.70000000000005</v>
      </c>
      <c r="K23" s="15">
        <v>515.6</v>
      </c>
      <c r="L23" s="15">
        <v>522.5</v>
      </c>
      <c r="M23" s="15">
        <v>529.4</v>
      </c>
      <c r="N23" s="15">
        <v>525.20000000000005</v>
      </c>
      <c r="O23" s="15">
        <v>531.4</v>
      </c>
      <c r="P23" s="15">
        <v>525.70000000000005</v>
      </c>
      <c r="Q23" s="8">
        <v>532</v>
      </c>
      <c r="R23" s="15">
        <v>529.4</v>
      </c>
      <c r="S23" s="15">
        <v>534.5</v>
      </c>
      <c r="T23" s="15">
        <v>543.5</v>
      </c>
      <c r="U23" s="15">
        <v>544.5</v>
      </c>
      <c r="V23" s="15">
        <v>545.4</v>
      </c>
      <c r="W23" s="8">
        <v>544.70000000000005</v>
      </c>
      <c r="X23" s="15">
        <v>550.4</v>
      </c>
      <c r="Y23" s="15">
        <v>547.79999999999995</v>
      </c>
      <c r="Z23" s="15">
        <v>544.1</v>
      </c>
      <c r="AA23" s="15">
        <v>549.5</v>
      </c>
      <c r="AB23" s="16">
        <v>547.79999999999995</v>
      </c>
      <c r="AC23" s="15">
        <v>551.5</v>
      </c>
      <c r="AD23" s="24">
        <f>AVERAGE(AC23,AE23)</f>
        <v>547.54999999999995</v>
      </c>
      <c r="AE23" s="15">
        <v>543.6</v>
      </c>
      <c r="AF23" s="15">
        <v>545.1</v>
      </c>
      <c r="AG23" s="15">
        <v>546</v>
      </c>
      <c r="AH23" s="15">
        <v>553.5</v>
      </c>
      <c r="AI23" s="15">
        <v>551.20000000000005</v>
      </c>
      <c r="AJ23" s="15">
        <v>548.4</v>
      </c>
      <c r="AK23" s="15">
        <v>549.1</v>
      </c>
      <c r="AL23" s="15">
        <v>550.9</v>
      </c>
      <c r="AM23" s="15">
        <v>544.1</v>
      </c>
      <c r="AN23" s="15">
        <v>548.6</v>
      </c>
      <c r="AO23" s="15">
        <v>546.6</v>
      </c>
      <c r="AP23" s="15">
        <v>551.4</v>
      </c>
      <c r="AQ23" s="15">
        <v>542.70000000000005</v>
      </c>
      <c r="AR23" s="15">
        <v>545.5</v>
      </c>
      <c r="AS23" s="15">
        <v>543.29999999999995</v>
      </c>
      <c r="AT23" s="16">
        <v>552.4</v>
      </c>
      <c r="AU23" s="16">
        <v>554.70000000000005</v>
      </c>
      <c r="AV23" s="15">
        <v>557.1</v>
      </c>
      <c r="AW23" s="15">
        <v>548.4</v>
      </c>
      <c r="AX23" s="15">
        <v>551</v>
      </c>
      <c r="AY23" s="15">
        <v>558.79999999999995</v>
      </c>
      <c r="AZ23" s="15">
        <v>554.79999999999995</v>
      </c>
      <c r="BA23" s="15">
        <v>558.1</v>
      </c>
      <c r="BB23" s="15">
        <v>557.5</v>
      </c>
      <c r="BC23" s="15">
        <v>557.1</v>
      </c>
      <c r="BD23" s="15">
        <v>559.29999999999995</v>
      </c>
      <c r="BE23" s="15">
        <v>557.9</v>
      </c>
      <c r="BF23" s="15">
        <v>556.6</v>
      </c>
      <c r="BG23" s="15">
        <v>559.70000000000005</v>
      </c>
      <c r="BH23" s="15">
        <v>569.5</v>
      </c>
      <c r="BI23" s="15">
        <v>567.6</v>
      </c>
      <c r="BJ23" s="15"/>
      <c r="BK23" s="15"/>
      <c r="BL23" s="15">
        <f t="shared" si="0"/>
        <v>60.5</v>
      </c>
      <c r="BM23" s="39">
        <f t="shared" si="1"/>
        <v>11.886051080550098</v>
      </c>
    </row>
    <row r="24" spans="1:65" ht="13.2">
      <c r="A24" s="15">
        <v>21</v>
      </c>
      <c r="B24" s="16">
        <v>0</v>
      </c>
      <c r="C24" s="16">
        <v>0</v>
      </c>
      <c r="D24" s="16">
        <v>458.2</v>
      </c>
      <c r="E24" s="16">
        <v>453.4</v>
      </c>
      <c r="F24" s="16">
        <v>460.4</v>
      </c>
      <c r="G24" s="16">
        <v>457.8</v>
      </c>
      <c r="H24" s="15">
        <v>458.4</v>
      </c>
      <c r="I24" s="15">
        <v>464.9</v>
      </c>
      <c r="J24" s="15">
        <v>463.5</v>
      </c>
      <c r="K24" s="15">
        <v>460.4</v>
      </c>
      <c r="L24" s="15">
        <v>462.6</v>
      </c>
      <c r="M24" s="15">
        <v>462.2</v>
      </c>
      <c r="N24" s="15">
        <v>463.4</v>
      </c>
      <c r="O24" s="15">
        <v>466.2</v>
      </c>
      <c r="P24" s="15">
        <v>461.4</v>
      </c>
      <c r="Q24" s="8">
        <v>455.8</v>
      </c>
      <c r="R24" s="15">
        <v>457.5</v>
      </c>
      <c r="S24" s="15">
        <v>462.1</v>
      </c>
      <c r="T24" s="15">
        <v>461.8</v>
      </c>
      <c r="U24" s="15">
        <v>463.4</v>
      </c>
      <c r="V24" s="15">
        <v>462.7</v>
      </c>
      <c r="W24" s="8">
        <v>463.5</v>
      </c>
      <c r="X24" s="15">
        <v>464.9</v>
      </c>
      <c r="Y24" s="15">
        <v>461.6</v>
      </c>
      <c r="Z24" s="15">
        <v>463.8</v>
      </c>
      <c r="AA24" s="15">
        <v>465.7</v>
      </c>
      <c r="AB24" s="16">
        <v>465.8</v>
      </c>
      <c r="AC24" s="15">
        <v>461.5</v>
      </c>
      <c r="AD24" s="24">
        <f>AVERAGE(AC24,AE24)</f>
        <v>462.85</v>
      </c>
      <c r="AE24" s="15">
        <v>464.2</v>
      </c>
      <c r="AF24" s="15">
        <v>465.3</v>
      </c>
      <c r="AG24" s="15">
        <v>467.9</v>
      </c>
      <c r="AH24" s="15">
        <v>469.1</v>
      </c>
      <c r="AI24" s="15">
        <v>467.4</v>
      </c>
      <c r="AJ24" s="15">
        <v>471.9</v>
      </c>
      <c r="AK24" s="15">
        <v>470.1</v>
      </c>
      <c r="AL24" s="15">
        <v>476.4</v>
      </c>
      <c r="AM24" s="15">
        <v>474.1</v>
      </c>
      <c r="AN24" s="15">
        <v>475.9</v>
      </c>
      <c r="AO24" s="15">
        <v>480.5</v>
      </c>
      <c r="AP24" s="15">
        <v>481.4</v>
      </c>
      <c r="AQ24" s="15">
        <v>487.4</v>
      </c>
      <c r="AR24" s="15">
        <v>486.6</v>
      </c>
      <c r="AS24" s="15">
        <v>483</v>
      </c>
      <c r="AT24" s="16">
        <v>481.5</v>
      </c>
      <c r="AU24" s="16">
        <v>480.5</v>
      </c>
      <c r="AV24" s="15">
        <v>476.9</v>
      </c>
      <c r="AW24" s="15">
        <v>484.6</v>
      </c>
      <c r="AX24" s="15">
        <v>480.6</v>
      </c>
      <c r="AY24" s="15">
        <v>482.8</v>
      </c>
      <c r="AZ24" s="15">
        <v>483.2</v>
      </c>
      <c r="BA24" s="15">
        <v>484.7</v>
      </c>
      <c r="BB24" s="15">
        <v>486.1</v>
      </c>
      <c r="BC24" s="15">
        <v>487.5</v>
      </c>
      <c r="BD24" s="15">
        <v>487.4</v>
      </c>
      <c r="BE24" s="15">
        <v>480.1</v>
      </c>
      <c r="BF24" s="15">
        <v>483.9</v>
      </c>
      <c r="BG24" s="15">
        <v>484.9</v>
      </c>
      <c r="BH24" s="15">
        <v>485.5</v>
      </c>
      <c r="BI24" s="15">
        <v>486.3</v>
      </c>
      <c r="BJ24" s="15">
        <v>486.8</v>
      </c>
      <c r="BK24" s="15"/>
      <c r="BL24" s="15">
        <f t="shared" si="0"/>
        <v>27.699999999999989</v>
      </c>
      <c r="BM24" s="39">
        <f t="shared" si="1"/>
        <v>6.0506771515945799</v>
      </c>
    </row>
    <row r="25" spans="1:65" ht="13.2">
      <c r="A25" s="15">
        <v>22</v>
      </c>
      <c r="B25" s="16">
        <v>0</v>
      </c>
      <c r="C25" s="16">
        <v>0</v>
      </c>
      <c r="D25" s="16">
        <v>409.8</v>
      </c>
      <c r="E25" s="16">
        <v>407.1</v>
      </c>
      <c r="F25" s="16">
        <v>415.8</v>
      </c>
      <c r="G25" s="16">
        <v>413.9</v>
      </c>
      <c r="H25" s="15">
        <v>416.6</v>
      </c>
      <c r="I25" s="15">
        <v>423.3</v>
      </c>
      <c r="J25" s="15">
        <v>415.8</v>
      </c>
      <c r="K25" s="15">
        <v>419.3</v>
      </c>
      <c r="L25" s="15">
        <v>416.6</v>
      </c>
      <c r="M25" s="15">
        <v>420.6</v>
      </c>
      <c r="N25" s="15">
        <v>420.9</v>
      </c>
      <c r="O25" s="15">
        <v>422.2</v>
      </c>
      <c r="P25" s="15">
        <v>427</v>
      </c>
      <c r="Q25" s="8">
        <v>424.3</v>
      </c>
      <c r="R25" s="15">
        <v>425.7</v>
      </c>
      <c r="S25" s="15">
        <v>425.8</v>
      </c>
      <c r="T25" s="15">
        <v>432.1</v>
      </c>
      <c r="U25" s="15">
        <v>433.4</v>
      </c>
      <c r="V25" s="15">
        <v>434.7</v>
      </c>
      <c r="W25" s="8">
        <v>433.9</v>
      </c>
      <c r="X25" s="15">
        <v>436</v>
      </c>
      <c r="Y25" s="15">
        <v>435.3</v>
      </c>
      <c r="Z25" s="15">
        <v>435.2</v>
      </c>
      <c r="AA25" s="15">
        <v>438.5</v>
      </c>
      <c r="AB25" s="16">
        <v>440.6</v>
      </c>
      <c r="AC25" s="15">
        <v>443.9</v>
      </c>
      <c r="AD25" s="15">
        <v>444.6</v>
      </c>
      <c r="AE25" s="15">
        <v>445.3</v>
      </c>
      <c r="AF25" s="15">
        <v>446</v>
      </c>
      <c r="AG25" s="15">
        <v>445.1</v>
      </c>
      <c r="AH25" s="15">
        <v>446.7</v>
      </c>
      <c r="AI25" s="15">
        <v>450.6</v>
      </c>
      <c r="AJ25" s="15">
        <v>450.9</v>
      </c>
      <c r="AK25" s="15">
        <v>450.5</v>
      </c>
      <c r="AL25" s="15">
        <v>450.9</v>
      </c>
      <c r="AM25" s="15">
        <v>453.6</v>
      </c>
      <c r="AN25" s="15">
        <v>455.1</v>
      </c>
      <c r="AO25" s="15">
        <v>452.3</v>
      </c>
      <c r="AP25" s="15">
        <v>455.5</v>
      </c>
      <c r="AQ25" s="15">
        <v>459.6</v>
      </c>
      <c r="AR25" s="15">
        <v>454.9</v>
      </c>
      <c r="AS25" s="15">
        <v>456.6</v>
      </c>
      <c r="AT25" s="16">
        <v>454.8</v>
      </c>
      <c r="AU25" s="16">
        <v>461.2</v>
      </c>
      <c r="AV25" s="15">
        <v>462.3</v>
      </c>
      <c r="AW25" s="15">
        <v>460.4</v>
      </c>
      <c r="AX25" s="15">
        <v>462.6</v>
      </c>
      <c r="AY25" s="15">
        <v>459.4</v>
      </c>
      <c r="AZ25" s="15">
        <v>458.2</v>
      </c>
      <c r="BA25" s="15">
        <v>457.6</v>
      </c>
      <c r="BB25" s="15">
        <v>461.3</v>
      </c>
      <c r="BC25" s="15">
        <v>465.7</v>
      </c>
      <c r="BD25" s="15">
        <v>463.8</v>
      </c>
      <c r="BE25" s="15">
        <v>462.1</v>
      </c>
      <c r="BF25" s="15">
        <v>466.8</v>
      </c>
      <c r="BG25" s="15">
        <v>467.3</v>
      </c>
      <c r="BH25" s="15">
        <v>470.3</v>
      </c>
      <c r="BI25" s="15">
        <v>466.9</v>
      </c>
      <c r="BJ25" s="15">
        <v>465.9</v>
      </c>
      <c r="BK25" s="15">
        <v>468.7</v>
      </c>
      <c r="BL25" s="15">
        <f t="shared" si="0"/>
        <v>56.400000000000034</v>
      </c>
      <c r="BM25" s="39">
        <f t="shared" si="1"/>
        <v>13.626479826044946</v>
      </c>
    </row>
    <row r="26" spans="1:65" ht="13.2">
      <c r="A26" s="15">
        <v>23</v>
      </c>
      <c r="B26" s="16">
        <v>0</v>
      </c>
      <c r="C26" s="16">
        <v>0</v>
      </c>
      <c r="D26" s="16">
        <v>539.5</v>
      </c>
      <c r="E26" s="16">
        <v>538.1</v>
      </c>
      <c r="F26" s="16">
        <v>546.20000000000005</v>
      </c>
      <c r="G26" s="16">
        <v>553.79999999999995</v>
      </c>
      <c r="H26" s="15">
        <v>551</v>
      </c>
      <c r="I26" s="15">
        <v>569.29999999999995</v>
      </c>
      <c r="J26" s="15">
        <v>561.4</v>
      </c>
      <c r="K26" s="15">
        <v>560.70000000000005</v>
      </c>
      <c r="L26" s="15">
        <v>565.29999999999995</v>
      </c>
      <c r="M26" s="15">
        <v>568.5</v>
      </c>
      <c r="N26" s="15">
        <v>571.70000000000005</v>
      </c>
      <c r="O26" s="15">
        <v>567.1</v>
      </c>
      <c r="P26" s="15">
        <v>567.4</v>
      </c>
      <c r="Q26" s="8">
        <v>565.20000000000005</v>
      </c>
      <c r="R26" s="15">
        <v>566</v>
      </c>
      <c r="S26" s="15">
        <v>579.1</v>
      </c>
      <c r="T26" s="15">
        <v>572</v>
      </c>
      <c r="U26" s="15">
        <v>580.29999999999995</v>
      </c>
      <c r="V26" s="15">
        <v>586.9</v>
      </c>
      <c r="W26" s="8">
        <v>591.79999999999995</v>
      </c>
      <c r="X26" s="15">
        <v>591.1</v>
      </c>
      <c r="Y26" s="15">
        <v>587.29999999999995</v>
      </c>
      <c r="Z26" s="15">
        <v>590.5</v>
      </c>
      <c r="AA26" s="15">
        <v>595</v>
      </c>
      <c r="AB26" s="16">
        <v>589.5</v>
      </c>
      <c r="AC26" s="15">
        <v>588.29999999999995</v>
      </c>
      <c r="AD26" s="15">
        <v>591.70000000000005</v>
      </c>
      <c r="AE26" s="15">
        <v>580.29999999999995</v>
      </c>
      <c r="AF26" s="15">
        <v>579.4</v>
      </c>
      <c r="AG26" s="15">
        <v>580.4</v>
      </c>
      <c r="AH26" s="15">
        <v>583.6</v>
      </c>
      <c r="AI26" s="15">
        <v>582</v>
      </c>
      <c r="AJ26" s="15">
        <v>571.29999999999995</v>
      </c>
      <c r="AK26" s="15">
        <v>581.29999999999995</v>
      </c>
      <c r="AL26" s="15">
        <v>583.6</v>
      </c>
      <c r="AM26" s="15">
        <v>587</v>
      </c>
      <c r="AN26" s="15">
        <v>589.6</v>
      </c>
      <c r="AO26" s="15">
        <v>589.70000000000005</v>
      </c>
      <c r="AP26" s="15">
        <v>586.9</v>
      </c>
      <c r="AQ26" s="15">
        <v>590.70000000000005</v>
      </c>
      <c r="AR26" s="15">
        <v>591.20000000000005</v>
      </c>
      <c r="AS26" s="15">
        <v>587.70000000000005</v>
      </c>
      <c r="AT26" s="16">
        <v>592.79999999999995</v>
      </c>
      <c r="AU26" s="16">
        <v>581.29999999999995</v>
      </c>
      <c r="AV26" s="15">
        <v>584.6</v>
      </c>
      <c r="AW26" s="15">
        <v>588.1</v>
      </c>
      <c r="AX26" s="15">
        <v>586.5</v>
      </c>
      <c r="AY26" s="15">
        <v>586</v>
      </c>
      <c r="AZ26" s="15">
        <v>590.29999999999995</v>
      </c>
      <c r="BA26" s="15">
        <v>589.6</v>
      </c>
      <c r="BB26" s="15">
        <v>596.9</v>
      </c>
      <c r="BC26" s="15">
        <v>596.9</v>
      </c>
      <c r="BD26" s="15">
        <v>593.6</v>
      </c>
      <c r="BE26" s="15">
        <v>593.70000000000005</v>
      </c>
      <c r="BF26" s="15">
        <v>594.29999999999995</v>
      </c>
      <c r="BG26" s="15">
        <v>591.6</v>
      </c>
      <c r="BH26" s="15">
        <v>594.1</v>
      </c>
      <c r="BI26" s="15"/>
      <c r="BJ26" s="15"/>
      <c r="BK26" s="15"/>
      <c r="BL26" s="15">
        <f t="shared" si="0"/>
        <v>40.300000000000068</v>
      </c>
      <c r="BM26" s="39">
        <f t="shared" si="1"/>
        <v>7.2769953051643324</v>
      </c>
    </row>
    <row r="27" spans="1:65" ht="13.2">
      <c r="A27" s="15">
        <v>24</v>
      </c>
      <c r="B27" s="16">
        <v>0</v>
      </c>
      <c r="C27" s="16">
        <v>0</v>
      </c>
      <c r="D27" s="16">
        <v>534.4</v>
      </c>
      <c r="E27" s="16">
        <v>528.6</v>
      </c>
      <c r="F27" s="16">
        <v>527.4</v>
      </c>
      <c r="G27" s="16">
        <v>531.6</v>
      </c>
      <c r="H27" s="15">
        <v>533.4</v>
      </c>
      <c r="I27" s="15">
        <v>547.79999999999995</v>
      </c>
      <c r="J27" s="15">
        <v>546.70000000000005</v>
      </c>
      <c r="K27" s="15">
        <v>547.20000000000005</v>
      </c>
      <c r="L27" s="15">
        <v>552.70000000000005</v>
      </c>
      <c r="M27" s="15">
        <v>552.70000000000005</v>
      </c>
      <c r="N27" s="15">
        <v>556.29999999999995</v>
      </c>
      <c r="O27" s="15">
        <v>561.9</v>
      </c>
      <c r="P27" s="15">
        <v>562.79999999999995</v>
      </c>
      <c r="Q27" s="8">
        <v>565.79999999999995</v>
      </c>
      <c r="R27" s="24">
        <f>AVERAGE(Q27,S27)</f>
        <v>563.70000000000005</v>
      </c>
      <c r="S27" s="15">
        <v>561.6</v>
      </c>
      <c r="T27" s="15">
        <v>571.1</v>
      </c>
      <c r="U27" s="15">
        <v>575.70000000000005</v>
      </c>
      <c r="V27" s="15">
        <v>577.5</v>
      </c>
      <c r="W27" s="8">
        <v>578.70000000000005</v>
      </c>
      <c r="X27" s="16">
        <v>579</v>
      </c>
      <c r="Y27" s="16">
        <v>579.9</v>
      </c>
      <c r="Z27" s="16">
        <v>576.1</v>
      </c>
      <c r="AA27" s="16">
        <v>580.9</v>
      </c>
      <c r="AB27" s="8">
        <v>579.70000000000005</v>
      </c>
      <c r="AC27" s="16">
        <v>574</v>
      </c>
      <c r="AD27" s="16">
        <v>586.4</v>
      </c>
      <c r="AE27" s="16">
        <v>581.6</v>
      </c>
      <c r="AF27" s="16">
        <v>585.70000000000005</v>
      </c>
      <c r="AG27" s="16">
        <v>583.20000000000005</v>
      </c>
      <c r="AH27" s="16">
        <v>588.20000000000005</v>
      </c>
      <c r="AI27" s="16">
        <v>590.6</v>
      </c>
      <c r="AJ27" s="16">
        <v>593.79999999999995</v>
      </c>
      <c r="AK27" s="16">
        <v>593.9</v>
      </c>
      <c r="AL27" s="16">
        <v>595.79999999999995</v>
      </c>
      <c r="AM27" s="16">
        <v>598.6</v>
      </c>
      <c r="AN27" s="16">
        <v>596.5</v>
      </c>
      <c r="AO27" s="16">
        <v>599.29999999999995</v>
      </c>
      <c r="AP27" s="16">
        <v>598.6</v>
      </c>
      <c r="AQ27" s="16">
        <v>603.79999999999995</v>
      </c>
      <c r="AR27" s="16">
        <v>602.29999999999995</v>
      </c>
      <c r="AS27" s="15">
        <v>603.4</v>
      </c>
      <c r="AT27" s="16">
        <v>605.79999999999995</v>
      </c>
      <c r="AU27" s="16">
        <v>606.29999999999995</v>
      </c>
      <c r="AV27" s="15">
        <v>612</v>
      </c>
      <c r="AW27" s="15">
        <v>613.6</v>
      </c>
      <c r="AX27" s="15">
        <v>614.6</v>
      </c>
      <c r="AY27" s="15">
        <v>615.1</v>
      </c>
      <c r="AZ27" s="15">
        <v>610.5</v>
      </c>
      <c r="BA27" s="15">
        <v>614.6</v>
      </c>
      <c r="BB27" s="15">
        <v>615.6</v>
      </c>
      <c r="BC27" s="15">
        <v>619.70000000000005</v>
      </c>
      <c r="BD27" s="15">
        <v>616.9</v>
      </c>
      <c r="BE27" s="15">
        <v>618.9</v>
      </c>
      <c r="BF27" s="15">
        <v>620.6</v>
      </c>
      <c r="BG27" s="15">
        <v>624.4</v>
      </c>
      <c r="BH27" s="15">
        <v>625.79999999999995</v>
      </c>
      <c r="BI27" s="15">
        <v>625.9</v>
      </c>
      <c r="BJ27" s="15">
        <v>628.1</v>
      </c>
      <c r="BK27" s="15"/>
      <c r="BL27" s="15">
        <f t="shared" si="0"/>
        <v>94.199999999999932</v>
      </c>
      <c r="BM27" s="39">
        <f t="shared" si="1"/>
        <v>17.720090293453712</v>
      </c>
    </row>
    <row r="28" spans="1:65" ht="13.2">
      <c r="A28" s="15">
        <v>25</v>
      </c>
      <c r="B28" s="16">
        <v>0</v>
      </c>
      <c r="C28" s="16">
        <v>2</v>
      </c>
      <c r="D28" s="16">
        <v>473.5</v>
      </c>
      <c r="E28" s="16">
        <v>464.8</v>
      </c>
      <c r="F28" s="16">
        <v>473.7</v>
      </c>
      <c r="G28" s="16">
        <v>483.7</v>
      </c>
      <c r="H28" s="15">
        <v>481.3</v>
      </c>
      <c r="I28" s="15">
        <v>496.3</v>
      </c>
      <c r="J28" s="15">
        <v>495.9</v>
      </c>
      <c r="K28" s="15">
        <v>498</v>
      </c>
      <c r="L28" s="15">
        <v>507.4</v>
      </c>
      <c r="M28" s="15">
        <v>508.4</v>
      </c>
      <c r="N28" s="15">
        <v>511.9</v>
      </c>
      <c r="O28" s="15">
        <v>515.1</v>
      </c>
      <c r="P28" s="15">
        <v>510.8</v>
      </c>
      <c r="Q28" s="8">
        <v>516.70000000000005</v>
      </c>
      <c r="R28" s="15">
        <v>520</v>
      </c>
      <c r="S28" s="15">
        <v>522.4</v>
      </c>
      <c r="T28" s="15">
        <v>527.5</v>
      </c>
      <c r="U28" s="15">
        <v>528.79999999999995</v>
      </c>
      <c r="V28" s="15">
        <v>530.29999999999995</v>
      </c>
      <c r="W28" s="8">
        <v>536.4</v>
      </c>
      <c r="X28" s="15">
        <v>537.20000000000005</v>
      </c>
      <c r="Y28" s="15">
        <v>534</v>
      </c>
      <c r="Z28" s="15">
        <v>538.4</v>
      </c>
      <c r="AA28" s="15">
        <v>543.4</v>
      </c>
      <c r="AB28" s="8">
        <v>543.29999999999995</v>
      </c>
      <c r="AC28" s="15">
        <v>552.70000000000005</v>
      </c>
      <c r="AD28" s="15">
        <v>549.9</v>
      </c>
      <c r="AE28" s="15">
        <v>553.1</v>
      </c>
      <c r="AF28" s="15">
        <v>556.6</v>
      </c>
      <c r="AG28" s="15">
        <v>555.29999999999995</v>
      </c>
      <c r="AH28" s="15">
        <v>561.29999999999995</v>
      </c>
      <c r="AI28" s="15">
        <v>563.6</v>
      </c>
      <c r="AJ28" s="15">
        <v>565.9</v>
      </c>
      <c r="AK28" s="15">
        <v>567.29999999999995</v>
      </c>
      <c r="AL28" s="15">
        <v>572.4</v>
      </c>
      <c r="AM28" s="15">
        <v>572.4</v>
      </c>
      <c r="AN28" s="15">
        <v>575.9</v>
      </c>
      <c r="AO28" s="15">
        <v>574.9</v>
      </c>
      <c r="AP28" s="15">
        <v>577.4</v>
      </c>
      <c r="AQ28" s="15">
        <v>581.9</v>
      </c>
      <c r="AR28" s="15">
        <v>579.70000000000005</v>
      </c>
      <c r="AS28" s="15">
        <v>584.1</v>
      </c>
      <c r="AT28" s="16">
        <v>583.5</v>
      </c>
      <c r="AU28" s="16">
        <v>588.4</v>
      </c>
      <c r="AV28" s="15">
        <v>587.4</v>
      </c>
      <c r="AW28" s="15">
        <v>589.79999999999995</v>
      </c>
      <c r="AX28" s="15">
        <v>593.20000000000005</v>
      </c>
      <c r="AY28" s="15">
        <v>599.5</v>
      </c>
      <c r="AZ28" s="15">
        <v>592.4</v>
      </c>
      <c r="BA28" s="15">
        <v>600.9</v>
      </c>
      <c r="BB28" s="15">
        <v>604.6</v>
      </c>
      <c r="BC28" s="15">
        <v>606.70000000000005</v>
      </c>
      <c r="BD28" s="15">
        <v>608.9</v>
      </c>
      <c r="BE28" s="15">
        <v>610</v>
      </c>
      <c r="BF28" s="15">
        <v>616.6</v>
      </c>
      <c r="BG28" s="15">
        <v>616.70000000000005</v>
      </c>
      <c r="BH28" s="15">
        <v>619.5</v>
      </c>
      <c r="BI28" s="15"/>
      <c r="BJ28" s="15"/>
      <c r="BK28" s="15"/>
      <c r="BL28" s="15">
        <f t="shared" si="0"/>
        <v>135.80000000000001</v>
      </c>
      <c r="BM28" s="39">
        <f t="shared" si="1"/>
        <v>28.075253256150511</v>
      </c>
    </row>
    <row r="29" spans="1:65" ht="13.2">
      <c r="A29" s="15">
        <v>26</v>
      </c>
      <c r="B29" s="16">
        <v>0</v>
      </c>
      <c r="C29" s="16">
        <v>2</v>
      </c>
      <c r="D29" s="16">
        <v>572.1</v>
      </c>
      <c r="E29" s="16">
        <v>564.79999999999995</v>
      </c>
      <c r="F29" s="16">
        <v>558.20000000000005</v>
      </c>
      <c r="G29" s="16">
        <v>558.70000000000005</v>
      </c>
      <c r="H29" s="15">
        <v>550.1</v>
      </c>
      <c r="I29" s="15">
        <v>563.79999999999995</v>
      </c>
      <c r="J29" s="15">
        <v>556.70000000000005</v>
      </c>
      <c r="K29" s="15">
        <v>553</v>
      </c>
      <c r="L29" s="15">
        <v>563.79999999999995</v>
      </c>
      <c r="M29" s="15">
        <v>567</v>
      </c>
      <c r="N29" s="15">
        <v>564.9</v>
      </c>
      <c r="O29" s="15">
        <v>568.29999999999995</v>
      </c>
      <c r="P29" s="15">
        <v>573.5</v>
      </c>
      <c r="Q29" s="8">
        <v>572.1</v>
      </c>
      <c r="R29" s="15">
        <v>578.4</v>
      </c>
      <c r="S29" s="15">
        <v>581.5</v>
      </c>
      <c r="T29" s="15">
        <v>589.70000000000005</v>
      </c>
      <c r="U29" s="15">
        <v>593.1</v>
      </c>
      <c r="V29" s="15">
        <v>593.29999999999995</v>
      </c>
      <c r="W29" s="8">
        <v>595.9</v>
      </c>
      <c r="X29" s="15">
        <v>601.1</v>
      </c>
      <c r="Y29" s="15">
        <v>604.9</v>
      </c>
      <c r="Z29" s="15">
        <v>615.29999999999995</v>
      </c>
      <c r="AA29" s="15">
        <v>610.29999999999995</v>
      </c>
      <c r="AB29" s="8">
        <v>614.70000000000005</v>
      </c>
      <c r="AC29" s="15">
        <v>622.6</v>
      </c>
      <c r="AD29" s="15">
        <v>619.79999999999995</v>
      </c>
      <c r="AE29" s="15">
        <v>626.1</v>
      </c>
      <c r="AF29" s="15">
        <v>626.29999999999995</v>
      </c>
      <c r="AG29" s="15">
        <v>623.29999999999995</v>
      </c>
      <c r="AH29" s="15">
        <v>627.20000000000005</v>
      </c>
      <c r="AI29" s="15">
        <v>629.29999999999995</v>
      </c>
      <c r="AJ29" s="15">
        <v>623.5</v>
      </c>
      <c r="AK29" s="15">
        <v>622.5</v>
      </c>
      <c r="AL29" s="15">
        <v>625</v>
      </c>
      <c r="AM29" s="15">
        <v>625.79999999999995</v>
      </c>
      <c r="AN29" s="15">
        <v>630.29999999999995</v>
      </c>
      <c r="AO29" s="15">
        <v>632.70000000000005</v>
      </c>
      <c r="AP29" s="15">
        <v>627.9</v>
      </c>
      <c r="AQ29" s="15">
        <v>630.6</v>
      </c>
      <c r="AR29" s="15">
        <v>638</v>
      </c>
      <c r="AS29" s="15">
        <v>634.29999999999995</v>
      </c>
      <c r="AT29" s="16">
        <v>638</v>
      </c>
      <c r="AU29" s="16">
        <v>641.6</v>
      </c>
      <c r="AV29" s="15">
        <v>640</v>
      </c>
      <c r="AW29" s="15">
        <v>639.20000000000005</v>
      </c>
      <c r="AX29" s="15">
        <v>645.1</v>
      </c>
      <c r="AY29" s="15">
        <v>656.4</v>
      </c>
      <c r="AZ29" s="15">
        <v>656.5</v>
      </c>
      <c r="BA29" s="15">
        <v>662.1</v>
      </c>
      <c r="BB29" s="15">
        <v>659.7</v>
      </c>
      <c r="BC29" s="15">
        <v>659.8</v>
      </c>
      <c r="BD29" s="15">
        <v>666.1</v>
      </c>
      <c r="BE29" s="15">
        <v>671.7</v>
      </c>
      <c r="BF29" s="15">
        <v>670.4</v>
      </c>
      <c r="BG29" s="15">
        <v>671.1</v>
      </c>
      <c r="BH29" s="15">
        <v>689.9</v>
      </c>
      <c r="BI29" s="15">
        <v>588.9</v>
      </c>
      <c r="BJ29" s="15"/>
      <c r="BK29" s="15"/>
      <c r="BL29" s="15">
        <f t="shared" si="0"/>
        <v>131.19999999999993</v>
      </c>
      <c r="BM29" s="39">
        <f t="shared" si="1"/>
        <v>23.483085734741348</v>
      </c>
    </row>
    <row r="30" spans="1:65" ht="13.2">
      <c r="A30" s="15">
        <v>27</v>
      </c>
      <c r="B30" s="16">
        <v>0</v>
      </c>
      <c r="C30" s="16">
        <v>2</v>
      </c>
      <c r="D30" s="16">
        <v>474.2</v>
      </c>
      <c r="E30" s="16">
        <v>475.8</v>
      </c>
      <c r="F30" s="16">
        <v>480.1</v>
      </c>
      <c r="G30" s="16">
        <v>482.9</v>
      </c>
      <c r="H30" s="15">
        <v>463.1</v>
      </c>
      <c r="I30" s="15">
        <v>484.8</v>
      </c>
      <c r="J30" s="15">
        <v>494.5</v>
      </c>
      <c r="K30" s="15">
        <v>496.3</v>
      </c>
      <c r="L30" s="15">
        <v>505.7</v>
      </c>
      <c r="M30" s="15">
        <v>510</v>
      </c>
      <c r="N30" s="15">
        <v>511.4</v>
      </c>
      <c r="O30" s="15">
        <v>521.20000000000005</v>
      </c>
      <c r="P30" s="15">
        <v>524.6</v>
      </c>
      <c r="Q30" s="8">
        <v>524</v>
      </c>
      <c r="R30" s="15">
        <v>532.20000000000005</v>
      </c>
      <c r="S30" s="15">
        <v>529.6</v>
      </c>
      <c r="T30" s="15">
        <v>540.79999999999995</v>
      </c>
      <c r="U30" s="15">
        <v>538.20000000000005</v>
      </c>
      <c r="V30" s="15">
        <v>536.79999999999995</v>
      </c>
      <c r="W30" s="8">
        <v>541.79999999999995</v>
      </c>
      <c r="X30" s="15">
        <v>547.29999999999995</v>
      </c>
      <c r="Y30" s="15">
        <v>547.4</v>
      </c>
      <c r="Z30" s="15">
        <v>550.5</v>
      </c>
      <c r="AA30" s="15">
        <v>554.70000000000005</v>
      </c>
      <c r="AB30" s="8">
        <v>553.20000000000005</v>
      </c>
      <c r="AC30" s="15">
        <v>559.1</v>
      </c>
      <c r="AD30" s="15">
        <v>560.29999999999995</v>
      </c>
      <c r="AE30" s="15">
        <v>564.29999999999995</v>
      </c>
      <c r="AF30" s="15">
        <v>568.29999999999995</v>
      </c>
      <c r="AG30" s="15">
        <v>569.29999999999995</v>
      </c>
      <c r="AH30" s="15">
        <v>573.4</v>
      </c>
      <c r="AI30" s="15">
        <v>577.29999999999995</v>
      </c>
      <c r="AJ30" s="15">
        <v>575.1</v>
      </c>
      <c r="AK30" s="15">
        <v>575.1</v>
      </c>
      <c r="AL30" s="15">
        <v>577.79999999999995</v>
      </c>
      <c r="AM30" s="15">
        <v>576.6</v>
      </c>
      <c r="AN30" s="15">
        <v>575.70000000000005</v>
      </c>
      <c r="AO30" s="15">
        <v>567.79999999999995</v>
      </c>
      <c r="AP30" s="15">
        <v>577.29999999999995</v>
      </c>
      <c r="AQ30" s="15">
        <v>577.6</v>
      </c>
      <c r="AR30" s="15">
        <v>578.5</v>
      </c>
      <c r="AS30" s="15">
        <v>578.29999999999995</v>
      </c>
      <c r="AT30" s="16">
        <v>582.29999999999995</v>
      </c>
      <c r="AU30" s="16">
        <v>583.4</v>
      </c>
      <c r="AV30" s="15">
        <v>583.1</v>
      </c>
      <c r="AW30" s="15">
        <v>586.29999999999995</v>
      </c>
      <c r="AX30" s="15">
        <v>587.29999999999995</v>
      </c>
      <c r="AY30" s="15">
        <v>588.4</v>
      </c>
      <c r="AZ30" s="15">
        <v>589.5</v>
      </c>
      <c r="BA30" s="15">
        <v>587.6</v>
      </c>
      <c r="BB30" s="15">
        <v>587.1</v>
      </c>
      <c r="BC30" s="15">
        <v>589.29999999999995</v>
      </c>
      <c r="BD30" s="15">
        <v>589.20000000000005</v>
      </c>
      <c r="BE30" s="15">
        <v>596.79999999999995</v>
      </c>
      <c r="BF30" s="15">
        <v>593.1</v>
      </c>
      <c r="BG30" s="15">
        <v>592.5</v>
      </c>
      <c r="BH30" s="15">
        <v>605.1</v>
      </c>
      <c r="BI30" s="15">
        <v>606.6</v>
      </c>
      <c r="BJ30" s="15">
        <v>602.1</v>
      </c>
      <c r="BK30" s="15"/>
      <c r="BL30" s="15">
        <f t="shared" si="0"/>
        <v>122.20000000000005</v>
      </c>
      <c r="BM30" s="39">
        <f t="shared" si="1"/>
        <v>25.305446262166093</v>
      </c>
    </row>
    <row r="31" spans="1:65" ht="13.2">
      <c r="A31" s="15">
        <v>28</v>
      </c>
      <c r="B31" s="16">
        <v>0</v>
      </c>
      <c r="C31" s="16">
        <v>2</v>
      </c>
      <c r="D31" s="16">
        <v>493</v>
      </c>
      <c r="E31" s="16">
        <v>487.2</v>
      </c>
      <c r="F31" s="16">
        <v>492</v>
      </c>
      <c r="G31" s="16">
        <v>495.2</v>
      </c>
      <c r="H31" s="15">
        <v>498.8</v>
      </c>
      <c r="I31" s="15">
        <v>504.7</v>
      </c>
      <c r="J31" s="15">
        <v>507.1</v>
      </c>
      <c r="K31" s="15">
        <v>510.2</v>
      </c>
      <c r="L31" s="15">
        <v>517.6</v>
      </c>
      <c r="M31" s="15">
        <v>523.6</v>
      </c>
      <c r="N31" s="15">
        <v>523.29999999999995</v>
      </c>
      <c r="O31" s="15">
        <v>536.79999999999995</v>
      </c>
      <c r="P31" s="15">
        <v>537.70000000000005</v>
      </c>
      <c r="Q31" s="8">
        <v>539.4</v>
      </c>
      <c r="R31" s="15">
        <v>544.4</v>
      </c>
      <c r="S31" s="15">
        <v>552.1</v>
      </c>
      <c r="T31" s="15">
        <v>559</v>
      </c>
      <c r="U31" s="15">
        <v>560.5</v>
      </c>
      <c r="V31" s="15">
        <v>561</v>
      </c>
      <c r="W31" s="8">
        <v>573.5</v>
      </c>
      <c r="X31" s="15">
        <v>570.79999999999995</v>
      </c>
      <c r="Y31" s="15">
        <v>573.20000000000005</v>
      </c>
      <c r="Z31" s="15">
        <v>581.29999999999995</v>
      </c>
      <c r="AA31" s="15">
        <v>582.5</v>
      </c>
      <c r="AB31" s="8">
        <v>586.1</v>
      </c>
      <c r="AC31" s="15">
        <v>592.70000000000005</v>
      </c>
      <c r="AD31" s="15">
        <v>595.20000000000005</v>
      </c>
      <c r="AE31" s="15">
        <v>598.20000000000005</v>
      </c>
      <c r="AF31" s="15">
        <v>606.9</v>
      </c>
      <c r="AG31" s="15">
        <v>607.29999999999995</v>
      </c>
      <c r="AH31" s="15">
        <v>609.4</v>
      </c>
      <c r="AI31" s="15">
        <v>611.79999999999995</v>
      </c>
      <c r="AJ31" s="15">
        <v>610.9</v>
      </c>
      <c r="AK31" s="15">
        <v>613.29999999999995</v>
      </c>
      <c r="AL31" s="15">
        <v>647.9</v>
      </c>
      <c r="AM31" s="15">
        <v>620.5</v>
      </c>
      <c r="AN31" s="15">
        <v>624.70000000000005</v>
      </c>
      <c r="AO31" s="15">
        <v>621.6</v>
      </c>
      <c r="AP31" s="15">
        <v>626.1</v>
      </c>
      <c r="AQ31" s="15">
        <v>630.6</v>
      </c>
      <c r="AR31" s="15">
        <v>633.1</v>
      </c>
      <c r="AS31" s="15">
        <v>637.29999999999995</v>
      </c>
      <c r="AT31" s="16">
        <v>641.6</v>
      </c>
      <c r="AU31" s="16">
        <v>643.4</v>
      </c>
      <c r="AV31" s="15">
        <v>642.4</v>
      </c>
      <c r="AW31" s="15">
        <v>644.9</v>
      </c>
      <c r="AX31" s="15">
        <v>644.9</v>
      </c>
      <c r="AY31" s="15">
        <v>648.9</v>
      </c>
      <c r="AZ31" s="15">
        <v>649.9</v>
      </c>
      <c r="BA31" s="15">
        <v>654.5</v>
      </c>
      <c r="BB31" s="15">
        <v>657.2</v>
      </c>
      <c r="BC31" s="15">
        <v>659.6</v>
      </c>
      <c r="BD31" s="15">
        <v>659.8</v>
      </c>
      <c r="BE31" s="15">
        <v>669.2</v>
      </c>
      <c r="BF31" s="15">
        <v>672.7</v>
      </c>
      <c r="BG31" s="15">
        <v>671.4</v>
      </c>
      <c r="BH31" s="15">
        <v>673.4</v>
      </c>
      <c r="BI31" s="15">
        <v>672.9</v>
      </c>
      <c r="BJ31" s="15">
        <v>670.4</v>
      </c>
      <c r="BK31" s="15">
        <v>666.9</v>
      </c>
      <c r="BL31" s="15">
        <f t="shared" si="0"/>
        <v>178.2</v>
      </c>
      <c r="BM31" s="39">
        <f t="shared" si="1"/>
        <v>35.985460420032311</v>
      </c>
    </row>
    <row r="32" spans="1:65" ht="13.2">
      <c r="A32" s="15">
        <v>29</v>
      </c>
      <c r="B32" s="16">
        <v>0</v>
      </c>
      <c r="C32" s="16">
        <v>2</v>
      </c>
      <c r="D32" s="16">
        <v>530</v>
      </c>
      <c r="E32" s="16">
        <v>529.29999999999995</v>
      </c>
      <c r="F32" s="16">
        <v>534.9</v>
      </c>
      <c r="G32" s="16">
        <v>539.79999999999995</v>
      </c>
      <c r="H32" s="15">
        <v>521.5</v>
      </c>
      <c r="I32" s="15">
        <v>539.70000000000005</v>
      </c>
      <c r="J32" s="15">
        <v>545.1</v>
      </c>
      <c r="K32" s="15">
        <v>553.9</v>
      </c>
      <c r="L32" s="15">
        <v>557.79999999999995</v>
      </c>
      <c r="M32" s="15">
        <v>565.29999999999995</v>
      </c>
      <c r="N32" s="15">
        <v>565.70000000000005</v>
      </c>
      <c r="O32" s="15">
        <v>577</v>
      </c>
      <c r="P32" s="15">
        <v>580.70000000000005</v>
      </c>
      <c r="Q32" s="8">
        <v>581.1</v>
      </c>
      <c r="R32" s="15">
        <v>589.1</v>
      </c>
      <c r="S32" s="15">
        <v>592.4</v>
      </c>
      <c r="T32" s="15">
        <v>601.9</v>
      </c>
      <c r="U32" s="15">
        <v>602.9</v>
      </c>
      <c r="V32" s="15">
        <v>610.1</v>
      </c>
      <c r="W32" s="8">
        <v>613.29999999999995</v>
      </c>
      <c r="X32" s="15">
        <v>613.6</v>
      </c>
      <c r="Y32" s="15">
        <v>615.29999999999995</v>
      </c>
      <c r="Z32" s="15">
        <v>620.1</v>
      </c>
      <c r="AA32" s="15">
        <v>622.29999999999995</v>
      </c>
      <c r="AB32" s="8">
        <v>622.1</v>
      </c>
      <c r="AC32" s="15">
        <v>643.9</v>
      </c>
      <c r="AD32" s="15">
        <v>632.5</v>
      </c>
      <c r="AE32" s="15">
        <v>638.20000000000005</v>
      </c>
      <c r="AF32" s="15">
        <v>637.29999999999995</v>
      </c>
      <c r="AG32" s="15">
        <v>640.20000000000005</v>
      </c>
      <c r="AH32" s="15">
        <v>643.79999999999995</v>
      </c>
      <c r="AI32" s="15">
        <v>648.70000000000005</v>
      </c>
      <c r="AJ32" s="15">
        <v>651.9</v>
      </c>
      <c r="AK32" s="15">
        <v>651.29999999999995</v>
      </c>
      <c r="AL32" s="15">
        <v>657.6</v>
      </c>
      <c r="AM32" s="15">
        <v>658.3</v>
      </c>
      <c r="AN32" s="15">
        <v>661.3</v>
      </c>
      <c r="AO32" s="15">
        <v>662.4</v>
      </c>
      <c r="AP32" s="15">
        <v>669.2</v>
      </c>
      <c r="AQ32" s="15">
        <v>670.9</v>
      </c>
      <c r="AR32" s="15">
        <v>670.1</v>
      </c>
      <c r="AS32" s="15">
        <v>676.5</v>
      </c>
      <c r="AT32" s="16">
        <v>675</v>
      </c>
      <c r="AU32" s="16">
        <v>677.9</v>
      </c>
      <c r="AV32" s="15">
        <v>672.6</v>
      </c>
      <c r="AW32" s="15">
        <v>674.2</v>
      </c>
      <c r="AX32" s="15">
        <v>680.6</v>
      </c>
      <c r="AY32" s="15">
        <v>679.3</v>
      </c>
      <c r="AZ32" s="15">
        <v>677.6</v>
      </c>
      <c r="BA32" s="15">
        <v>684.5</v>
      </c>
      <c r="BB32" s="15">
        <v>683.7</v>
      </c>
      <c r="BC32" s="15">
        <v>685.3</v>
      </c>
      <c r="BD32" s="15">
        <v>685.9</v>
      </c>
      <c r="BE32" s="15">
        <v>687.1</v>
      </c>
      <c r="BF32" s="15">
        <v>688.7</v>
      </c>
      <c r="BG32" s="15">
        <v>686.1</v>
      </c>
      <c r="BH32" s="15">
        <v>693.1</v>
      </c>
      <c r="BI32" s="15">
        <v>694.7</v>
      </c>
      <c r="BJ32" s="15"/>
      <c r="BK32" s="15"/>
      <c r="BL32" s="15">
        <f t="shared" si="0"/>
        <v>153.30000000000007</v>
      </c>
      <c r="BM32" s="39">
        <f t="shared" si="1"/>
        <v>28.399407187847363</v>
      </c>
    </row>
    <row r="33" spans="1:234" ht="13.2">
      <c r="A33" s="15">
        <v>30</v>
      </c>
      <c r="B33" s="16">
        <v>0</v>
      </c>
      <c r="C33" s="16">
        <v>2</v>
      </c>
      <c r="D33" s="16">
        <v>439.6</v>
      </c>
      <c r="E33" s="16">
        <v>442</v>
      </c>
      <c r="F33" s="16">
        <v>443.1</v>
      </c>
      <c r="G33" s="16">
        <v>443.2</v>
      </c>
      <c r="H33" s="52">
        <v>422.5</v>
      </c>
      <c r="I33" s="15">
        <v>442.5</v>
      </c>
      <c r="J33" s="15">
        <v>443.2</v>
      </c>
      <c r="K33" s="15">
        <v>445.7</v>
      </c>
      <c r="L33" s="15">
        <v>451.3</v>
      </c>
      <c r="M33" s="15">
        <v>455.3</v>
      </c>
      <c r="N33" s="15">
        <v>458.9</v>
      </c>
      <c r="O33" s="15">
        <v>461.9</v>
      </c>
      <c r="P33" s="15">
        <v>464.4</v>
      </c>
      <c r="Q33" s="8">
        <v>465.9</v>
      </c>
      <c r="R33" s="15">
        <v>469</v>
      </c>
      <c r="S33" s="15">
        <v>464.4</v>
      </c>
      <c r="T33" s="15">
        <v>473.8</v>
      </c>
      <c r="U33" s="15">
        <v>474.9</v>
      </c>
      <c r="V33" s="15">
        <v>473.8</v>
      </c>
      <c r="W33" s="8">
        <v>480.2</v>
      </c>
      <c r="X33" s="15">
        <v>480.6</v>
      </c>
      <c r="Y33" s="15">
        <v>483.8</v>
      </c>
      <c r="Z33" s="15">
        <v>485.3</v>
      </c>
      <c r="AA33" s="15">
        <v>485.3</v>
      </c>
      <c r="AB33" s="8">
        <v>482.6</v>
      </c>
      <c r="AC33" s="15">
        <v>486.8</v>
      </c>
      <c r="AD33" s="15">
        <v>486.7</v>
      </c>
      <c r="AE33" s="15">
        <v>490.1</v>
      </c>
      <c r="AF33" s="15">
        <v>490.4</v>
      </c>
      <c r="AG33" s="15">
        <v>493.2</v>
      </c>
      <c r="AH33" s="15">
        <v>494.8</v>
      </c>
      <c r="AI33" s="15">
        <v>494.6</v>
      </c>
      <c r="AJ33" s="15">
        <v>495.7</v>
      </c>
      <c r="AK33" s="15">
        <v>493.8</v>
      </c>
      <c r="AL33" s="15">
        <v>500</v>
      </c>
      <c r="AM33" s="15">
        <v>499.5</v>
      </c>
      <c r="AN33" s="15">
        <v>502.7</v>
      </c>
      <c r="AO33" s="15">
        <v>505.6</v>
      </c>
      <c r="AP33" s="15">
        <v>506.3</v>
      </c>
      <c r="AQ33" s="15">
        <v>504.6</v>
      </c>
      <c r="AR33" s="15">
        <v>507.9</v>
      </c>
      <c r="AS33" s="15">
        <v>510.7</v>
      </c>
      <c r="AT33" s="16">
        <v>512.9</v>
      </c>
      <c r="AU33" s="16">
        <v>513</v>
      </c>
      <c r="AV33" s="15">
        <v>519</v>
      </c>
      <c r="AW33" s="15">
        <v>516.79999999999995</v>
      </c>
      <c r="AX33" s="15">
        <v>516.70000000000005</v>
      </c>
      <c r="AY33" s="15">
        <v>521.1</v>
      </c>
      <c r="AZ33" s="15">
        <v>517.6</v>
      </c>
      <c r="BA33" s="15">
        <v>523.70000000000005</v>
      </c>
      <c r="BB33" s="15">
        <v>520.70000000000005</v>
      </c>
      <c r="BC33" s="15">
        <v>524</v>
      </c>
      <c r="BD33" s="15">
        <v>527.4</v>
      </c>
      <c r="BE33" s="15">
        <v>526.1</v>
      </c>
      <c r="BF33" s="15">
        <v>525</v>
      </c>
      <c r="BG33" s="15">
        <v>525.5</v>
      </c>
      <c r="BH33" s="15">
        <v>528.70000000000005</v>
      </c>
      <c r="BI33" s="15">
        <v>526.70000000000005</v>
      </c>
      <c r="BJ33" s="15">
        <v>526.4</v>
      </c>
      <c r="BK33" s="15">
        <v>525</v>
      </c>
      <c r="BL33" s="15">
        <f t="shared" si="0"/>
        <v>85.500000000000057</v>
      </c>
      <c r="BM33" s="39">
        <f t="shared" si="1"/>
        <v>19.291516245487379</v>
      </c>
    </row>
    <row r="34" spans="1:234" ht="13.2">
      <c r="A34" s="15">
        <v>31</v>
      </c>
      <c r="B34" s="16">
        <v>0</v>
      </c>
      <c r="C34" s="16">
        <v>1</v>
      </c>
      <c r="D34" s="16">
        <v>474.4</v>
      </c>
      <c r="E34" s="16">
        <v>472.9</v>
      </c>
      <c r="F34" s="16">
        <v>477.5</v>
      </c>
      <c r="G34" s="16">
        <v>478.2</v>
      </c>
      <c r="H34" s="15">
        <v>470.9</v>
      </c>
      <c r="I34" s="15">
        <v>485.9</v>
      </c>
      <c r="J34" s="15">
        <v>489.3</v>
      </c>
      <c r="K34" s="15">
        <v>490.6</v>
      </c>
      <c r="L34" s="15">
        <v>494.7</v>
      </c>
      <c r="M34" s="15">
        <v>503.6</v>
      </c>
      <c r="N34" s="15">
        <v>506.3</v>
      </c>
      <c r="O34" s="15">
        <v>512.79999999999995</v>
      </c>
      <c r="P34" s="15">
        <v>519.6</v>
      </c>
      <c r="Q34" s="8">
        <v>520.9</v>
      </c>
      <c r="R34" s="15">
        <v>528.29999999999995</v>
      </c>
      <c r="S34" s="15">
        <v>531.6</v>
      </c>
      <c r="T34" s="15">
        <v>532.4</v>
      </c>
      <c r="U34" s="15">
        <v>538</v>
      </c>
      <c r="V34" s="15">
        <v>539.79999999999995</v>
      </c>
      <c r="W34" s="8">
        <v>544.9</v>
      </c>
      <c r="X34" s="15">
        <v>551.20000000000005</v>
      </c>
      <c r="Y34" s="15">
        <v>552</v>
      </c>
      <c r="Z34" s="15">
        <v>554.29999999999995</v>
      </c>
      <c r="AA34" s="15">
        <v>556.70000000000005</v>
      </c>
      <c r="AB34" s="8">
        <v>555.70000000000005</v>
      </c>
      <c r="AC34" s="15">
        <v>557.79999999999995</v>
      </c>
      <c r="AD34" s="15">
        <v>561.20000000000005</v>
      </c>
      <c r="AE34" s="15">
        <v>565.70000000000005</v>
      </c>
      <c r="AF34" s="15">
        <v>571.4</v>
      </c>
      <c r="AG34" s="15">
        <v>570.4</v>
      </c>
      <c r="AH34" s="24">
        <f>AVERAGE(AG34,AI34)</f>
        <v>573.34999999999991</v>
      </c>
      <c r="AI34" s="15">
        <v>576.29999999999995</v>
      </c>
      <c r="AJ34" s="15">
        <v>576.6</v>
      </c>
      <c r="AK34" s="15">
        <v>576.9</v>
      </c>
      <c r="AL34" s="15">
        <v>581.4</v>
      </c>
      <c r="AM34" s="15">
        <v>583.1</v>
      </c>
      <c r="AN34" s="15">
        <v>585.6</v>
      </c>
      <c r="AO34" s="15">
        <v>587.29999999999995</v>
      </c>
      <c r="AP34" s="15">
        <v>590.79999999999995</v>
      </c>
      <c r="AQ34" s="15">
        <v>591.29999999999995</v>
      </c>
      <c r="AR34" s="15">
        <v>590.9</v>
      </c>
      <c r="AS34" s="15">
        <v>594.29999999999995</v>
      </c>
      <c r="AT34" s="16">
        <v>598.4</v>
      </c>
      <c r="AU34" s="16">
        <v>599.20000000000005</v>
      </c>
      <c r="AV34" s="15">
        <v>600.70000000000005</v>
      </c>
      <c r="AW34" s="15">
        <v>604.5</v>
      </c>
      <c r="AX34" s="15">
        <v>603.4</v>
      </c>
      <c r="AY34" s="15">
        <v>605.1</v>
      </c>
      <c r="AZ34" s="15">
        <v>606.9</v>
      </c>
      <c r="BA34" s="15">
        <v>610.9</v>
      </c>
      <c r="BB34" s="15">
        <v>611</v>
      </c>
      <c r="BC34" s="15">
        <v>610.70000000000005</v>
      </c>
      <c r="BD34" s="15">
        <v>612</v>
      </c>
      <c r="BE34" s="15">
        <v>616.1</v>
      </c>
      <c r="BF34" s="15">
        <v>618.1</v>
      </c>
      <c r="BG34" s="15">
        <v>620.79999999999995</v>
      </c>
      <c r="BH34" s="15">
        <v>625.29999999999995</v>
      </c>
      <c r="BI34" s="15"/>
      <c r="BJ34" s="15"/>
      <c r="BK34" s="15"/>
      <c r="BL34" s="15">
        <f t="shared" si="0"/>
        <v>147.09999999999997</v>
      </c>
      <c r="BM34" s="39">
        <f t="shared" si="1"/>
        <v>30.761187787536588</v>
      </c>
    </row>
    <row r="35" spans="1:234" ht="13.2">
      <c r="A35" s="15">
        <v>32</v>
      </c>
      <c r="B35" s="16">
        <v>0</v>
      </c>
      <c r="C35" s="16">
        <v>1</v>
      </c>
      <c r="D35" s="16">
        <v>522.1</v>
      </c>
      <c r="E35" s="16">
        <v>523.9</v>
      </c>
      <c r="F35" s="16">
        <v>530.1</v>
      </c>
      <c r="G35" s="16">
        <v>527.9</v>
      </c>
      <c r="H35" s="15">
        <v>524.1</v>
      </c>
      <c r="I35" s="15">
        <v>529.4</v>
      </c>
      <c r="J35" s="15">
        <v>529.4</v>
      </c>
      <c r="K35" s="15">
        <v>532.70000000000005</v>
      </c>
      <c r="L35" s="15">
        <v>538.20000000000005</v>
      </c>
      <c r="M35" s="15">
        <v>543.6</v>
      </c>
      <c r="N35" s="15">
        <v>546.5</v>
      </c>
      <c r="O35" s="15">
        <v>548.79999999999995</v>
      </c>
      <c r="P35" s="15">
        <v>553.4</v>
      </c>
      <c r="Q35" s="8">
        <v>550.6</v>
      </c>
      <c r="R35" s="15">
        <v>555.4</v>
      </c>
      <c r="S35" s="15">
        <v>559.6</v>
      </c>
      <c r="T35" s="15">
        <v>567.1</v>
      </c>
      <c r="U35" s="15">
        <v>569.1</v>
      </c>
      <c r="V35" s="15">
        <v>573.6</v>
      </c>
      <c r="W35" s="8">
        <v>578.1</v>
      </c>
      <c r="X35" s="15">
        <v>578.4</v>
      </c>
      <c r="Y35" s="15">
        <v>581.70000000000005</v>
      </c>
      <c r="Z35" s="15">
        <v>585.6</v>
      </c>
      <c r="AA35" s="15">
        <v>591.70000000000005</v>
      </c>
      <c r="AB35" s="8">
        <v>595.5</v>
      </c>
      <c r="AC35" s="15">
        <v>594.70000000000005</v>
      </c>
      <c r="AD35" s="15">
        <v>597</v>
      </c>
      <c r="AE35" s="15">
        <v>597.5</v>
      </c>
      <c r="AF35" s="15">
        <v>598.29999999999995</v>
      </c>
      <c r="AG35" s="15">
        <v>599.70000000000005</v>
      </c>
      <c r="AH35" s="15">
        <v>606.6</v>
      </c>
      <c r="AI35" s="15">
        <v>609.4</v>
      </c>
      <c r="AJ35" s="15">
        <v>609.29999999999995</v>
      </c>
      <c r="AK35" s="15">
        <v>613.70000000000005</v>
      </c>
      <c r="AL35" s="15">
        <v>619.29999999999995</v>
      </c>
      <c r="AM35" s="15">
        <v>624.20000000000005</v>
      </c>
      <c r="AN35" s="15">
        <v>625.79999999999995</v>
      </c>
      <c r="AO35" s="15">
        <v>622.9</v>
      </c>
      <c r="AP35" s="15">
        <v>626</v>
      </c>
      <c r="AQ35" s="15">
        <v>624.6</v>
      </c>
      <c r="AR35" s="15">
        <v>629.4</v>
      </c>
      <c r="AS35" s="15">
        <v>636.79999999999995</v>
      </c>
      <c r="AT35" s="16">
        <v>636.79999999999995</v>
      </c>
      <c r="AU35" s="16">
        <v>642.4</v>
      </c>
      <c r="AV35" s="15">
        <v>644.5</v>
      </c>
      <c r="AW35" s="15">
        <v>641.1</v>
      </c>
      <c r="AX35" s="15">
        <v>646.4</v>
      </c>
      <c r="AY35" s="15">
        <v>646.6</v>
      </c>
      <c r="AZ35" s="15">
        <v>643.79999999999995</v>
      </c>
      <c r="BA35" s="15">
        <v>645.9</v>
      </c>
      <c r="BB35" s="15">
        <v>647</v>
      </c>
      <c r="BC35" s="15">
        <v>648.5</v>
      </c>
      <c r="BD35" s="15">
        <v>649.70000000000005</v>
      </c>
      <c r="BE35" s="15">
        <v>657.1</v>
      </c>
      <c r="BF35" s="15">
        <v>659.8</v>
      </c>
      <c r="BG35" s="15">
        <v>658.7</v>
      </c>
      <c r="BH35" s="15">
        <v>661.6</v>
      </c>
      <c r="BI35" s="15">
        <v>351.3</v>
      </c>
      <c r="BJ35" s="15"/>
      <c r="BK35" s="15"/>
      <c r="BL35" s="15">
        <f t="shared" si="0"/>
        <v>133.70000000000005</v>
      </c>
      <c r="BM35" s="39">
        <f t="shared" si="1"/>
        <v>25.326766433036568</v>
      </c>
    </row>
    <row r="36" spans="1:234" ht="13.2">
      <c r="A36" s="15">
        <v>33</v>
      </c>
      <c r="B36" s="16">
        <v>0</v>
      </c>
      <c r="C36" s="16">
        <v>1</v>
      </c>
      <c r="D36" s="16">
        <v>516.29999999999995</v>
      </c>
      <c r="E36" s="16">
        <v>513.4</v>
      </c>
      <c r="F36" s="16">
        <v>518.5</v>
      </c>
      <c r="G36" s="16">
        <v>527.20000000000005</v>
      </c>
      <c r="H36" s="15">
        <v>531.9</v>
      </c>
      <c r="I36" s="15">
        <v>546.6</v>
      </c>
      <c r="J36" s="15">
        <v>550.9</v>
      </c>
      <c r="K36" s="15">
        <v>555.6</v>
      </c>
      <c r="L36" s="15">
        <v>562</v>
      </c>
      <c r="M36" s="15">
        <v>569.4</v>
      </c>
      <c r="N36" s="15">
        <v>573.4</v>
      </c>
      <c r="O36" s="15">
        <v>578.4</v>
      </c>
      <c r="P36" s="15">
        <v>582</v>
      </c>
      <c r="Q36" s="8">
        <v>587.70000000000005</v>
      </c>
      <c r="R36" s="15">
        <v>588.5</v>
      </c>
      <c r="S36" s="15">
        <v>547.6</v>
      </c>
      <c r="T36" s="15">
        <v>601.79999999999995</v>
      </c>
      <c r="U36" s="15">
        <v>607.4</v>
      </c>
      <c r="V36" s="15">
        <v>613.1</v>
      </c>
      <c r="W36" s="8">
        <v>614.5</v>
      </c>
      <c r="X36" s="15">
        <v>618.70000000000005</v>
      </c>
      <c r="Y36" s="15">
        <v>615.5</v>
      </c>
      <c r="Z36" s="15">
        <v>620.29999999999995</v>
      </c>
      <c r="AA36" s="15">
        <v>627.70000000000005</v>
      </c>
      <c r="AB36" s="8">
        <v>628.5</v>
      </c>
      <c r="AC36" s="15">
        <v>628.5</v>
      </c>
      <c r="AD36" s="15">
        <v>636.79999999999995</v>
      </c>
      <c r="AE36" s="15">
        <v>639.6</v>
      </c>
      <c r="AF36" s="15">
        <v>641.4</v>
      </c>
      <c r="AG36" s="15">
        <v>640.20000000000005</v>
      </c>
      <c r="AH36" s="15">
        <v>645.9</v>
      </c>
      <c r="AI36" s="15">
        <v>644.9</v>
      </c>
      <c r="AJ36" s="15">
        <v>644.70000000000005</v>
      </c>
      <c r="AK36" s="15">
        <v>645.79999999999995</v>
      </c>
      <c r="AL36" s="15">
        <v>646.9</v>
      </c>
      <c r="AM36" s="15">
        <v>650.79999999999995</v>
      </c>
      <c r="AN36" s="15">
        <v>653.5</v>
      </c>
      <c r="AO36" s="15">
        <v>650.79999999999995</v>
      </c>
      <c r="AP36" s="15">
        <v>655.8</v>
      </c>
      <c r="AQ36" s="15">
        <v>655.9</v>
      </c>
      <c r="AR36" s="15">
        <v>657.2</v>
      </c>
      <c r="AS36" s="15">
        <v>660.9</v>
      </c>
      <c r="AT36" s="16">
        <v>665.9</v>
      </c>
      <c r="AU36" s="16">
        <v>667</v>
      </c>
      <c r="AV36" s="15">
        <v>675.3</v>
      </c>
      <c r="AW36" s="15">
        <v>669.4</v>
      </c>
      <c r="AX36" s="15">
        <v>679.2</v>
      </c>
      <c r="AY36" s="15">
        <v>679.9</v>
      </c>
      <c r="AZ36" s="15">
        <v>682.6</v>
      </c>
      <c r="BA36" s="15">
        <v>682.5</v>
      </c>
      <c r="BB36" s="15">
        <v>690</v>
      </c>
      <c r="BC36" s="15">
        <v>694.3</v>
      </c>
      <c r="BD36" s="15">
        <v>691.8</v>
      </c>
      <c r="BE36" s="15">
        <v>693.6</v>
      </c>
      <c r="BF36" s="15">
        <v>696.9</v>
      </c>
      <c r="BG36" s="15">
        <v>695.2</v>
      </c>
      <c r="BH36" s="15">
        <v>699.5</v>
      </c>
      <c r="BI36" s="15">
        <v>699.3</v>
      </c>
      <c r="BJ36" s="15">
        <v>700.4</v>
      </c>
      <c r="BK36" s="15"/>
      <c r="BL36" s="15">
        <f t="shared" si="0"/>
        <v>172.29999999999995</v>
      </c>
      <c r="BM36" s="39">
        <f t="shared" si="1"/>
        <v>32.682094081942324</v>
      </c>
    </row>
    <row r="37" spans="1:234" ht="13.2">
      <c r="A37" s="15">
        <v>34</v>
      </c>
      <c r="B37" s="16">
        <v>0</v>
      </c>
      <c r="C37" s="16">
        <v>1</v>
      </c>
      <c r="D37" s="16">
        <v>489.2</v>
      </c>
      <c r="E37" s="16">
        <v>483.1</v>
      </c>
      <c r="F37" s="16">
        <v>488.3</v>
      </c>
      <c r="G37" s="16">
        <v>489.1</v>
      </c>
      <c r="H37" s="15">
        <v>498.9</v>
      </c>
      <c r="I37" s="15">
        <v>516.20000000000005</v>
      </c>
      <c r="J37" s="15">
        <v>515.20000000000005</v>
      </c>
      <c r="K37" s="15">
        <v>520.6</v>
      </c>
      <c r="L37" s="15">
        <v>525.29999999999995</v>
      </c>
      <c r="M37" s="15">
        <v>526.29999999999995</v>
      </c>
      <c r="N37" s="15">
        <v>529.5</v>
      </c>
      <c r="O37" s="15">
        <v>534.20000000000005</v>
      </c>
      <c r="P37" s="15">
        <v>537.20000000000005</v>
      </c>
      <c r="Q37" s="8">
        <v>539.5</v>
      </c>
      <c r="R37" s="15">
        <v>541.4</v>
      </c>
      <c r="S37" s="15">
        <v>546.4</v>
      </c>
      <c r="T37" s="15">
        <v>550.20000000000005</v>
      </c>
      <c r="U37" s="15">
        <v>551.6</v>
      </c>
      <c r="V37" s="15">
        <v>552.1</v>
      </c>
      <c r="W37" s="8">
        <v>557.70000000000005</v>
      </c>
      <c r="X37" s="15">
        <v>561</v>
      </c>
      <c r="Y37" s="15">
        <v>557.1</v>
      </c>
      <c r="Z37" s="15">
        <v>560.20000000000005</v>
      </c>
      <c r="AA37" s="15">
        <v>560.5</v>
      </c>
      <c r="AB37" s="8">
        <v>558.5</v>
      </c>
      <c r="AC37" s="15">
        <v>563.4</v>
      </c>
      <c r="AD37" s="15">
        <v>564.4</v>
      </c>
      <c r="AE37" s="15">
        <v>567.1</v>
      </c>
      <c r="AF37" s="15">
        <v>568.9</v>
      </c>
      <c r="AG37" s="15">
        <v>571.29999999999995</v>
      </c>
      <c r="AH37" s="15">
        <v>574.70000000000005</v>
      </c>
      <c r="AI37" s="15">
        <v>573</v>
      </c>
      <c r="AJ37" s="15">
        <v>573.20000000000005</v>
      </c>
      <c r="AK37" s="15">
        <v>576.29999999999995</v>
      </c>
      <c r="AL37" s="15">
        <v>577.6</v>
      </c>
      <c r="AM37" s="15">
        <v>578.6</v>
      </c>
      <c r="AN37" s="15">
        <v>582.20000000000005</v>
      </c>
      <c r="AO37" s="15">
        <v>577.9</v>
      </c>
      <c r="AP37" s="15">
        <v>582.70000000000005</v>
      </c>
      <c r="AQ37" s="15">
        <v>581.5</v>
      </c>
      <c r="AR37" s="15">
        <v>583.6</v>
      </c>
      <c r="AS37" s="15">
        <v>584.29999999999995</v>
      </c>
      <c r="AT37" s="16">
        <v>585.1</v>
      </c>
      <c r="AU37" s="16">
        <v>586.29999999999995</v>
      </c>
      <c r="AV37" s="15">
        <v>588.9</v>
      </c>
      <c r="AW37" s="24">
        <f>AVERAGE(AV37,AX37)</f>
        <v>589.29999999999995</v>
      </c>
      <c r="AX37" s="15">
        <v>589.70000000000005</v>
      </c>
      <c r="AY37" s="15">
        <v>584.5</v>
      </c>
      <c r="AZ37" s="15">
        <v>594.79999999999995</v>
      </c>
      <c r="BA37" s="15">
        <v>599.29999999999995</v>
      </c>
      <c r="BB37" s="15">
        <v>596.70000000000005</v>
      </c>
      <c r="BC37" s="15">
        <v>600.4</v>
      </c>
      <c r="BD37" s="15">
        <v>602.20000000000005</v>
      </c>
      <c r="BE37" s="15">
        <v>607.9</v>
      </c>
      <c r="BF37" s="15">
        <v>608.70000000000005</v>
      </c>
      <c r="BG37" s="15">
        <v>608.70000000000005</v>
      </c>
      <c r="BH37" s="15">
        <v>613.5</v>
      </c>
      <c r="BI37" s="15">
        <v>611.70000000000005</v>
      </c>
      <c r="BJ37" s="15">
        <v>614.6</v>
      </c>
      <c r="BK37" s="15">
        <v>610.70000000000005</v>
      </c>
      <c r="BL37" s="15">
        <f t="shared" si="0"/>
        <v>124.39999999999998</v>
      </c>
      <c r="BM37" s="39">
        <f t="shared" si="1"/>
        <v>25.434471478225305</v>
      </c>
    </row>
    <row r="38" spans="1:234" ht="13.2">
      <c r="A38" s="15">
        <v>35</v>
      </c>
      <c r="B38" s="16">
        <v>0</v>
      </c>
      <c r="C38" s="16">
        <v>1</v>
      </c>
      <c r="D38" s="16">
        <v>493.9</v>
      </c>
      <c r="E38" s="16">
        <v>487.4</v>
      </c>
      <c r="F38" s="16">
        <v>491.2</v>
      </c>
      <c r="G38" s="16">
        <v>493</v>
      </c>
      <c r="H38" s="15">
        <v>496.9</v>
      </c>
      <c r="I38" s="15">
        <v>507.3</v>
      </c>
      <c r="J38" s="15">
        <v>515.70000000000005</v>
      </c>
      <c r="K38" s="15">
        <v>517.1</v>
      </c>
      <c r="L38" s="15">
        <v>527.29999999999995</v>
      </c>
      <c r="M38" s="15">
        <v>532.4</v>
      </c>
      <c r="N38" s="15">
        <v>535.6</v>
      </c>
      <c r="O38" s="15">
        <v>538.6</v>
      </c>
      <c r="P38" s="15">
        <v>543.9</v>
      </c>
      <c r="Q38" s="8">
        <v>543.29999999999995</v>
      </c>
      <c r="R38" s="15">
        <v>546.20000000000005</v>
      </c>
      <c r="S38" s="15">
        <v>553.4</v>
      </c>
      <c r="T38" s="15">
        <v>558.4</v>
      </c>
      <c r="U38" s="15">
        <v>556.29999999999995</v>
      </c>
      <c r="V38" s="15">
        <v>563.5</v>
      </c>
      <c r="W38" s="8">
        <v>566.70000000000005</v>
      </c>
      <c r="X38" s="15">
        <v>571.70000000000005</v>
      </c>
      <c r="Y38" s="15">
        <v>569.6</v>
      </c>
      <c r="Z38" s="15">
        <v>574.79999999999995</v>
      </c>
      <c r="AA38" s="15">
        <v>577.4</v>
      </c>
      <c r="AB38" s="8">
        <v>573</v>
      </c>
      <c r="AC38" s="15">
        <v>581</v>
      </c>
      <c r="AD38" s="15">
        <v>581.6</v>
      </c>
      <c r="AE38" s="15">
        <v>581.20000000000005</v>
      </c>
      <c r="AF38" s="15">
        <v>588.6</v>
      </c>
      <c r="AG38" s="15">
        <v>584.79999999999995</v>
      </c>
      <c r="AH38" s="15">
        <v>594.5</v>
      </c>
      <c r="AI38" s="15">
        <v>589.79999999999995</v>
      </c>
      <c r="AJ38" s="15">
        <v>589.4</v>
      </c>
      <c r="AK38" s="15">
        <v>590.29999999999995</v>
      </c>
      <c r="AL38" s="15">
        <v>593.6</v>
      </c>
      <c r="AM38" s="15">
        <v>590.4</v>
      </c>
      <c r="AN38" s="15">
        <v>594.6</v>
      </c>
      <c r="AO38" s="15">
        <v>590.29999999999995</v>
      </c>
      <c r="AP38" s="15">
        <v>593.29999999999995</v>
      </c>
      <c r="AQ38" s="15">
        <v>597</v>
      </c>
      <c r="AR38" s="15">
        <v>595.4</v>
      </c>
      <c r="AS38" s="15">
        <v>603.4</v>
      </c>
      <c r="AT38" s="16">
        <v>603.9</v>
      </c>
      <c r="AU38" s="16">
        <v>600.9</v>
      </c>
      <c r="AV38" s="15">
        <v>604.29999999999995</v>
      </c>
      <c r="AW38" s="15">
        <v>603.4</v>
      </c>
      <c r="AX38" s="15">
        <v>608.5</v>
      </c>
      <c r="AY38" s="15">
        <v>608.5</v>
      </c>
      <c r="AZ38" s="15">
        <v>606.5</v>
      </c>
      <c r="BA38" s="15">
        <v>609.5</v>
      </c>
      <c r="BB38" s="15">
        <v>612.70000000000005</v>
      </c>
      <c r="BC38" s="15">
        <v>610.9</v>
      </c>
      <c r="BD38" s="15">
        <v>614.1</v>
      </c>
      <c r="BE38" s="15">
        <v>617.6</v>
      </c>
      <c r="BF38" s="15">
        <v>617.9</v>
      </c>
      <c r="BG38" s="15">
        <v>619.4</v>
      </c>
      <c r="BH38" s="15">
        <v>620.29999999999995</v>
      </c>
      <c r="BI38" s="15"/>
      <c r="BJ38" s="15"/>
      <c r="BK38" s="15"/>
      <c r="BL38" s="15">
        <f t="shared" si="0"/>
        <v>127.29999999999995</v>
      </c>
      <c r="BM38" s="39">
        <f t="shared" si="1"/>
        <v>25.821501014198773</v>
      </c>
    </row>
    <row r="39" spans="1:234" ht="13.2">
      <c r="A39" s="15">
        <v>36</v>
      </c>
      <c r="B39" s="16">
        <v>0</v>
      </c>
      <c r="C39" s="16">
        <v>1</v>
      </c>
      <c r="D39" s="16">
        <v>474.3</v>
      </c>
      <c r="E39" s="16">
        <v>473.7</v>
      </c>
      <c r="F39" s="16">
        <v>479.7</v>
      </c>
      <c r="G39" s="16">
        <v>477.5</v>
      </c>
      <c r="H39" s="15">
        <v>485.2</v>
      </c>
      <c r="I39" s="15">
        <v>498.9</v>
      </c>
      <c r="J39" s="15">
        <v>498.9</v>
      </c>
      <c r="K39" s="15">
        <v>503.4</v>
      </c>
      <c r="L39" s="15">
        <v>510.8</v>
      </c>
      <c r="M39" s="15">
        <v>514.6</v>
      </c>
      <c r="N39" s="15">
        <v>514.5</v>
      </c>
      <c r="O39" s="15">
        <v>521.70000000000005</v>
      </c>
      <c r="P39" s="15">
        <v>525.1</v>
      </c>
      <c r="Q39" s="8">
        <v>524.5</v>
      </c>
      <c r="R39" s="15">
        <v>529</v>
      </c>
      <c r="S39" s="15">
        <v>530.4</v>
      </c>
      <c r="T39" s="15">
        <v>531.79999999999995</v>
      </c>
      <c r="U39" s="15">
        <v>538</v>
      </c>
      <c r="V39" s="15">
        <v>533.70000000000005</v>
      </c>
      <c r="W39" s="8">
        <v>539.29999999999995</v>
      </c>
      <c r="X39" s="15">
        <v>541.29999999999995</v>
      </c>
      <c r="Y39" s="15">
        <v>542.29999999999995</v>
      </c>
      <c r="Z39" s="15">
        <v>544.79999999999995</v>
      </c>
      <c r="AA39" s="15">
        <v>546.29999999999995</v>
      </c>
      <c r="AB39" s="8">
        <v>546.6</v>
      </c>
      <c r="AC39" s="15">
        <v>549.29999999999995</v>
      </c>
      <c r="AD39" s="15">
        <v>549.6</v>
      </c>
      <c r="AE39" s="15">
        <v>554.20000000000005</v>
      </c>
      <c r="AF39" s="15">
        <v>554</v>
      </c>
      <c r="AG39" s="15">
        <v>553.79999999999995</v>
      </c>
      <c r="AH39" s="15">
        <v>553.5</v>
      </c>
      <c r="AI39" s="15">
        <v>558.1</v>
      </c>
      <c r="AJ39" s="15">
        <v>556.9</v>
      </c>
      <c r="AK39" s="15">
        <v>555</v>
      </c>
      <c r="AL39" s="15">
        <v>556.5</v>
      </c>
      <c r="AM39" s="15">
        <v>561.5</v>
      </c>
      <c r="AN39" s="15">
        <v>561.70000000000005</v>
      </c>
      <c r="AO39" s="15">
        <v>562.4</v>
      </c>
      <c r="AP39" s="15">
        <v>565.70000000000005</v>
      </c>
      <c r="AQ39" s="15">
        <v>566.79999999999995</v>
      </c>
      <c r="AR39" s="15">
        <v>566</v>
      </c>
      <c r="AS39" s="15">
        <v>568</v>
      </c>
      <c r="AT39" s="16">
        <v>573.20000000000005</v>
      </c>
      <c r="AU39" s="16">
        <v>573.6</v>
      </c>
      <c r="AV39" s="15">
        <v>572.79999999999995</v>
      </c>
      <c r="AW39" s="15">
        <v>574.20000000000005</v>
      </c>
      <c r="AX39" s="15">
        <v>575.1</v>
      </c>
      <c r="AY39" s="15">
        <v>573.70000000000005</v>
      </c>
      <c r="AZ39" s="15">
        <v>572.9</v>
      </c>
      <c r="BA39" s="15">
        <v>576.1</v>
      </c>
      <c r="BB39" s="15">
        <v>575.5</v>
      </c>
      <c r="BC39" s="15">
        <v>577.29999999999995</v>
      </c>
      <c r="BD39" s="15">
        <v>577.29999999999995</v>
      </c>
      <c r="BE39" s="15">
        <v>578.9</v>
      </c>
      <c r="BF39" s="15">
        <v>580.9</v>
      </c>
      <c r="BG39" s="15">
        <v>582.20000000000005</v>
      </c>
      <c r="BH39" s="15">
        <v>583</v>
      </c>
      <c r="BI39" s="15">
        <v>582</v>
      </c>
      <c r="BJ39" s="15">
        <v>581.4</v>
      </c>
      <c r="BK39" s="15"/>
      <c r="BL39" s="15">
        <f t="shared" si="0"/>
        <v>105.5</v>
      </c>
      <c r="BM39" s="39">
        <f t="shared" si="1"/>
        <v>22.094240837696336</v>
      </c>
    </row>
    <row r="40" spans="1:234" ht="13.2">
      <c r="A40" s="17"/>
      <c r="B40" s="16"/>
      <c r="C40" s="16"/>
      <c r="D40" s="16"/>
      <c r="E40" s="16"/>
      <c r="F40" s="16"/>
      <c r="G40" s="16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6"/>
      <c r="AU40" s="16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</row>
    <row r="41" spans="1:234" ht="13.2">
      <c r="A41" s="17"/>
      <c r="B41" s="7"/>
      <c r="C41" s="7"/>
      <c r="D41" s="7"/>
      <c r="E41" s="7"/>
      <c r="F41" s="7"/>
      <c r="G41" s="12"/>
      <c r="H41" s="15">
        <f>(H33-G33)/G33*100</f>
        <v>-4.6705776173285178</v>
      </c>
      <c r="I41" s="15"/>
      <c r="J41" s="15"/>
      <c r="K41" s="15"/>
      <c r="L41" s="15"/>
      <c r="M41" s="15"/>
      <c r="N41" s="15"/>
      <c r="O41" s="15"/>
      <c r="P41" s="15"/>
      <c r="Q41" s="15"/>
      <c r="R41" s="24">
        <v>464.8</v>
      </c>
      <c r="S41" s="15"/>
      <c r="T41" s="15"/>
      <c r="U41" s="15"/>
      <c r="V41" s="15"/>
      <c r="W41" s="25">
        <v>382.4</v>
      </c>
      <c r="X41" s="15"/>
      <c r="Y41" s="15"/>
      <c r="Z41" s="15"/>
      <c r="AA41" s="15"/>
      <c r="AC41" s="15">
        <f>(AD41-AC23)/AC23*100</f>
        <v>-18.5856754306437</v>
      </c>
      <c r="AD41" s="24">
        <v>449</v>
      </c>
      <c r="AE41" s="15"/>
      <c r="AF41" s="15"/>
      <c r="AG41" s="15">
        <f>(AH41-AG34)/AG34*100</f>
        <v>-17.145862552594661</v>
      </c>
      <c r="AH41" s="24">
        <v>472.6</v>
      </c>
      <c r="AI41" s="15"/>
      <c r="AJ41" s="24">
        <v>257.7</v>
      </c>
      <c r="AK41" s="15"/>
      <c r="AL41" s="15"/>
      <c r="AM41" s="15"/>
      <c r="AN41" s="15"/>
      <c r="AO41" s="15"/>
      <c r="AP41" s="15"/>
      <c r="AQ41" s="15"/>
      <c r="AR41" s="15"/>
      <c r="AS41" s="15"/>
      <c r="AT41" s="16"/>
      <c r="AU41" s="16"/>
      <c r="AV41" s="24">
        <v>358.9</v>
      </c>
      <c r="AW41" s="24">
        <v>559.29999999999995</v>
      </c>
      <c r="AX41" s="15"/>
      <c r="AY41" s="15"/>
      <c r="AZ41" s="24">
        <v>543.9</v>
      </c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</row>
    <row r="42" spans="1:234" ht="13.2">
      <c r="B42" s="12"/>
      <c r="C42" s="12"/>
      <c r="D42" s="28"/>
      <c r="E42" s="28"/>
      <c r="F42" s="28"/>
      <c r="G42" s="12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>
        <f>(R41-Q27)/Q27*100</f>
        <v>-17.850830682219858</v>
      </c>
      <c r="S42" s="15"/>
      <c r="T42" s="15"/>
      <c r="U42" s="15"/>
      <c r="V42" s="15"/>
      <c r="W42" s="15">
        <f>(W41-V17)/V17*100</f>
        <v>25.665461715412409</v>
      </c>
      <c r="X42" s="15"/>
      <c r="Y42" s="15"/>
      <c r="Z42" s="15"/>
      <c r="AA42" s="15"/>
      <c r="AC42" s="15">
        <f>(AD42-AC24)/AC24*100</f>
        <v>22.080173347778977</v>
      </c>
      <c r="AD42" s="24">
        <v>563.4</v>
      </c>
      <c r="AE42" s="15"/>
      <c r="AF42" s="15"/>
      <c r="AG42" s="15"/>
      <c r="AH42" s="15"/>
      <c r="AI42" s="15"/>
      <c r="AJ42">
        <f>(AJ41-AI19)/AI19*100</f>
        <v>-27.182820005651315</v>
      </c>
      <c r="AK42" s="15"/>
      <c r="AL42" s="15"/>
      <c r="AM42" s="15"/>
      <c r="AN42" s="15"/>
      <c r="AO42" s="15"/>
      <c r="AP42" s="15"/>
      <c r="AQ42" s="15"/>
      <c r="AR42" s="15"/>
      <c r="AS42" s="15"/>
      <c r="AT42" s="16"/>
      <c r="AU42" s="16"/>
      <c r="AV42" s="15">
        <f>(AV41-AU10)/AU10*100</f>
        <v>7.3265550239234454</v>
      </c>
      <c r="AW42" s="15">
        <f>(AW41-AV37)/AV37*100</f>
        <v>-5.0263202581083419</v>
      </c>
      <c r="AX42" s="15"/>
      <c r="AY42" s="15"/>
      <c r="AZ42" s="15">
        <f>(AZ41-AY7)/AY7*100</f>
        <v>53.644067796610159</v>
      </c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</row>
    <row r="43" spans="1:234" ht="13.2">
      <c r="A43" s="7"/>
    </row>
    <row r="44" spans="1:234" ht="13.2">
      <c r="A44" s="12" t="s">
        <v>100</v>
      </c>
      <c r="B44" s="12"/>
      <c r="C44" s="12"/>
      <c r="D44" s="28"/>
      <c r="E44" s="28"/>
      <c r="F44" s="28"/>
      <c r="G44" s="12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C44" s="15"/>
      <c r="AD44" s="15"/>
      <c r="AE44" s="15"/>
      <c r="AF44" s="15"/>
      <c r="AG44" s="15"/>
      <c r="AH44" s="15"/>
      <c r="AI44" s="15"/>
      <c r="AK44" s="15"/>
      <c r="AL44" s="15"/>
      <c r="AM44" s="15"/>
      <c r="AN44" s="15"/>
      <c r="AO44" s="15"/>
      <c r="AP44" s="15"/>
      <c r="AQ44" s="15"/>
      <c r="AR44" s="15"/>
      <c r="AS44" s="15"/>
      <c r="AT44" s="16"/>
      <c r="AU44" s="16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</row>
    <row r="45" spans="1:234" ht="13.2">
      <c r="A45" s="15" t="s">
        <v>93</v>
      </c>
      <c r="B45" s="16" t="s">
        <v>50</v>
      </c>
      <c r="C45" s="16" t="s">
        <v>96</v>
      </c>
      <c r="D45" s="16"/>
      <c r="E45" s="16"/>
      <c r="F45" s="16"/>
      <c r="G45" s="44" t="s">
        <v>101</v>
      </c>
      <c r="H45" s="44" t="s">
        <v>102</v>
      </c>
      <c r="I45" s="44" t="s">
        <v>103</v>
      </c>
      <c r="J45" s="44" t="s">
        <v>104</v>
      </c>
      <c r="K45" s="44" t="s">
        <v>105</v>
      </c>
      <c r="L45" s="44" t="s">
        <v>106</v>
      </c>
      <c r="M45" s="44" t="s">
        <v>107</v>
      </c>
      <c r="N45" s="44" t="s">
        <v>108</v>
      </c>
      <c r="O45" s="44" t="s">
        <v>109</v>
      </c>
      <c r="P45" s="44" t="s">
        <v>110</v>
      </c>
      <c r="Q45" s="44" t="s">
        <v>111</v>
      </c>
      <c r="R45" s="44" t="s">
        <v>112</v>
      </c>
      <c r="S45" s="44" t="s">
        <v>113</v>
      </c>
      <c r="T45" s="44" t="s">
        <v>114</v>
      </c>
      <c r="U45" s="44" t="s">
        <v>115</v>
      </c>
      <c r="V45" s="44" t="s">
        <v>116</v>
      </c>
      <c r="W45" s="44" t="s">
        <v>117</v>
      </c>
      <c r="X45" s="44" t="s">
        <v>118</v>
      </c>
      <c r="Y45" s="44" t="s">
        <v>119</v>
      </c>
      <c r="Z45" s="44" t="s">
        <v>120</v>
      </c>
      <c r="AA45" s="44" t="s">
        <v>121</v>
      </c>
      <c r="AB45" s="44" t="s">
        <v>122</v>
      </c>
      <c r="AC45" s="44" t="s">
        <v>123</v>
      </c>
      <c r="AD45" s="44" t="s">
        <v>124</v>
      </c>
      <c r="AE45" s="44" t="s">
        <v>125</v>
      </c>
      <c r="AF45" s="44" t="s">
        <v>126</v>
      </c>
      <c r="AG45" s="44" t="s">
        <v>127</v>
      </c>
      <c r="AH45" s="44" t="s">
        <v>128</v>
      </c>
      <c r="AI45" s="44" t="s">
        <v>129</v>
      </c>
      <c r="AJ45" s="44" t="s">
        <v>130</v>
      </c>
      <c r="AK45" s="44" t="s">
        <v>131</v>
      </c>
      <c r="AL45" s="44" t="s">
        <v>132</v>
      </c>
      <c r="AM45" s="44" t="s">
        <v>133</v>
      </c>
      <c r="AN45" s="44" t="s">
        <v>134</v>
      </c>
      <c r="AO45" s="44" t="s">
        <v>135</v>
      </c>
      <c r="AP45" s="44" t="s">
        <v>136</v>
      </c>
      <c r="AQ45" s="44" t="s">
        <v>137</v>
      </c>
      <c r="AR45" s="44" t="s">
        <v>138</v>
      </c>
      <c r="AS45" s="44" t="s">
        <v>139</v>
      </c>
      <c r="AT45" s="44" t="s">
        <v>140</v>
      </c>
      <c r="AU45" s="44" t="s">
        <v>141</v>
      </c>
      <c r="AV45" s="44" t="s">
        <v>142</v>
      </c>
      <c r="AW45" s="44" t="s">
        <v>143</v>
      </c>
      <c r="AX45" s="44" t="s">
        <v>144</v>
      </c>
      <c r="AY45" s="44" t="s">
        <v>145</v>
      </c>
      <c r="AZ45" s="44" t="s">
        <v>146</v>
      </c>
      <c r="BA45" s="44" t="s">
        <v>147</v>
      </c>
      <c r="BB45" s="44" t="s">
        <v>148</v>
      </c>
      <c r="BC45" s="44" t="s">
        <v>149</v>
      </c>
      <c r="BD45" s="44" t="s">
        <v>150</v>
      </c>
      <c r="BE45" s="44" t="s">
        <v>151</v>
      </c>
      <c r="BF45" s="44" t="s">
        <v>152</v>
      </c>
      <c r="BG45" s="44" t="s">
        <v>153</v>
      </c>
      <c r="BH45" s="44" t="s">
        <v>154</v>
      </c>
      <c r="BI45" s="16" t="s">
        <v>449</v>
      </c>
      <c r="BJ45" s="16" t="s">
        <v>450</v>
      </c>
      <c r="BK45" s="16" t="s">
        <v>455</v>
      </c>
      <c r="BL45" s="16" t="s">
        <v>395</v>
      </c>
      <c r="BM45" s="16" t="s">
        <v>396</v>
      </c>
      <c r="BN45" s="16" t="s">
        <v>397</v>
      </c>
      <c r="BO45" s="16" t="s">
        <v>398</v>
      </c>
      <c r="BP45" s="16" t="s">
        <v>399</v>
      </c>
      <c r="BQ45" s="16" t="s">
        <v>400</v>
      </c>
      <c r="BR45" s="16" t="s">
        <v>401</v>
      </c>
      <c r="BS45" s="16" t="s">
        <v>402</v>
      </c>
      <c r="BT45" s="16" t="s">
        <v>403</v>
      </c>
      <c r="BU45" s="16" t="s">
        <v>404</v>
      </c>
      <c r="BV45" s="16" t="s">
        <v>405</v>
      </c>
      <c r="BW45" s="16" t="s">
        <v>406</v>
      </c>
      <c r="BX45" s="16" t="s">
        <v>407</v>
      </c>
      <c r="BY45" s="16" t="s">
        <v>408</v>
      </c>
      <c r="BZ45" s="16" t="s">
        <v>409</v>
      </c>
      <c r="CA45" s="16" t="s">
        <v>410</v>
      </c>
      <c r="CB45" s="16" t="s">
        <v>411</v>
      </c>
      <c r="CC45" s="16" t="s">
        <v>412</v>
      </c>
      <c r="CD45" s="16" t="s">
        <v>413</v>
      </c>
      <c r="CE45" s="16" t="s">
        <v>414</v>
      </c>
      <c r="CF45" s="16" t="s">
        <v>415</v>
      </c>
      <c r="CG45" s="16" t="s">
        <v>416</v>
      </c>
      <c r="CH45" s="16" t="s">
        <v>417</v>
      </c>
      <c r="CI45" s="16" t="s">
        <v>418</v>
      </c>
      <c r="CJ45" s="16" t="s">
        <v>419</v>
      </c>
      <c r="CK45" s="16" t="s">
        <v>420</v>
      </c>
      <c r="CL45" s="16" t="s">
        <v>421</v>
      </c>
      <c r="CM45" s="16" t="s">
        <v>422</v>
      </c>
      <c r="CN45" s="16" t="s">
        <v>423</v>
      </c>
      <c r="CO45" s="16" t="s">
        <v>424</v>
      </c>
      <c r="CP45" s="16" t="s">
        <v>425</v>
      </c>
      <c r="CQ45" s="16" t="s">
        <v>426</v>
      </c>
      <c r="CR45" s="16" t="s">
        <v>427</v>
      </c>
      <c r="CS45" s="16" t="s">
        <v>428</v>
      </c>
      <c r="CT45" s="16" t="s">
        <v>429</v>
      </c>
      <c r="CU45" s="16" t="s">
        <v>430</v>
      </c>
      <c r="CV45" s="16" t="s">
        <v>431</v>
      </c>
      <c r="CW45" s="16" t="s">
        <v>432</v>
      </c>
      <c r="CX45" s="16" t="s">
        <v>433</v>
      </c>
      <c r="CY45" s="16" t="s">
        <v>434</v>
      </c>
      <c r="CZ45" s="16" t="s">
        <v>435</v>
      </c>
      <c r="DA45" s="16" t="s">
        <v>436</v>
      </c>
      <c r="DB45" s="16" t="s">
        <v>437</v>
      </c>
      <c r="DC45" s="16" t="s">
        <v>438</v>
      </c>
      <c r="DD45" s="16" t="s">
        <v>439</v>
      </c>
      <c r="DE45" s="16" t="s">
        <v>440</v>
      </c>
      <c r="DF45" s="16" t="s">
        <v>441</v>
      </c>
      <c r="DG45" s="16" t="s">
        <v>442</v>
      </c>
      <c r="DH45" s="16" t="s">
        <v>443</v>
      </c>
      <c r="DI45" s="16" t="s">
        <v>444</v>
      </c>
      <c r="DJ45" s="16" t="s">
        <v>445</v>
      </c>
      <c r="DK45" s="16" t="s">
        <v>446</v>
      </c>
      <c r="DL45" s="16" t="s">
        <v>447</v>
      </c>
      <c r="DM45" s="16" t="s">
        <v>448</v>
      </c>
      <c r="DN45" s="16" t="s">
        <v>451</v>
      </c>
      <c r="DO45" s="16" t="s">
        <v>452</v>
      </c>
      <c r="DP45" s="51" t="s">
        <v>453</v>
      </c>
      <c r="DQ45" s="16" t="s">
        <v>454</v>
      </c>
      <c r="DR45" s="16" t="s">
        <v>456</v>
      </c>
      <c r="DS45" s="16" t="s">
        <v>457</v>
      </c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R45" s="16"/>
      <c r="HS45" s="16"/>
      <c r="HT45" s="16"/>
      <c r="HU45" s="16"/>
      <c r="HV45" s="16"/>
      <c r="HW45" s="16"/>
      <c r="HX45" s="16"/>
      <c r="HY45" s="16"/>
      <c r="HZ45" s="16"/>
    </row>
    <row r="46" spans="1:234" ht="13.2">
      <c r="A46" s="15">
        <v>1</v>
      </c>
      <c r="B46" s="16">
        <v>1</v>
      </c>
      <c r="C46" s="16">
        <v>0</v>
      </c>
      <c r="D46" s="31">
        <v>275.5</v>
      </c>
      <c r="E46" s="31">
        <v>276.10000000000002</v>
      </c>
      <c r="F46" s="31">
        <v>275.3</v>
      </c>
      <c r="G46" s="31">
        <v>272.39999999999998</v>
      </c>
      <c r="H46" s="43">
        <v>276.60000000000002</v>
      </c>
      <c r="I46" s="43">
        <v>284.60000000000002</v>
      </c>
      <c r="J46" s="43">
        <v>282.5</v>
      </c>
      <c r="K46" s="43">
        <v>278.60000000000002</v>
      </c>
      <c r="L46" s="43">
        <v>282.2</v>
      </c>
      <c r="M46" s="43">
        <v>292.7</v>
      </c>
      <c r="N46" s="43">
        <v>291.39999999999998</v>
      </c>
      <c r="O46" s="43">
        <v>287.89999999999998</v>
      </c>
      <c r="P46" s="43">
        <v>288.7</v>
      </c>
      <c r="Q46" s="43">
        <v>293.10000000000002</v>
      </c>
      <c r="R46" s="43">
        <v>293.39999999999998</v>
      </c>
      <c r="S46" s="43">
        <v>290.89999999999998</v>
      </c>
      <c r="T46" s="43">
        <v>292.3</v>
      </c>
      <c r="U46" s="43">
        <v>296.60000000000002</v>
      </c>
      <c r="V46" s="43">
        <v>297.5</v>
      </c>
      <c r="W46" s="43">
        <v>293.89999999999998</v>
      </c>
      <c r="X46" s="43">
        <v>296.5</v>
      </c>
      <c r="Y46" s="43">
        <v>296.7</v>
      </c>
      <c r="Z46" s="43">
        <v>296.60000000000002</v>
      </c>
      <c r="AA46" s="43">
        <v>292.3</v>
      </c>
      <c r="AB46" s="39">
        <v>296.2</v>
      </c>
      <c r="AC46" s="43">
        <v>301.2</v>
      </c>
      <c r="AD46" s="43">
        <v>302.89999999999998</v>
      </c>
      <c r="AE46" s="43">
        <v>296.7</v>
      </c>
      <c r="AF46" s="43">
        <v>297.5</v>
      </c>
      <c r="AG46" s="43">
        <v>302.3</v>
      </c>
      <c r="AH46" s="43">
        <v>308</v>
      </c>
      <c r="AI46" s="43">
        <v>302.60000000000002</v>
      </c>
      <c r="AJ46" s="43">
        <v>304.2</v>
      </c>
      <c r="AK46" s="43">
        <v>306.8</v>
      </c>
      <c r="AL46" s="43">
        <v>305.3</v>
      </c>
      <c r="AM46" s="43">
        <v>301.39999999999998</v>
      </c>
      <c r="AN46" s="43">
        <v>304.39999999999998</v>
      </c>
      <c r="AO46" s="43">
        <v>307.60000000000002</v>
      </c>
      <c r="AP46" s="43">
        <v>310.7</v>
      </c>
      <c r="AQ46" s="43">
        <v>306.5</v>
      </c>
      <c r="AR46" s="43">
        <v>310.60000000000002</v>
      </c>
      <c r="AS46" s="43">
        <v>313.2</v>
      </c>
      <c r="AT46" s="31">
        <v>312.7</v>
      </c>
      <c r="AU46" s="31">
        <v>309.5</v>
      </c>
      <c r="AV46" s="43">
        <v>312.39999999999998</v>
      </c>
      <c r="AW46" s="43">
        <v>311.89999999999998</v>
      </c>
      <c r="AX46" s="43">
        <v>316.5</v>
      </c>
      <c r="AY46" s="43">
        <v>309.7</v>
      </c>
      <c r="AZ46" s="43">
        <v>309.8</v>
      </c>
      <c r="BA46" s="43">
        <v>316.10000000000002</v>
      </c>
      <c r="BB46" s="43">
        <v>315.10000000000002</v>
      </c>
      <c r="BC46" s="43">
        <v>314.10000000000002</v>
      </c>
      <c r="BD46" s="43">
        <v>313.5</v>
      </c>
      <c r="BE46" s="43">
        <v>317.39999999999998</v>
      </c>
      <c r="BF46" s="43">
        <v>316.3</v>
      </c>
      <c r="BG46" s="43">
        <v>312.89999999999998</v>
      </c>
      <c r="BH46" s="43">
        <v>315.8</v>
      </c>
      <c r="BI46" s="50">
        <f t="shared" ref="BI46:BI81" si="2">Z46-G46</f>
        <v>24.200000000000045</v>
      </c>
      <c r="BJ46" s="50">
        <f t="shared" ref="BJ46:BJ81" si="3">BH46-Z46</f>
        <v>19.199999999999989</v>
      </c>
      <c r="BK46" s="50">
        <f t="shared" ref="BK46:BK81" si="4">BH46-G46</f>
        <v>43.400000000000034</v>
      </c>
      <c r="BL46" s="50">
        <f t="shared" ref="BL46:BL81" si="5">G46/AVERAGEIFS(G$46:G$81,$B$46:$B$81,$B46,$C$46:$C$81, 0)</f>
        <v>0.99247024532426531</v>
      </c>
      <c r="BM46" s="50">
        <f t="shared" ref="BM46:BM81" si="6">H46/AVERAGEIFS(H$46:H$81,$B$46:$B$81,$B46,$C$46:$C$81, 0)</f>
        <v>1.0067333939945406</v>
      </c>
      <c r="BN46" s="50">
        <f t="shared" ref="BN46:BN81" si="7">I46/AVERAGEIFS(I$46:I$81,$B$46:$B$81,$B46,$C$46:$C$81, 0)</f>
        <v>1.00565371024735</v>
      </c>
      <c r="BO46" s="50">
        <f t="shared" ref="BO46:BO81" si="8">J46/AVERAGEIFS(J$46:J$81,$B$46:$B$81,$B46,$C$46:$C$81, 0)</f>
        <v>0.99952824625545444</v>
      </c>
      <c r="BP46" s="50">
        <f t="shared" ref="BP46:BP81" si="9">K46/AVERAGEIFS(K$46:K$81,$B$46:$B$81,$B46,$C$46:$C$81, 0)</f>
        <v>0.99387597360128432</v>
      </c>
      <c r="BQ46" s="50">
        <f t="shared" ref="BQ46:BQ81" si="10">L46/AVERAGEIFS(L$46:L$81,$B$46:$B$81,$B46,$C$46:$C$81, 0)</f>
        <v>0.9984079249955774</v>
      </c>
      <c r="BR46" s="50">
        <f t="shared" ref="BR46:BR81" si="11">M46/AVERAGEIFS(M$46:M$81,$B$46:$B$81,$B46,$C$46:$C$81, 0)</f>
        <v>1.0238442254999125</v>
      </c>
      <c r="BS46" s="50">
        <f t="shared" ref="BS46:BS81" si="12">N46/AVERAGEIFS(N$46:N$81,$B$46:$B$81,$B46,$C$46:$C$81, 0)</f>
        <v>1.013682745825603</v>
      </c>
      <c r="BT46" s="50">
        <f t="shared" ref="BT46:BT81" si="13">O46/AVERAGEIFS(O$46:O$81,$B$46:$B$81,$B46,$C$46:$C$81, 0)</f>
        <v>1.0034855350296268</v>
      </c>
      <c r="BU46" s="50">
        <f t="shared" ref="BU46:BU81" si="14">P46/AVERAGEIFS(P$46:P$81,$B$46:$B$81,$B46,$C$46:$C$81, 0)</f>
        <v>1.0155361435187897</v>
      </c>
      <c r="BV46" s="50">
        <f t="shared" ref="BV46:BV81" si="15">Q46/AVERAGEIFS(Q$46:Q$81,$B$46:$B$81,$B46,$C$46:$C$81, 0)</f>
        <v>1.0276398059954421</v>
      </c>
      <c r="BW46" s="50">
        <f t="shared" ref="BW46:BW81" si="16">R46/AVERAGEIFS(R$46:R$81,$B$46:$B$81,$B46,$C$46:$C$81, 0)</f>
        <v>1.0224183993495177</v>
      </c>
      <c r="BX46" s="50">
        <f t="shared" ref="BX46:BX81" si="17">S46/AVERAGEIFS(S$46:S$81,$B$46:$B$81,$B46,$C$46:$C$81, 0)</f>
        <v>1.0217174969267693</v>
      </c>
      <c r="BY46" s="50">
        <f t="shared" ref="BY46:BY81" si="18">T46/AVERAGEIFS(T$46:T$81,$B$46:$B$81,$B46,$C$46:$C$81, 0)</f>
        <v>1.0141675822587175</v>
      </c>
      <c r="BZ46" s="50">
        <f t="shared" ref="BZ46:BZ81" si="19">U46/AVERAGEIFS(U$46:U$81,$B$46:$B$81,$B46,$C$46:$C$81, 0)</f>
        <v>1.0209397051230567</v>
      </c>
      <c r="CA46" s="50">
        <f t="shared" ref="CA46:CA81" si="20">V46/AVERAGEIFS(V$46:V$81,$B$46:$B$81,$B46,$C$46:$C$81, 0)</f>
        <v>1.0188356164383561</v>
      </c>
      <c r="CB46" s="50">
        <f t="shared" ref="CB46:CB81" si="21">W46/AVERAGEIFS(W$46:W$81,$B$46:$B$81,$B46,$C$46:$C$81, 0)</f>
        <v>1.0064494035728555</v>
      </c>
      <c r="CC46" s="50">
        <f t="shared" ref="CC46:CC81" si="22">X46/AVERAGEIFS(X$46:X$81,$B$46:$B$81,$B46,$C$46:$C$81, 0)</f>
        <v>1.0113126030356432</v>
      </c>
      <c r="CD46" s="50">
        <f t="shared" ref="CD46:CD81" si="23">Y46/AVERAGEIFS(Y$46:Y$81,$B$46:$B$81,$B46,$C$46:$C$81, 0)</f>
        <v>1.0078695578327574</v>
      </c>
      <c r="CE46" s="50">
        <f t="shared" ref="CE46:CE81" si="24">Z46/AVERAGEIFS(Z$46:Z$81,$B$46:$B$81,$B46,$C$46:$C$81, 0)</f>
        <v>1.0082719546742209</v>
      </c>
      <c r="CF46" s="50">
        <f t="shared" ref="CF46:CF81" si="25">AA46/AVERAGEIFS(AA$46:AA$81,$B$46:$B$81,$B46,$C$46:$C$81, 0)</f>
        <v>0.99664715576518714</v>
      </c>
      <c r="CG46" s="50">
        <f t="shared" ref="CG46:CG81" si="26">AB46/AVERAGEIFS(AB$46:AB$81,$B$46:$B$81,$B46,$C$46:$C$81, 0)</f>
        <v>1.0036141856787892</v>
      </c>
      <c r="CH46" s="50">
        <f t="shared" ref="CH46:CH81" si="27">AC46/AVERAGEIFS(AC$46:AC$81,$B$46:$B$81,$B46,$C$46:$C$81, 0)</f>
        <v>1.008876235136493</v>
      </c>
      <c r="CI46" s="50">
        <f t="shared" ref="CI46:CI81" si="28">AD46/AVERAGEIFS(AD$46:AD$81,$B$46:$B$81,$B46,$C$46:$C$81, 0)</f>
        <v>1.0114085369247032</v>
      </c>
      <c r="CJ46" s="50">
        <f t="shared" ref="CJ46:CJ81" si="29">AE46/AVERAGEIFS(AE$46:AE$81,$B$46:$B$81,$B46,$C$46:$C$81, 0)</f>
        <v>0.99697580645161299</v>
      </c>
      <c r="CK46" s="50">
        <f t="shared" ref="CK46:CK81" si="30">AF46/AVERAGEIFS(AF$46:AF$81,$B$46:$B$81,$B46,$C$46:$C$81, 0)</f>
        <v>0.99815467203489339</v>
      </c>
      <c r="CL46" s="50">
        <f t="shared" ref="CL46:CL81" si="31">AG46/AVERAGEIFS(AG$46:AG$81,$B$46:$B$81,$B46,$C$46:$C$81, 0)</f>
        <v>1.0152812762384551</v>
      </c>
      <c r="CM46" s="50">
        <f t="shared" ref="CM46:CM81" si="32">AH46/AVERAGEIFS(AH$46:AH$81,$B$46:$B$81,$B46,$C$46:$C$81, 0)</f>
        <v>1.0195299569678913</v>
      </c>
      <c r="CN46" s="50">
        <f t="shared" ref="CN46:CN81" si="33">AI46/AVERAGEIFS(AI$46:AI$81,$B$46:$B$81,$B46,$C$46:$C$81, 0)</f>
        <v>0.99840527907616161</v>
      </c>
      <c r="CO46" s="50">
        <f t="shared" ref="CO46:CO81" si="34">AJ46/AVERAGEIFS(AJ$46:AJ$81,$B$46:$B$81,$B46,$C$46:$C$81, 0)</f>
        <v>1.0022513865246281</v>
      </c>
      <c r="CP46" s="50">
        <f t="shared" ref="CP46:CP81" si="35">AK46/AVERAGEIFS(AK$46:AK$81,$B$46:$B$81,$B46,$C$46:$C$81, 0)</f>
        <v>1.0085470085470085</v>
      </c>
      <c r="CQ46" s="50">
        <f t="shared" ref="CQ46:CQ81" si="36">AL46/AVERAGEIFS(AL$46:AL$81,$B$46:$B$81,$B46,$C$46:$C$81, 0)</f>
        <v>0.99619316945834258</v>
      </c>
      <c r="CR46" s="50">
        <f t="shared" ref="CR46:CR81" si="37">AM46/AVERAGEIFS(AM$46:AM$81,$B$46:$B$81,$B46,$C$46:$C$81, 0)</f>
        <v>0.98400261181847848</v>
      </c>
      <c r="CS46" s="50">
        <f t="shared" ref="CS46:CS81" si="38">AN46/AVERAGEIFS(AN$46:AN$81,$B$46:$B$81,$B46,$C$46:$C$81, 0)</f>
        <v>0.99007968775410615</v>
      </c>
      <c r="CT46" s="50">
        <f t="shared" ref="CT46:CT81" si="39">AO46/AVERAGEIFS(AO$46:AO$81,$B$46:$B$81,$B46,$C$46:$C$81, 0)</f>
        <v>0.99670572986984951</v>
      </c>
      <c r="CU46" s="50">
        <f t="shared" ref="CU46:CU81" si="40">AP46/AVERAGEIFS(AP$46:AP$81,$B$46:$B$81,$B46,$C$46:$C$81, 0)</f>
        <v>1.0027972027972027</v>
      </c>
      <c r="CV46" s="50">
        <f t="shared" ref="CV46:CV81" si="41">AQ46/AVERAGEIFS(AQ$46:AQ$81,$B$46:$B$81,$B46,$C$46:$C$81, 0)</f>
        <v>0.9821619312112797</v>
      </c>
      <c r="CW46" s="50">
        <f t="shared" ref="CW46:CW81" si="42">AR46/AVERAGEIFS(AR$46:AR$81,$B$46:$B$81,$B46,$C$46:$C$81, 0)</f>
        <v>0.99386699376033272</v>
      </c>
      <c r="CX46" s="50">
        <f t="shared" ref="CX46:CX81" si="43">AS46/AVERAGEIFS(AS$46:AS$81,$B$46:$B$81,$B46,$C$46:$C$81, 0)</f>
        <v>1.0047048759623609</v>
      </c>
      <c r="CY46" s="50">
        <f t="shared" ref="CY46:CY81" si="44">AT46/AVERAGEIFS(AT$46:AT$81,$B$46:$B$81,$B46,$C$46:$C$81, 0)</f>
        <v>1.0000533020627898</v>
      </c>
      <c r="CZ46" s="50">
        <f t="shared" ref="CZ46:CZ81" si="45">AU46/AVERAGEIFS(AU$46:AU$81,$B$46:$B$81,$B46,$C$46:$C$81, 0)</f>
        <v>0.99182823265502318</v>
      </c>
      <c r="DA46" s="50">
        <f t="shared" ref="DA46:DA81" si="46">AV46/AVERAGEIFS(AV$46:AV$81,$B$46:$B$81,$B46,$C$46:$C$81, 0)</f>
        <v>0.99248120300751874</v>
      </c>
      <c r="DB46" s="50">
        <f t="shared" ref="DB46:DB81" si="47">AW46/AVERAGEIFS(AW$46:AW$81,$B$46:$B$81,$B46,$C$46:$C$81, 0)</f>
        <v>0.99463194259899013</v>
      </c>
      <c r="DC46" s="50">
        <f t="shared" ref="DC46:DC81" si="48">AX46/AVERAGEIFS(AX$46:AX$81,$B$46:$B$81,$B46,$C$46:$C$81, 0)</f>
        <v>0.99889537636105419</v>
      </c>
      <c r="DD46" s="50">
        <f t="shared" ref="DD46:DD81" si="49">AY46/AVERAGEIFS(AY$46:AY$81,$B$46:$B$81,$B46,$C$46:$C$81, 0)</f>
        <v>0.97794852902478813</v>
      </c>
      <c r="DE46" s="50">
        <f t="shared" ref="DE46:DE81" si="50">AZ46/AVERAGEIFS(AZ$46:AZ$81,$B$46:$B$81,$B46,$C$46:$C$81, 0)</f>
        <v>0.97656824629610184</v>
      </c>
      <c r="DF46" s="50">
        <f t="shared" ref="DF46:DF81" si="51">BA46/AVERAGEIFS(BA$46:BA$81,$B$46:$B$81,$B46,$C$46:$C$81, 0)</f>
        <v>0.98951322585694168</v>
      </c>
      <c r="DG46" s="50">
        <f t="shared" ref="DG46:DG81" si="52">BB46/AVERAGEIFS(BB$46:BB$81,$B$46:$B$81,$B46,$C$46:$C$81, 0)</f>
        <v>0.98484138146585409</v>
      </c>
      <c r="DH46" s="50">
        <f t="shared" ref="DH46:DH81" si="53">BC46/AVERAGEIFS(BC$46:BC$81,$B$46:$B$81,$B46,$C$46:$C$81, 0)</f>
        <v>0.97581939626158543</v>
      </c>
      <c r="DI46" s="50">
        <f t="shared" ref="DI46:DI81" si="54">BD46/AVERAGEIFS(BD$46:BD$81,$B$46:$B$81,$B46,$C$46:$C$81, 0)</f>
        <v>0.97360248447204967</v>
      </c>
      <c r="DJ46" s="50">
        <f t="shared" ref="DJ46:DJ81" si="55">BE46/AVERAGEIFS(BE$46:BE$81,$B$46:$B$81,$B46,$C$46:$C$81, 0)</f>
        <v>0.98775933609958499</v>
      </c>
      <c r="DK46" s="50">
        <f t="shared" ref="DK46:DK81" si="56">BF46/AVERAGEIFS(BF$46:BF$81,$B$46:$B$81,$B46,$C$46:$C$81, 0)</f>
        <v>0.97598354332733361</v>
      </c>
      <c r="DL46" s="50">
        <f t="shared" ref="DL46:DL81" si="57">BG46/AVERAGEIFS(BG$46:BG$81,$B$46:$B$81,$B46,$C$46:$C$81, 0)</f>
        <v>0.97008215780499141</v>
      </c>
      <c r="DM46" s="50">
        <f t="shared" ref="DM46:DM81" si="58">BH46/AVERAGEIFS(BH$46:BH$81,$B$46:$B$81,$B46,$C$46:$C$81, 0)</f>
        <v>0.97549423393739698</v>
      </c>
      <c r="DN46" s="50">
        <f t="shared" ref="DN46:DN81" si="59">BI46/AVERAGEIFS(BI$46:BI$81,$B$46:$B$81,$B46,$C$46:$C$81, 0)</f>
        <v>1.2284263959390886</v>
      </c>
      <c r="DO46" s="50">
        <f t="shared" ref="DO46:DO81" si="60">BJ46/AVERAGEIFS(BJ$46:BJ$81,$B$46:$B$81,$B46,$C$46:$C$81, 0)</f>
        <v>0.64937993235625646</v>
      </c>
      <c r="DP46" s="50">
        <f t="shared" ref="DP46:DP81" si="61">BI46/G46*100</f>
        <v>8.8839941262848932</v>
      </c>
      <c r="DQ46" s="50">
        <f t="shared" ref="DQ46:DQ81" si="62">BJ46/Z46*100</f>
        <v>6.4733648010788905</v>
      </c>
      <c r="DR46" s="50">
        <f t="shared" ref="DR46:DR81" si="63">BK46/AA46*100</f>
        <v>14.84775915155663</v>
      </c>
      <c r="DS46">
        <f>BK46/AVERAGEIFS(BK$46:BK$81, $B$46:$B$81, $B46, $C$46:$C$81, 0)</f>
        <v>0.88092016238159732</v>
      </c>
      <c r="DT46" s="50"/>
      <c r="DU46" s="50"/>
      <c r="DV46" s="50"/>
      <c r="DW46" s="50"/>
      <c r="DX46" s="50"/>
      <c r="DY46" s="50"/>
      <c r="DZ46" s="50"/>
      <c r="EA46" s="50"/>
      <c r="EB46" s="50"/>
      <c r="EC46" s="50"/>
      <c r="ED46" s="50"/>
      <c r="EE46" s="50"/>
      <c r="EF46" s="50"/>
      <c r="EG46" s="50"/>
      <c r="EH46" s="50"/>
      <c r="EI46" s="50"/>
      <c r="EJ46" s="50"/>
      <c r="EK46" s="50"/>
      <c r="EL46" s="50"/>
      <c r="EM46" s="50"/>
      <c r="EN46" s="50"/>
      <c r="EO46" s="50"/>
      <c r="EP46" s="50"/>
      <c r="EQ46" s="50"/>
      <c r="ER46" s="50"/>
      <c r="ES46" s="50"/>
      <c r="ET46" s="50"/>
      <c r="EU46" s="50"/>
      <c r="EV46" s="50"/>
      <c r="EW46" s="50"/>
      <c r="EX46" s="50"/>
      <c r="EY46" s="50"/>
      <c r="EZ46" s="50"/>
      <c r="FA46" s="50"/>
      <c r="FB46" s="50"/>
      <c r="FC46" s="50"/>
      <c r="FD46" s="50"/>
      <c r="FE46" s="50"/>
      <c r="FF46" s="50"/>
      <c r="FG46" s="50"/>
      <c r="FH46" s="50"/>
      <c r="FI46" s="50"/>
      <c r="FJ46" s="50"/>
      <c r="FK46" s="50"/>
      <c r="FL46" s="50"/>
      <c r="FM46" s="50"/>
      <c r="FP46" s="50"/>
      <c r="FQ46" s="50"/>
      <c r="FR46" s="50"/>
      <c r="FS46" s="50"/>
      <c r="FT46" s="50"/>
      <c r="FU46" s="50"/>
      <c r="FV46" s="50"/>
      <c r="FW46" s="50"/>
      <c r="FX46" s="50"/>
      <c r="FY46" s="50"/>
      <c r="FZ46" s="50"/>
      <c r="GA46" s="50"/>
      <c r="GB46" s="50"/>
      <c r="GC46" s="50"/>
      <c r="GD46" s="50"/>
      <c r="GE46" s="50"/>
      <c r="GF46" s="50"/>
      <c r="GG46" s="50"/>
      <c r="GH46" s="50"/>
      <c r="GI46" s="50"/>
      <c r="GJ46" s="50"/>
      <c r="GK46" s="50"/>
      <c r="GL46" s="50"/>
      <c r="GM46" s="50"/>
      <c r="GN46" s="50"/>
      <c r="GO46" s="50"/>
      <c r="GP46" s="50"/>
      <c r="GQ46" s="50"/>
      <c r="GR46" s="50"/>
      <c r="GS46" s="50"/>
      <c r="GT46" s="50"/>
      <c r="GU46" s="50"/>
      <c r="GV46" s="50"/>
      <c r="GW46" s="50"/>
      <c r="GX46" s="50"/>
      <c r="GY46" s="50"/>
      <c r="GZ46" s="50"/>
      <c r="HA46" s="50"/>
      <c r="HB46" s="50"/>
      <c r="HC46" s="50"/>
      <c r="HD46" s="50"/>
      <c r="HE46" s="50"/>
      <c r="HF46" s="50"/>
      <c r="HG46" s="50"/>
      <c r="HH46" s="50"/>
      <c r="HI46" s="50"/>
      <c r="HJ46" s="50"/>
      <c r="HK46" s="50"/>
      <c r="HL46" s="50"/>
      <c r="HM46" s="50"/>
      <c r="HN46" s="50"/>
      <c r="HO46" s="50"/>
      <c r="HR46" s="50"/>
      <c r="HS46" s="50"/>
      <c r="HT46" s="50"/>
      <c r="HU46" s="50"/>
      <c r="HV46" s="50"/>
      <c r="HW46" s="50"/>
      <c r="HX46" s="50"/>
      <c r="HY46" s="50"/>
      <c r="HZ46" s="50"/>
    </row>
    <row r="47" spans="1:234" ht="13.2">
      <c r="A47" s="15">
        <v>2</v>
      </c>
      <c r="B47" s="16">
        <v>1</v>
      </c>
      <c r="C47" s="16">
        <v>0</v>
      </c>
      <c r="D47" s="31">
        <v>255.8</v>
      </c>
      <c r="E47" s="31">
        <v>259.89999999999998</v>
      </c>
      <c r="F47" s="31">
        <v>258.60000000000002</v>
      </c>
      <c r="G47" s="42">
        <v>257.60000000000002</v>
      </c>
      <c r="H47" s="39">
        <v>254.2</v>
      </c>
      <c r="I47" s="39">
        <v>263.10000000000002</v>
      </c>
      <c r="J47" s="39">
        <v>263</v>
      </c>
      <c r="K47" s="39">
        <v>258.10000000000002</v>
      </c>
      <c r="L47" s="39">
        <v>260.8</v>
      </c>
      <c r="M47" s="39">
        <v>263.7</v>
      </c>
      <c r="N47" s="39">
        <v>265.60000000000002</v>
      </c>
      <c r="O47" s="39">
        <v>264.3</v>
      </c>
      <c r="P47" s="39">
        <v>259.7</v>
      </c>
      <c r="Q47" s="39">
        <v>257.2</v>
      </c>
      <c r="R47" s="39">
        <v>262.39999999999998</v>
      </c>
      <c r="S47" s="39">
        <v>266.7</v>
      </c>
      <c r="T47" s="39">
        <v>263.89999999999998</v>
      </c>
      <c r="U47" s="39">
        <v>264.39999999999998</v>
      </c>
      <c r="V47" s="39">
        <v>266.2</v>
      </c>
      <c r="W47" s="39">
        <v>266.10000000000002</v>
      </c>
      <c r="X47" s="39">
        <v>268.10000000000002</v>
      </c>
      <c r="Y47" s="39">
        <v>271</v>
      </c>
      <c r="Z47" s="39">
        <v>266.7</v>
      </c>
      <c r="AA47" s="39">
        <v>265.10000000000002</v>
      </c>
      <c r="AB47" s="39">
        <v>265.5</v>
      </c>
      <c r="AC47" s="39">
        <v>266.2</v>
      </c>
      <c r="AD47" s="39">
        <v>265.3</v>
      </c>
      <c r="AE47" s="39">
        <v>266.10000000000002</v>
      </c>
      <c r="AF47" s="39">
        <v>266.89999999999998</v>
      </c>
      <c r="AG47" s="39">
        <v>267</v>
      </c>
      <c r="AH47" s="39">
        <v>271</v>
      </c>
      <c r="AI47" s="39">
        <v>272</v>
      </c>
      <c r="AJ47" s="39">
        <v>267.3</v>
      </c>
      <c r="AK47" s="39">
        <v>268.10000000000002</v>
      </c>
      <c r="AL47" s="39">
        <v>269.2</v>
      </c>
      <c r="AM47" s="39">
        <v>273.2</v>
      </c>
      <c r="AN47" s="39">
        <v>273.8</v>
      </c>
      <c r="AO47" s="39">
        <v>273.39999999999998</v>
      </c>
      <c r="AP47" s="39">
        <v>273.39999999999998</v>
      </c>
      <c r="AQ47" s="39">
        <v>278.2</v>
      </c>
      <c r="AR47" s="39">
        <v>277.39999999999998</v>
      </c>
      <c r="AS47" s="39">
        <v>273.10000000000002</v>
      </c>
      <c r="AT47" s="39">
        <v>274.2</v>
      </c>
      <c r="AU47" s="39">
        <v>271.8</v>
      </c>
      <c r="AV47" s="39">
        <v>274.8</v>
      </c>
      <c r="AW47" s="39">
        <v>276.89999999999998</v>
      </c>
      <c r="AX47" s="39">
        <v>279.8</v>
      </c>
      <c r="AY47" s="39">
        <v>279.7</v>
      </c>
      <c r="AZ47" s="39">
        <v>279.8</v>
      </c>
      <c r="BA47" s="39">
        <v>282.7</v>
      </c>
      <c r="BB47" s="39">
        <v>284.10000000000002</v>
      </c>
      <c r="BC47" s="39">
        <v>281.60000000000002</v>
      </c>
      <c r="BD47" s="39">
        <v>285.39999999999998</v>
      </c>
      <c r="BE47" s="39">
        <v>281.89999999999998</v>
      </c>
      <c r="BF47" s="39">
        <v>289.8</v>
      </c>
      <c r="BG47" s="39">
        <v>288.39999999999998</v>
      </c>
      <c r="BH47" s="39">
        <v>284.3</v>
      </c>
      <c r="BI47" s="50">
        <f t="shared" si="2"/>
        <v>9.0999999999999659</v>
      </c>
      <c r="BJ47" s="50">
        <f t="shared" si="3"/>
        <v>17.600000000000023</v>
      </c>
      <c r="BK47" s="50">
        <f t="shared" si="4"/>
        <v>26.699999999999989</v>
      </c>
      <c r="BL47" s="50">
        <f t="shared" si="5"/>
        <v>0.93854748603351967</v>
      </c>
      <c r="BM47" s="50">
        <f t="shared" si="6"/>
        <v>0.92520473157415828</v>
      </c>
      <c r="BN47" s="50">
        <f t="shared" si="7"/>
        <v>0.92968197879858661</v>
      </c>
      <c r="BO47" s="50">
        <f t="shared" si="8"/>
        <v>0.93053426111569748</v>
      </c>
      <c r="BP47" s="50">
        <f t="shared" si="9"/>
        <v>0.92074439621856241</v>
      </c>
      <c r="BQ47" s="50">
        <f t="shared" si="10"/>
        <v>0.92269591367415527</v>
      </c>
      <c r="BR47" s="50">
        <f t="shared" si="11"/>
        <v>0.92240424415554134</v>
      </c>
      <c r="BS47" s="50">
        <f t="shared" si="12"/>
        <v>0.92393320964749548</v>
      </c>
      <c r="BT47" s="50">
        <f t="shared" si="13"/>
        <v>0.92122690833042864</v>
      </c>
      <c r="BU47" s="50">
        <f t="shared" si="14"/>
        <v>0.91352523890484827</v>
      </c>
      <c r="BV47" s="50">
        <f t="shared" si="15"/>
        <v>0.90177058376672692</v>
      </c>
      <c r="BW47" s="50">
        <f t="shared" si="16"/>
        <v>0.91439191543733289</v>
      </c>
      <c r="BX47" s="50">
        <f t="shared" si="17"/>
        <v>0.93672071650178546</v>
      </c>
      <c r="BY47" s="50">
        <f t="shared" si="18"/>
        <v>0.91563060197767887</v>
      </c>
      <c r="BZ47" s="50">
        <f t="shared" si="19"/>
        <v>0.91010269060868565</v>
      </c>
      <c r="CA47" s="50">
        <f t="shared" si="20"/>
        <v>0.91164383561643836</v>
      </c>
      <c r="CB47" s="50">
        <f t="shared" si="21"/>
        <v>0.91124935791336126</v>
      </c>
      <c r="CC47" s="50">
        <f t="shared" si="22"/>
        <v>0.91444488658973344</v>
      </c>
      <c r="CD47" s="50">
        <f t="shared" si="23"/>
        <v>0.92056841986072568</v>
      </c>
      <c r="CE47" s="50">
        <f t="shared" si="24"/>
        <v>0.90662889518413592</v>
      </c>
      <c r="CF47" s="50">
        <f t="shared" si="25"/>
        <v>0.90390407455816335</v>
      </c>
      <c r="CG47" s="50">
        <f t="shared" si="26"/>
        <v>0.8995934041111362</v>
      </c>
      <c r="CH47" s="50">
        <f t="shared" si="27"/>
        <v>0.89164294088092444</v>
      </c>
      <c r="CI47" s="50">
        <f t="shared" si="28"/>
        <v>0.88585897935333058</v>
      </c>
      <c r="CJ47" s="50">
        <f t="shared" si="29"/>
        <v>0.89415322580645185</v>
      </c>
      <c r="CK47" s="50">
        <f t="shared" si="30"/>
        <v>0.89548733433987571</v>
      </c>
      <c r="CL47" s="50">
        <f t="shared" si="31"/>
        <v>0.89672544080604533</v>
      </c>
      <c r="CM47" s="50">
        <f t="shared" si="32"/>
        <v>0.89705395564382651</v>
      </c>
      <c r="CN47" s="50">
        <f t="shared" si="33"/>
        <v>0.89744294748419018</v>
      </c>
      <c r="CO47" s="50">
        <f t="shared" si="34"/>
        <v>0.8806765141947176</v>
      </c>
      <c r="CP47" s="50">
        <f t="shared" si="35"/>
        <v>0.88132807363576604</v>
      </c>
      <c r="CQ47" s="50">
        <f t="shared" si="36"/>
        <v>0.87839895584076577</v>
      </c>
      <c r="CR47" s="50">
        <f t="shared" si="37"/>
        <v>0.89193601044727389</v>
      </c>
      <c r="CS47" s="50">
        <f t="shared" si="38"/>
        <v>0.89055130915596026</v>
      </c>
      <c r="CT47" s="50">
        <f t="shared" si="39"/>
        <v>0.88588864286871527</v>
      </c>
      <c r="CU47" s="50">
        <f t="shared" si="40"/>
        <v>0.88240989779451318</v>
      </c>
      <c r="CV47" s="50">
        <f t="shared" si="41"/>
        <v>0.89147618030335396</v>
      </c>
      <c r="CW47" s="50">
        <f t="shared" si="42"/>
        <v>0.88763265959148829</v>
      </c>
      <c r="CX47" s="50">
        <f t="shared" si="43"/>
        <v>0.87606928999144573</v>
      </c>
      <c r="CY47" s="50">
        <f t="shared" si="44"/>
        <v>0.87692553701828257</v>
      </c>
      <c r="CZ47" s="50">
        <f t="shared" si="45"/>
        <v>0.87101426053517061</v>
      </c>
      <c r="DA47" s="50">
        <f t="shared" si="46"/>
        <v>0.87302763952133866</v>
      </c>
      <c r="DB47" s="50">
        <f t="shared" si="47"/>
        <v>0.88301886792452833</v>
      </c>
      <c r="DC47" s="50">
        <f t="shared" si="48"/>
        <v>0.88306769764872983</v>
      </c>
      <c r="DD47" s="50">
        <f t="shared" si="49"/>
        <v>0.88321667280669436</v>
      </c>
      <c r="DE47" s="50">
        <f t="shared" si="50"/>
        <v>0.88200063045077248</v>
      </c>
      <c r="DF47" s="50">
        <f t="shared" si="51"/>
        <v>0.8849585224604789</v>
      </c>
      <c r="DG47" s="50">
        <f t="shared" si="52"/>
        <v>0.88795124238162226</v>
      </c>
      <c r="DH47" s="50">
        <f t="shared" si="53"/>
        <v>0.87485113654015423</v>
      </c>
      <c r="DI47" s="50">
        <f t="shared" si="54"/>
        <v>0.88633540372670805</v>
      </c>
      <c r="DJ47" s="50">
        <f t="shared" si="55"/>
        <v>0.87728215767634854</v>
      </c>
      <c r="DK47" s="50">
        <f t="shared" si="56"/>
        <v>0.89421445101568531</v>
      </c>
      <c r="DL47" s="50">
        <f t="shared" si="57"/>
        <v>0.89412494186947755</v>
      </c>
      <c r="DM47" s="50">
        <f t="shared" si="58"/>
        <v>0.87819192751235586</v>
      </c>
      <c r="DN47" s="50">
        <f t="shared" si="59"/>
        <v>0.46192893401015056</v>
      </c>
      <c r="DO47" s="50">
        <f t="shared" si="60"/>
        <v>0.59526493799323621</v>
      </c>
      <c r="DP47" s="50">
        <f t="shared" si="61"/>
        <v>3.5326086956521605</v>
      </c>
      <c r="DQ47" s="50">
        <f t="shared" si="62"/>
        <v>6.5991751031121204</v>
      </c>
      <c r="DR47" s="50">
        <f t="shared" si="63"/>
        <v>10.071671067521685</v>
      </c>
      <c r="DS47">
        <f t="shared" ref="DS47:DS81" si="64">BN47/AVERAGEIFS(BN$43:BN$78, $B$43:$B$78, $B47, $C$43:$C$78, 0)</f>
        <v>0.92968197879858638</v>
      </c>
      <c r="DT47" s="50"/>
      <c r="DU47" s="50"/>
      <c r="DV47" s="50"/>
      <c r="DW47" s="50"/>
      <c r="DX47" s="50"/>
      <c r="DY47" s="50"/>
      <c r="DZ47" s="50"/>
      <c r="EA47" s="50"/>
      <c r="EB47" s="50"/>
      <c r="EC47" s="50"/>
      <c r="ED47" s="50"/>
      <c r="EE47" s="50"/>
      <c r="EF47" s="50"/>
      <c r="EG47" s="50"/>
      <c r="EH47" s="50"/>
      <c r="EI47" s="50"/>
      <c r="EJ47" s="50"/>
      <c r="EK47" s="50"/>
      <c r="EL47" s="50"/>
      <c r="EM47" s="50"/>
      <c r="EN47" s="50"/>
      <c r="EO47" s="50"/>
      <c r="EP47" s="50"/>
      <c r="EQ47" s="50"/>
      <c r="ER47" s="50"/>
      <c r="ES47" s="50"/>
      <c r="ET47" s="50"/>
      <c r="EU47" s="50"/>
      <c r="EV47" s="50"/>
      <c r="EW47" s="50"/>
      <c r="EX47" s="50"/>
      <c r="EY47" s="50"/>
      <c r="EZ47" s="50"/>
      <c r="FA47" s="50"/>
      <c r="FB47" s="50"/>
      <c r="FC47" s="50"/>
      <c r="FD47" s="50"/>
      <c r="FE47" s="50"/>
      <c r="FF47" s="50"/>
      <c r="FG47" s="50"/>
      <c r="FH47" s="50"/>
      <c r="FI47" s="50"/>
      <c r="FJ47" s="50"/>
      <c r="FK47" s="50"/>
      <c r="FL47" s="50"/>
      <c r="FM47" s="50"/>
      <c r="FP47" s="50"/>
      <c r="FQ47" s="50"/>
      <c r="FR47" s="50"/>
      <c r="FS47" s="50"/>
      <c r="FT47" s="50"/>
      <c r="FU47" s="50"/>
      <c r="FV47" s="50"/>
      <c r="FW47" s="50"/>
      <c r="FX47" s="50"/>
      <c r="FY47" s="50"/>
      <c r="FZ47" s="50"/>
      <c r="GA47" s="50"/>
      <c r="GB47" s="50"/>
      <c r="GC47" s="50"/>
      <c r="GD47" s="50"/>
      <c r="GE47" s="50"/>
      <c r="GF47" s="50"/>
      <c r="GG47" s="50"/>
      <c r="GH47" s="50"/>
      <c r="GI47" s="50"/>
      <c r="GJ47" s="50"/>
      <c r="GK47" s="50"/>
      <c r="GL47" s="50"/>
      <c r="GM47" s="50"/>
      <c r="GN47" s="50"/>
      <c r="GO47" s="50"/>
      <c r="GP47" s="50"/>
      <c r="GQ47" s="50"/>
      <c r="GR47" s="50"/>
      <c r="GS47" s="50"/>
      <c r="GT47" s="50"/>
      <c r="GU47" s="50"/>
      <c r="GV47" s="50"/>
      <c r="GW47" s="50"/>
      <c r="GX47" s="50"/>
      <c r="GY47" s="50"/>
      <c r="GZ47" s="50"/>
      <c r="HA47" s="50"/>
      <c r="HB47" s="50"/>
      <c r="HC47" s="50"/>
      <c r="HD47" s="50"/>
      <c r="HE47" s="50"/>
      <c r="HF47" s="50"/>
      <c r="HG47" s="50"/>
      <c r="HH47" s="50"/>
      <c r="HI47" s="50"/>
      <c r="HJ47" s="50"/>
      <c r="HK47" s="50"/>
      <c r="HL47" s="50"/>
      <c r="HM47" s="50"/>
      <c r="HN47" s="50"/>
      <c r="HO47" s="50"/>
      <c r="HR47" s="50"/>
      <c r="HS47" s="50"/>
      <c r="HT47" s="50"/>
      <c r="HU47" s="50"/>
      <c r="HV47" s="50"/>
      <c r="HW47" s="50"/>
      <c r="HX47" s="50"/>
      <c r="HY47" s="50"/>
      <c r="HZ47" s="50"/>
    </row>
    <row r="48" spans="1:234" ht="13.2">
      <c r="A48" s="15">
        <v>3</v>
      </c>
      <c r="B48" s="16">
        <v>1</v>
      </c>
      <c r="C48" s="16">
        <v>0</v>
      </c>
      <c r="D48" s="31">
        <v>262.7</v>
      </c>
      <c r="E48" s="31">
        <v>257.7</v>
      </c>
      <c r="F48" s="31">
        <v>261.8</v>
      </c>
      <c r="G48" s="42">
        <v>259.3</v>
      </c>
      <c r="H48" s="39">
        <v>258.3</v>
      </c>
      <c r="I48" s="39">
        <v>267.3</v>
      </c>
      <c r="J48" s="39">
        <v>267.39999999999998</v>
      </c>
      <c r="K48" s="39">
        <v>265.39999999999998</v>
      </c>
      <c r="L48" s="39">
        <v>265.39999999999998</v>
      </c>
      <c r="M48" s="39">
        <v>268</v>
      </c>
      <c r="N48" s="39">
        <v>274.10000000000002</v>
      </c>
      <c r="O48" s="39">
        <v>275.10000000000002</v>
      </c>
      <c r="P48" s="39">
        <v>268.60000000000002</v>
      </c>
      <c r="Q48" s="39">
        <v>268.10000000000002</v>
      </c>
      <c r="R48" s="39">
        <v>270.10000000000002</v>
      </c>
      <c r="S48" s="39">
        <v>273.8</v>
      </c>
      <c r="T48" s="39">
        <v>272.89999999999998</v>
      </c>
      <c r="U48" s="39">
        <v>273.8</v>
      </c>
      <c r="V48" s="39">
        <v>273.2</v>
      </c>
      <c r="W48" s="39">
        <v>272.8</v>
      </c>
      <c r="X48" s="39">
        <v>277.2</v>
      </c>
      <c r="Y48" s="39">
        <v>276.7</v>
      </c>
      <c r="Z48" s="39">
        <v>275.3</v>
      </c>
      <c r="AA48" s="39">
        <v>276.39999999999998</v>
      </c>
      <c r="AB48" s="39">
        <v>278.2</v>
      </c>
      <c r="AC48" s="39">
        <v>281.3</v>
      </c>
      <c r="AD48" s="39">
        <v>283.60000000000002</v>
      </c>
      <c r="AE48" s="39">
        <v>280.60000000000002</v>
      </c>
      <c r="AF48" s="39">
        <v>280.39999999999998</v>
      </c>
      <c r="AG48" s="39">
        <v>280.7</v>
      </c>
      <c r="AH48" s="39">
        <v>282.8</v>
      </c>
      <c r="AI48" s="39">
        <v>285.3</v>
      </c>
      <c r="AJ48" s="39">
        <v>283.8</v>
      </c>
      <c r="AK48" s="39">
        <v>281</v>
      </c>
      <c r="AL48" s="39">
        <v>288.60000000000002</v>
      </c>
      <c r="AM48" s="39">
        <v>290.60000000000002</v>
      </c>
      <c r="AN48" s="39">
        <v>290.7</v>
      </c>
      <c r="AO48" s="39">
        <v>290.5</v>
      </c>
      <c r="AP48" s="39">
        <v>286.2</v>
      </c>
      <c r="AQ48" s="39">
        <v>290.89999999999998</v>
      </c>
      <c r="AR48" s="39">
        <v>295.5</v>
      </c>
      <c r="AS48" s="39">
        <v>293.7</v>
      </c>
      <c r="AT48" s="39">
        <v>291.60000000000002</v>
      </c>
      <c r="AU48" s="39">
        <v>287.60000000000002</v>
      </c>
      <c r="AV48" s="39">
        <v>291.8</v>
      </c>
      <c r="AW48" s="39">
        <v>296.39999999999998</v>
      </c>
      <c r="AX48" s="39">
        <v>298.5</v>
      </c>
      <c r="AY48" s="39">
        <v>299.60000000000002</v>
      </c>
      <c r="AZ48" s="39">
        <v>296</v>
      </c>
      <c r="BA48" s="39">
        <v>298.89999999999998</v>
      </c>
      <c r="BB48" s="39">
        <v>297.39999999999998</v>
      </c>
      <c r="BC48" s="39">
        <v>299.2</v>
      </c>
      <c r="BD48" s="39">
        <v>295.7</v>
      </c>
      <c r="BE48" s="39">
        <v>294.3</v>
      </c>
      <c r="BF48" s="39">
        <v>297.3</v>
      </c>
      <c r="BG48" s="39">
        <v>296.60000000000002</v>
      </c>
      <c r="BH48" s="39">
        <v>299.60000000000002</v>
      </c>
      <c r="BI48" s="50">
        <f t="shared" si="2"/>
        <v>16</v>
      </c>
      <c r="BJ48" s="50">
        <f t="shared" si="3"/>
        <v>24.300000000000011</v>
      </c>
      <c r="BK48" s="50">
        <f t="shared" si="4"/>
        <v>40.300000000000011</v>
      </c>
      <c r="BL48" s="50">
        <f t="shared" si="5"/>
        <v>0.94474131649259185</v>
      </c>
      <c r="BM48" s="50">
        <f t="shared" si="6"/>
        <v>0.94012738853503186</v>
      </c>
      <c r="BN48" s="50">
        <f t="shared" si="7"/>
        <v>0.94452296819787995</v>
      </c>
      <c r="BO48" s="50">
        <f t="shared" si="8"/>
        <v>0.94610213468569382</v>
      </c>
      <c r="BP48" s="50">
        <f t="shared" si="9"/>
        <v>0.94678637255484865</v>
      </c>
      <c r="BQ48" s="50">
        <f t="shared" si="10"/>
        <v>0.93897045816380664</v>
      </c>
      <c r="BR48" s="50">
        <f t="shared" si="11"/>
        <v>0.93744534483763775</v>
      </c>
      <c r="BS48" s="50">
        <f t="shared" si="12"/>
        <v>0.9535018552875697</v>
      </c>
      <c r="BT48" s="50">
        <f t="shared" si="13"/>
        <v>0.95887068665040076</v>
      </c>
      <c r="BU48" s="50">
        <f t="shared" si="14"/>
        <v>0.94483203376912706</v>
      </c>
      <c r="BV48" s="50">
        <f t="shared" si="15"/>
        <v>0.93998714427628116</v>
      </c>
      <c r="BW48" s="50">
        <f t="shared" si="16"/>
        <v>0.94122430015100478</v>
      </c>
      <c r="BX48" s="50">
        <f t="shared" si="17"/>
        <v>0.96165778844465266</v>
      </c>
      <c r="BY48" s="50">
        <f t="shared" si="18"/>
        <v>0.94685710981321924</v>
      </c>
      <c r="BZ48" s="50">
        <f t="shared" si="19"/>
        <v>0.94245883770294314</v>
      </c>
      <c r="CA48" s="50">
        <f t="shared" si="20"/>
        <v>0.93561643835616437</v>
      </c>
      <c r="CB48" s="50">
        <f t="shared" si="21"/>
        <v>0.93419325380971419</v>
      </c>
      <c r="CC48" s="50">
        <f t="shared" si="22"/>
        <v>0.94548348587345798</v>
      </c>
      <c r="CD48" s="50">
        <f t="shared" si="23"/>
        <v>0.93993092906074827</v>
      </c>
      <c r="CE48" s="50">
        <f t="shared" si="24"/>
        <v>0.93586402266288948</v>
      </c>
      <c r="CF48" s="50">
        <f t="shared" si="25"/>
        <v>0.94243336932431643</v>
      </c>
      <c r="CG48" s="50">
        <f t="shared" si="26"/>
        <v>0.94262480234922064</v>
      </c>
      <c r="CH48" s="50">
        <f t="shared" si="27"/>
        <v>0.94222073354546976</v>
      </c>
      <c r="CI48" s="50">
        <f t="shared" si="28"/>
        <v>0.94696421615003601</v>
      </c>
      <c r="CJ48" s="50">
        <f t="shared" si="29"/>
        <v>0.94287634408602172</v>
      </c>
      <c r="CK48" s="50">
        <f t="shared" si="30"/>
        <v>0.94078174802885406</v>
      </c>
      <c r="CL48" s="50">
        <f t="shared" si="31"/>
        <v>0.942737195633921</v>
      </c>
      <c r="CM48" s="50">
        <f t="shared" si="32"/>
        <v>0.9361138695796094</v>
      </c>
      <c r="CN48" s="50">
        <f t="shared" si="33"/>
        <v>0.94132526807808625</v>
      </c>
      <c r="CO48" s="50">
        <f t="shared" si="34"/>
        <v>0.93503926198451492</v>
      </c>
      <c r="CP48" s="50">
        <f t="shared" si="35"/>
        <v>0.92373438527284679</v>
      </c>
      <c r="CQ48" s="50">
        <f t="shared" si="36"/>
        <v>0.94170110941918661</v>
      </c>
      <c r="CR48" s="50">
        <f t="shared" si="37"/>
        <v>0.94874306235716621</v>
      </c>
      <c r="CS48" s="50">
        <f t="shared" si="38"/>
        <v>0.94551959668238716</v>
      </c>
      <c r="CT48" s="50">
        <f t="shared" si="39"/>
        <v>0.94129718636928239</v>
      </c>
      <c r="CU48" s="50">
        <f t="shared" si="40"/>
        <v>0.92372243141473909</v>
      </c>
      <c r="CV48" s="50">
        <f t="shared" si="41"/>
        <v>0.93217261268959617</v>
      </c>
      <c r="CW48" s="50">
        <f t="shared" si="42"/>
        <v>0.94554957068956313</v>
      </c>
      <c r="CX48" s="50">
        <f t="shared" si="43"/>
        <v>0.94215141146278858</v>
      </c>
      <c r="CY48" s="50">
        <f t="shared" si="44"/>
        <v>0.93257289057086512</v>
      </c>
      <c r="CZ48" s="50">
        <f t="shared" si="45"/>
        <v>0.92164717192757573</v>
      </c>
      <c r="DA48" s="50">
        <f t="shared" si="46"/>
        <v>0.92703589960817545</v>
      </c>
      <c r="DB48" s="50">
        <f t="shared" si="47"/>
        <v>0.94520329524315705</v>
      </c>
      <c r="DC48" s="50">
        <f t="shared" si="48"/>
        <v>0.94208616064383788</v>
      </c>
      <c r="DD48" s="50">
        <f t="shared" si="49"/>
        <v>0.94605547076469665</v>
      </c>
      <c r="DE48" s="50">
        <f t="shared" si="50"/>
        <v>0.93306714300725035</v>
      </c>
      <c r="DF48" s="50">
        <f t="shared" si="51"/>
        <v>0.93567068398810449</v>
      </c>
      <c r="DG48" s="50">
        <f t="shared" si="52"/>
        <v>0.9295202375371151</v>
      </c>
      <c r="DH48" s="50">
        <f t="shared" si="53"/>
        <v>0.92952933257391379</v>
      </c>
      <c r="DI48" s="50">
        <f t="shared" si="54"/>
        <v>0.91832298136645962</v>
      </c>
      <c r="DJ48" s="50">
        <f t="shared" si="55"/>
        <v>0.91587136929460589</v>
      </c>
      <c r="DK48" s="50">
        <f t="shared" si="56"/>
        <v>0.91735664695294428</v>
      </c>
      <c r="DL48" s="50">
        <f t="shared" si="57"/>
        <v>0.91954735699891499</v>
      </c>
      <c r="DM48" s="50">
        <f t="shared" si="58"/>
        <v>0.92545304777594728</v>
      </c>
      <c r="DN48" s="50">
        <f t="shared" si="59"/>
        <v>0.81218274111675126</v>
      </c>
      <c r="DO48" s="50">
        <f t="shared" si="60"/>
        <v>0.82187147688838802</v>
      </c>
      <c r="DP48" s="50">
        <f t="shared" si="61"/>
        <v>6.1704589278827608</v>
      </c>
      <c r="DQ48" s="50">
        <f t="shared" si="62"/>
        <v>8.8267344714856559</v>
      </c>
      <c r="DR48" s="50">
        <f t="shared" si="63"/>
        <v>14.580318379160643</v>
      </c>
      <c r="DS48">
        <f t="shared" si="64"/>
        <v>0.94452296819787973</v>
      </c>
      <c r="DT48" s="50"/>
      <c r="DU48" s="50"/>
      <c r="DV48" s="50"/>
      <c r="DW48" s="50"/>
      <c r="DX48" s="50"/>
      <c r="DY48" s="50"/>
      <c r="DZ48" s="50"/>
      <c r="EA48" s="50"/>
      <c r="EB48" s="50"/>
      <c r="EC48" s="50"/>
      <c r="ED48" s="50"/>
      <c r="EE48" s="50"/>
      <c r="EF48" s="50"/>
      <c r="EG48" s="50"/>
      <c r="EH48" s="50"/>
      <c r="EI48" s="50"/>
      <c r="EJ48" s="50"/>
      <c r="EK48" s="50"/>
      <c r="EL48" s="50"/>
      <c r="EM48" s="50"/>
      <c r="EN48" s="50"/>
      <c r="EO48" s="50"/>
      <c r="EP48" s="50"/>
      <c r="EQ48" s="50"/>
      <c r="ER48" s="50"/>
      <c r="ES48" s="50"/>
      <c r="ET48" s="50"/>
      <c r="EU48" s="50"/>
      <c r="EV48" s="50"/>
      <c r="EW48" s="50"/>
      <c r="EX48" s="50"/>
      <c r="EY48" s="50"/>
      <c r="EZ48" s="50"/>
      <c r="FA48" s="50"/>
      <c r="FB48" s="50"/>
      <c r="FC48" s="50"/>
      <c r="FD48" s="50"/>
      <c r="FE48" s="50"/>
      <c r="FF48" s="50"/>
      <c r="FG48" s="50"/>
      <c r="FH48" s="50"/>
      <c r="FI48" s="50"/>
      <c r="FJ48" s="50"/>
      <c r="FK48" s="50"/>
      <c r="FL48" s="50"/>
      <c r="FM48" s="50"/>
      <c r="FP48" s="50"/>
      <c r="FQ48" s="50"/>
      <c r="FR48" s="50"/>
      <c r="FS48" s="50"/>
      <c r="FT48" s="50"/>
      <c r="FU48" s="50"/>
      <c r="FV48" s="50"/>
      <c r="FW48" s="50"/>
      <c r="FX48" s="50"/>
      <c r="FY48" s="50"/>
      <c r="FZ48" s="50"/>
      <c r="GA48" s="50"/>
      <c r="GB48" s="50"/>
      <c r="GC48" s="50"/>
      <c r="GD48" s="50"/>
      <c r="GE48" s="50"/>
      <c r="GF48" s="50"/>
      <c r="GG48" s="50"/>
      <c r="GH48" s="50"/>
      <c r="GI48" s="50"/>
      <c r="GJ48" s="50"/>
      <c r="GK48" s="50"/>
      <c r="GL48" s="50"/>
      <c r="GM48" s="50"/>
      <c r="GN48" s="50"/>
      <c r="GO48" s="50"/>
      <c r="GP48" s="50"/>
      <c r="GQ48" s="50"/>
      <c r="GR48" s="50"/>
      <c r="GS48" s="50"/>
      <c r="GT48" s="50"/>
      <c r="GU48" s="50"/>
      <c r="GV48" s="50"/>
      <c r="GW48" s="50"/>
      <c r="GX48" s="50"/>
      <c r="GY48" s="50"/>
      <c r="GZ48" s="50"/>
      <c r="HA48" s="50"/>
      <c r="HB48" s="50"/>
      <c r="HC48" s="50"/>
      <c r="HD48" s="50"/>
      <c r="HE48" s="50"/>
      <c r="HF48" s="50"/>
      <c r="HG48" s="50"/>
      <c r="HH48" s="50"/>
      <c r="HI48" s="50"/>
      <c r="HJ48" s="50"/>
      <c r="HK48" s="50"/>
      <c r="HL48" s="50"/>
      <c r="HM48" s="50"/>
      <c r="HN48" s="50"/>
      <c r="HO48" s="50"/>
      <c r="HR48" s="50"/>
      <c r="HS48" s="50"/>
      <c r="HT48" s="50"/>
      <c r="HU48" s="50"/>
      <c r="HV48" s="50"/>
      <c r="HW48" s="50"/>
      <c r="HX48" s="50"/>
      <c r="HY48" s="50"/>
      <c r="HZ48" s="50"/>
    </row>
    <row r="49" spans="1:234" ht="13.2">
      <c r="A49" s="15">
        <v>4</v>
      </c>
      <c r="B49" s="16">
        <v>1</v>
      </c>
      <c r="C49" s="16">
        <v>0</v>
      </c>
      <c r="D49" s="31">
        <v>293.7</v>
      </c>
      <c r="E49" s="31">
        <v>291.60000000000002</v>
      </c>
      <c r="F49" s="31">
        <v>292.10000000000002</v>
      </c>
      <c r="G49" s="42">
        <v>298.8</v>
      </c>
      <c r="H49" s="39">
        <v>300.60000000000002</v>
      </c>
      <c r="I49" s="39">
        <v>313.3</v>
      </c>
      <c r="J49" s="39">
        <v>308.5</v>
      </c>
      <c r="K49" s="39">
        <v>303.2</v>
      </c>
      <c r="L49" s="39">
        <v>308.7</v>
      </c>
      <c r="M49" s="39">
        <v>309.7</v>
      </c>
      <c r="N49" s="39">
        <v>312.8</v>
      </c>
      <c r="O49" s="39">
        <v>309.8</v>
      </c>
      <c r="P49" s="39">
        <v>308.2</v>
      </c>
      <c r="Q49" s="39">
        <v>305.5</v>
      </c>
      <c r="R49" s="39">
        <v>308.3</v>
      </c>
      <c r="S49" s="39">
        <v>296.5</v>
      </c>
      <c r="T49" s="39">
        <v>310.39999999999998</v>
      </c>
      <c r="U49" s="39">
        <v>311.8</v>
      </c>
      <c r="V49" s="39">
        <v>313.7</v>
      </c>
      <c r="W49" s="39">
        <v>317.39999999999998</v>
      </c>
      <c r="X49" s="39">
        <v>323.39999999999998</v>
      </c>
      <c r="Y49" s="39">
        <v>321.89999999999998</v>
      </c>
      <c r="Z49" s="39">
        <v>319.89999999999998</v>
      </c>
      <c r="AA49" s="39">
        <v>324.60000000000002</v>
      </c>
      <c r="AB49" s="39">
        <v>325.60000000000002</v>
      </c>
      <c r="AC49" s="39">
        <v>333.5</v>
      </c>
      <c r="AD49" s="39">
        <v>327.5</v>
      </c>
      <c r="AE49" s="39">
        <v>330.2</v>
      </c>
      <c r="AF49" s="39">
        <v>332.6</v>
      </c>
      <c r="AG49" s="39">
        <v>334.3</v>
      </c>
      <c r="AH49" s="39">
        <v>339.1</v>
      </c>
      <c r="AI49" s="39">
        <v>341.7</v>
      </c>
      <c r="AJ49" s="39">
        <v>344.8</v>
      </c>
      <c r="AK49" s="39">
        <v>345.3</v>
      </c>
      <c r="AL49" s="39">
        <v>349.5</v>
      </c>
      <c r="AM49" s="39">
        <v>348.4</v>
      </c>
      <c r="AN49" s="39">
        <v>347.3</v>
      </c>
      <c r="AO49" s="39">
        <v>348.5</v>
      </c>
      <c r="AP49" s="39">
        <v>351.8</v>
      </c>
      <c r="AQ49" s="39">
        <v>359.2</v>
      </c>
      <c r="AR49" s="39">
        <v>353.8</v>
      </c>
      <c r="AS49" s="39">
        <v>351.4</v>
      </c>
      <c r="AT49" s="39">
        <v>351.9</v>
      </c>
      <c r="AU49" s="39">
        <v>353.8</v>
      </c>
      <c r="AV49" s="39">
        <v>357.5</v>
      </c>
      <c r="AW49" s="39">
        <v>356</v>
      </c>
      <c r="AX49" s="39">
        <v>351.3</v>
      </c>
      <c r="AY49" s="39">
        <v>354</v>
      </c>
      <c r="AZ49" s="39">
        <v>355.1</v>
      </c>
      <c r="BA49" s="39">
        <v>356.2</v>
      </c>
      <c r="BB49" s="39">
        <v>357.2</v>
      </c>
      <c r="BC49" s="39">
        <v>363</v>
      </c>
      <c r="BD49" s="39">
        <v>359.2</v>
      </c>
      <c r="BE49" s="39">
        <v>357</v>
      </c>
      <c r="BF49" s="39">
        <v>362.5</v>
      </c>
      <c r="BG49" s="39">
        <v>362.9</v>
      </c>
      <c r="BH49" s="39">
        <v>364.6</v>
      </c>
      <c r="BI49" s="50">
        <f t="shared" si="2"/>
        <v>21.099999999999966</v>
      </c>
      <c r="BJ49" s="50">
        <f t="shared" si="3"/>
        <v>44.700000000000045</v>
      </c>
      <c r="BK49" s="50">
        <f t="shared" si="4"/>
        <v>65.800000000000011</v>
      </c>
      <c r="BL49" s="50">
        <f t="shared" si="5"/>
        <v>1.088656788923974</v>
      </c>
      <c r="BM49" s="50">
        <f t="shared" si="6"/>
        <v>1.0940855323020928</v>
      </c>
      <c r="BN49" s="50">
        <f t="shared" si="7"/>
        <v>1.1070671378091874</v>
      </c>
      <c r="BO49" s="50">
        <f t="shared" si="8"/>
        <v>1.0915202264417971</v>
      </c>
      <c r="BP49" s="50">
        <f t="shared" si="9"/>
        <v>1.0816338664605505</v>
      </c>
      <c r="BQ49" s="50">
        <f t="shared" si="10"/>
        <v>1.0921634530337871</v>
      </c>
      <c r="BR49" s="50">
        <f t="shared" si="11"/>
        <v>1.0833090421500613</v>
      </c>
      <c r="BS49" s="50">
        <f t="shared" si="12"/>
        <v>1.0881261595547311</v>
      </c>
      <c r="BT49" s="50">
        <f t="shared" si="13"/>
        <v>1.0798187521784592</v>
      </c>
      <c r="BU49" s="50">
        <f t="shared" si="14"/>
        <v>1.0841296828281644</v>
      </c>
      <c r="BV49" s="50">
        <f t="shared" si="15"/>
        <v>1.0711155262081458</v>
      </c>
      <c r="BW49" s="50">
        <f t="shared" si="16"/>
        <v>1.0743408061331163</v>
      </c>
      <c r="BX49" s="50">
        <f t="shared" si="17"/>
        <v>1.0413861733887491</v>
      </c>
      <c r="BY49" s="50">
        <f t="shared" si="18"/>
        <v>1.0769675591279708</v>
      </c>
      <c r="BZ49" s="50">
        <f t="shared" si="19"/>
        <v>1.0732602834031324</v>
      </c>
      <c r="CA49" s="50">
        <f t="shared" si="20"/>
        <v>1.0743150684931506</v>
      </c>
      <c r="CB49" s="50">
        <f t="shared" si="21"/>
        <v>1.0869242623137949</v>
      </c>
      <c r="CC49" s="50">
        <f t="shared" si="22"/>
        <v>1.1030640668523677</v>
      </c>
      <c r="CD49" s="50">
        <f t="shared" si="23"/>
        <v>1.0934722300854891</v>
      </c>
      <c r="CE49" s="50">
        <f t="shared" si="24"/>
        <v>1.0874787535410764</v>
      </c>
      <c r="CF49" s="50">
        <f t="shared" si="25"/>
        <v>1.1067795646985281</v>
      </c>
      <c r="CG49" s="50">
        <f t="shared" si="26"/>
        <v>1.1032301784504179</v>
      </c>
      <c r="CH49" s="50">
        <f t="shared" si="27"/>
        <v>1.1170658181209177</v>
      </c>
      <c r="CI49" s="50">
        <f t="shared" si="28"/>
        <v>1.0935500027825698</v>
      </c>
      <c r="CJ49" s="50">
        <f t="shared" si="29"/>
        <v>1.1095430107526882</v>
      </c>
      <c r="CK49" s="50">
        <f t="shared" si="30"/>
        <v>1.1159201476262373</v>
      </c>
      <c r="CL49" s="50">
        <f t="shared" si="31"/>
        <v>1.1227539882451723</v>
      </c>
      <c r="CM49" s="50">
        <f t="shared" si="32"/>
        <v>1.1224760013240649</v>
      </c>
      <c r="CN49" s="50">
        <f t="shared" si="33"/>
        <v>1.1274127027770138</v>
      </c>
      <c r="CO49" s="50">
        <f t="shared" si="34"/>
        <v>1.1360166932074023</v>
      </c>
      <c r="CP49" s="50">
        <f t="shared" si="35"/>
        <v>1.1351084812623276</v>
      </c>
      <c r="CQ49" s="50">
        <f t="shared" si="36"/>
        <v>1.1404176636937133</v>
      </c>
      <c r="CR49" s="50">
        <f t="shared" si="37"/>
        <v>1.1374469474371529</v>
      </c>
      <c r="CS49" s="50">
        <f t="shared" si="38"/>
        <v>1.1296145714750365</v>
      </c>
      <c r="CT49" s="50">
        <f t="shared" si="39"/>
        <v>1.1292325970729602</v>
      </c>
      <c r="CU49" s="50">
        <f t="shared" si="40"/>
        <v>1.1354491662183972</v>
      </c>
      <c r="CV49" s="50">
        <f t="shared" si="41"/>
        <v>1.15103610339671</v>
      </c>
      <c r="CW49" s="50">
        <f t="shared" si="42"/>
        <v>1.1320996213535277</v>
      </c>
      <c r="CX49" s="50">
        <f t="shared" si="43"/>
        <v>1.1272455089820359</v>
      </c>
      <c r="CY49" s="50">
        <f t="shared" si="44"/>
        <v>1.1254197537444699</v>
      </c>
      <c r="CZ49" s="50">
        <f t="shared" si="45"/>
        <v>1.1337926614324627</v>
      </c>
      <c r="DA49" s="50">
        <f t="shared" si="46"/>
        <v>1.1357619400614212</v>
      </c>
      <c r="DB49" s="50">
        <f t="shared" si="47"/>
        <v>1.1352644166888122</v>
      </c>
      <c r="DC49" s="50">
        <f t="shared" si="48"/>
        <v>1.1087265267476725</v>
      </c>
      <c r="DD49" s="50">
        <f t="shared" si="49"/>
        <v>1.1178359033735066</v>
      </c>
      <c r="DE49" s="50">
        <f t="shared" si="50"/>
        <v>1.1193653462225492</v>
      </c>
      <c r="DF49" s="50">
        <f t="shared" si="51"/>
        <v>1.115041477539521</v>
      </c>
      <c r="DG49" s="50">
        <f t="shared" si="52"/>
        <v>1.1164244413189561</v>
      </c>
      <c r="DH49" s="50">
        <f t="shared" si="53"/>
        <v>1.1277377931962924</v>
      </c>
      <c r="DI49" s="50">
        <f t="shared" si="54"/>
        <v>1.1155279503105591</v>
      </c>
      <c r="DJ49" s="50">
        <f t="shared" si="55"/>
        <v>1.1109958506224067</v>
      </c>
      <c r="DK49" s="50">
        <f t="shared" si="56"/>
        <v>1.1185394703008487</v>
      </c>
      <c r="DL49" s="50">
        <f t="shared" si="57"/>
        <v>1.1250968842039992</v>
      </c>
      <c r="DM49" s="50">
        <f t="shared" si="58"/>
        <v>1.1262355848434926</v>
      </c>
      <c r="DN49" s="50">
        <f t="shared" si="59"/>
        <v>1.071065989847714</v>
      </c>
      <c r="DO49" s="50">
        <f t="shared" si="60"/>
        <v>1.5118376550169121</v>
      </c>
      <c r="DP49" s="50">
        <f t="shared" si="61"/>
        <v>7.0615796519410861</v>
      </c>
      <c r="DQ49" s="50">
        <f t="shared" si="62"/>
        <v>13.973116598937182</v>
      </c>
      <c r="DR49" s="50">
        <f t="shared" si="63"/>
        <v>20.271102895871845</v>
      </c>
      <c r="DS49">
        <f t="shared" si="64"/>
        <v>1.1070671378091872</v>
      </c>
      <c r="DT49" s="50"/>
      <c r="DU49" s="50"/>
      <c r="DV49" s="50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/>
      <c r="EH49" s="50"/>
      <c r="EI49" s="50"/>
      <c r="EJ49" s="50"/>
      <c r="EK49" s="50"/>
      <c r="EL49" s="50"/>
      <c r="EM49" s="50"/>
      <c r="EN49" s="50"/>
      <c r="EO49" s="50"/>
      <c r="EP49" s="50"/>
      <c r="EQ49" s="50"/>
      <c r="ER49" s="50"/>
      <c r="ES49" s="50"/>
      <c r="ET49" s="50"/>
      <c r="EU49" s="50"/>
      <c r="EV49" s="50"/>
      <c r="EW49" s="50"/>
      <c r="EX49" s="50"/>
      <c r="EY49" s="50"/>
      <c r="EZ49" s="50"/>
      <c r="FA49" s="50"/>
      <c r="FB49" s="50"/>
      <c r="FC49" s="50"/>
      <c r="FD49" s="50"/>
      <c r="FE49" s="50"/>
      <c r="FF49" s="50"/>
      <c r="FG49" s="50"/>
      <c r="FH49" s="50"/>
      <c r="FI49" s="50"/>
      <c r="FJ49" s="50"/>
      <c r="FK49" s="50"/>
      <c r="FL49" s="50"/>
      <c r="FM49" s="50"/>
      <c r="FP49" s="50"/>
      <c r="FQ49" s="50"/>
      <c r="FR49" s="50"/>
      <c r="FS49" s="50"/>
      <c r="FT49" s="50"/>
      <c r="FU49" s="50"/>
      <c r="FV49" s="50"/>
      <c r="FW49" s="50"/>
      <c r="FX49" s="50"/>
      <c r="FY49" s="50"/>
      <c r="FZ49" s="50"/>
      <c r="GA49" s="50"/>
      <c r="GB49" s="50"/>
      <c r="GC49" s="50"/>
      <c r="GD49" s="50"/>
      <c r="GE49" s="50"/>
      <c r="GF49" s="50"/>
      <c r="GG49" s="50"/>
      <c r="GH49" s="50"/>
      <c r="GI49" s="50"/>
      <c r="GJ49" s="50"/>
      <c r="GK49" s="50"/>
      <c r="GL49" s="50"/>
      <c r="GM49" s="50"/>
      <c r="GN49" s="50"/>
      <c r="GO49" s="50"/>
      <c r="GP49" s="50"/>
      <c r="GQ49" s="50"/>
      <c r="GR49" s="50"/>
      <c r="GS49" s="50"/>
      <c r="GT49" s="50"/>
      <c r="GU49" s="50"/>
      <c r="GV49" s="50"/>
      <c r="GW49" s="50"/>
      <c r="GX49" s="50"/>
      <c r="GY49" s="50"/>
      <c r="GZ49" s="50"/>
      <c r="HA49" s="50"/>
      <c r="HB49" s="50"/>
      <c r="HC49" s="50"/>
      <c r="HD49" s="50"/>
      <c r="HE49" s="50"/>
      <c r="HF49" s="50"/>
      <c r="HG49" s="50"/>
      <c r="HH49" s="50"/>
      <c r="HI49" s="50"/>
      <c r="HJ49" s="50"/>
      <c r="HK49" s="50"/>
      <c r="HL49" s="50"/>
      <c r="HM49" s="50"/>
      <c r="HN49" s="50"/>
      <c r="HO49" s="50"/>
      <c r="HR49" s="50"/>
      <c r="HS49" s="50"/>
      <c r="HT49" s="50"/>
      <c r="HU49" s="50"/>
      <c r="HV49" s="50"/>
      <c r="HW49" s="50"/>
      <c r="HX49" s="50"/>
      <c r="HY49" s="50"/>
      <c r="HZ49" s="50"/>
    </row>
    <row r="50" spans="1:234" ht="13.2">
      <c r="A50" s="15">
        <v>5</v>
      </c>
      <c r="B50" s="16">
        <v>1</v>
      </c>
      <c r="C50" s="16">
        <v>0</v>
      </c>
      <c r="D50" s="31">
        <v>280.10000000000002</v>
      </c>
      <c r="E50" s="31">
        <v>282.3</v>
      </c>
      <c r="F50" s="31">
        <v>279.39999999999998</v>
      </c>
      <c r="G50" s="42">
        <v>276.2</v>
      </c>
      <c r="H50" s="39">
        <v>274.89999999999998</v>
      </c>
      <c r="I50" s="39">
        <v>283.5</v>
      </c>
      <c r="J50" s="39">
        <v>283.39999999999998</v>
      </c>
      <c r="K50" s="39">
        <v>283.5</v>
      </c>
      <c r="L50" s="39">
        <v>282.2</v>
      </c>
      <c r="M50" s="39">
        <v>286.7</v>
      </c>
      <c r="N50" s="39">
        <v>288.60000000000002</v>
      </c>
      <c r="O50" s="39">
        <v>289.7</v>
      </c>
      <c r="P50" s="39">
        <v>284.2</v>
      </c>
      <c r="Q50" s="39">
        <v>285.8</v>
      </c>
      <c r="R50" s="39">
        <v>290.2</v>
      </c>
      <c r="S50" s="39">
        <v>284.10000000000002</v>
      </c>
      <c r="T50" s="39">
        <v>291</v>
      </c>
      <c r="U50" s="39">
        <v>295.89999999999998</v>
      </c>
      <c r="V50" s="39">
        <v>300.3</v>
      </c>
      <c r="W50" s="39">
        <v>298.2</v>
      </c>
      <c r="X50" s="39">
        <v>294.5</v>
      </c>
      <c r="Y50" s="39">
        <v>297.60000000000002</v>
      </c>
      <c r="Z50" s="39">
        <v>303.7</v>
      </c>
      <c r="AA50" s="39">
        <v>300.60000000000002</v>
      </c>
      <c r="AB50" s="39">
        <v>301</v>
      </c>
      <c r="AC50" s="39">
        <v>302.7</v>
      </c>
      <c r="AD50" s="39">
        <v>309.39999999999998</v>
      </c>
      <c r="AE50" s="39">
        <v>306.39999999999998</v>
      </c>
      <c r="AF50" s="39">
        <v>305.89999999999998</v>
      </c>
      <c r="AG50" s="39">
        <v>300.60000000000002</v>
      </c>
      <c r="AH50" s="39">
        <v>305.5</v>
      </c>
      <c r="AI50" s="39">
        <v>307.2</v>
      </c>
      <c r="AJ50" s="39">
        <v>308.7</v>
      </c>
      <c r="AK50" s="39">
        <v>308.8</v>
      </c>
      <c r="AL50" s="39">
        <v>311.7</v>
      </c>
      <c r="AM50" s="39">
        <v>310.5</v>
      </c>
      <c r="AN50" s="39">
        <v>315.60000000000002</v>
      </c>
      <c r="AO50" s="39">
        <v>314.3</v>
      </c>
      <c r="AP50" s="39">
        <v>317.60000000000002</v>
      </c>
      <c r="AQ50" s="39">
        <v>321.10000000000002</v>
      </c>
      <c r="AR50" s="39">
        <v>323.10000000000002</v>
      </c>
      <c r="AS50" s="39">
        <v>323.7</v>
      </c>
      <c r="AT50" s="39">
        <v>327.5</v>
      </c>
      <c r="AU50" s="39">
        <v>329.5</v>
      </c>
      <c r="AV50" s="39">
        <v>331.7</v>
      </c>
      <c r="AW50" s="39">
        <v>323.10000000000002</v>
      </c>
      <c r="AX50" s="39">
        <v>335.7</v>
      </c>
      <c r="AY50" s="39">
        <v>336.3</v>
      </c>
      <c r="AZ50" s="39">
        <v>339.4</v>
      </c>
      <c r="BA50" s="39">
        <v>342.6</v>
      </c>
      <c r="BB50" s="39">
        <v>347.2</v>
      </c>
      <c r="BC50" s="39">
        <v>350</v>
      </c>
      <c r="BD50" s="39">
        <v>351.6</v>
      </c>
      <c r="BE50" s="39">
        <v>351.4</v>
      </c>
      <c r="BF50" s="39">
        <v>354.7</v>
      </c>
      <c r="BG50" s="39">
        <v>351.7</v>
      </c>
      <c r="BH50" s="39">
        <v>356.7</v>
      </c>
      <c r="BI50" s="50">
        <f t="shared" si="2"/>
        <v>27.5</v>
      </c>
      <c r="BJ50" s="50">
        <f t="shared" si="3"/>
        <v>53</v>
      </c>
      <c r="BK50" s="50">
        <f t="shared" si="4"/>
        <v>80.5</v>
      </c>
      <c r="BL50" s="50">
        <f t="shared" si="5"/>
        <v>1.0063152781151323</v>
      </c>
      <c r="BM50" s="50">
        <f t="shared" si="6"/>
        <v>1.0005459508644221</v>
      </c>
      <c r="BN50" s="50">
        <f t="shared" si="7"/>
        <v>1.0017667844522968</v>
      </c>
      <c r="BO50" s="50">
        <f t="shared" si="8"/>
        <v>1.0027125840311355</v>
      </c>
      <c r="BP50" s="50">
        <f t="shared" si="9"/>
        <v>1.0113562042927642</v>
      </c>
      <c r="BQ50" s="50">
        <f t="shared" si="10"/>
        <v>0.9984079249955774</v>
      </c>
      <c r="BR50" s="50">
        <f t="shared" si="11"/>
        <v>1.0028566431528012</v>
      </c>
      <c r="BS50" s="50">
        <f t="shared" si="12"/>
        <v>1.0039424860853434</v>
      </c>
      <c r="BT50" s="50">
        <f t="shared" si="13"/>
        <v>1.0097594980829556</v>
      </c>
      <c r="BU50" s="50">
        <f t="shared" si="14"/>
        <v>0.99970686521662644</v>
      </c>
      <c r="BV50" s="50">
        <f t="shared" si="15"/>
        <v>1.0020452287734469</v>
      </c>
      <c r="BW50" s="50">
        <f t="shared" si="16"/>
        <v>1.0112672784295502</v>
      </c>
      <c r="BX50" s="50">
        <f t="shared" si="17"/>
        <v>0.99783410408007978</v>
      </c>
      <c r="BY50" s="50">
        <f t="shared" si="18"/>
        <v>1.0096570866824728</v>
      </c>
      <c r="BZ50" s="50">
        <f t="shared" si="19"/>
        <v>1.0185302048075269</v>
      </c>
      <c r="CA50" s="50">
        <f t="shared" si="20"/>
        <v>1.0284246575342466</v>
      </c>
      <c r="CB50" s="50">
        <f t="shared" si="21"/>
        <v>1.0211745904914102</v>
      </c>
      <c r="CC50" s="50">
        <f t="shared" si="22"/>
        <v>1.004490932863396</v>
      </c>
      <c r="CD50" s="50">
        <f t="shared" si="23"/>
        <v>1.0109267961274981</v>
      </c>
      <c r="CE50" s="50">
        <f t="shared" si="24"/>
        <v>1.0324079320113313</v>
      </c>
      <c r="CF50" s="50">
        <f t="shared" si="25"/>
        <v>1.0249474342217424</v>
      </c>
      <c r="CG50" s="50">
        <f t="shared" si="26"/>
        <v>1.0198780212333409</v>
      </c>
      <c r="CH50" s="50">
        <f t="shared" si="27"/>
        <v>1.0139005191760173</v>
      </c>
      <c r="CI50" s="50">
        <f t="shared" si="28"/>
        <v>1.0331125827814567</v>
      </c>
      <c r="CJ50" s="50">
        <f t="shared" si="29"/>
        <v>1.0295698924731183</v>
      </c>
      <c r="CK50" s="50">
        <f t="shared" si="30"/>
        <v>1.0263378627747022</v>
      </c>
      <c r="CL50" s="50">
        <f t="shared" si="31"/>
        <v>1.0095717884130984</v>
      </c>
      <c r="CM50" s="50">
        <f t="shared" si="32"/>
        <v>1.011254551473022</v>
      </c>
      <c r="CN50" s="50">
        <f t="shared" si="33"/>
        <v>1.0135826230409677</v>
      </c>
      <c r="CO50" s="50">
        <f t="shared" si="34"/>
        <v>1.0170775904673</v>
      </c>
      <c r="CP50" s="50">
        <f t="shared" si="35"/>
        <v>1.015121630506246</v>
      </c>
      <c r="CQ50" s="50">
        <f t="shared" si="36"/>
        <v>1.0170763541440071</v>
      </c>
      <c r="CR50" s="50">
        <f t="shared" si="37"/>
        <v>1.0137120470127325</v>
      </c>
      <c r="CS50" s="50">
        <f t="shared" si="38"/>
        <v>1.0265083753455846</v>
      </c>
      <c r="CT50" s="50">
        <f t="shared" si="39"/>
        <v>1.0184155100718262</v>
      </c>
      <c r="CU50" s="50">
        <f t="shared" si="40"/>
        <v>1.0250672404518559</v>
      </c>
      <c r="CV50" s="50">
        <f t="shared" si="41"/>
        <v>1.0289468062379834</v>
      </c>
      <c r="CW50" s="50">
        <f t="shared" si="42"/>
        <v>1.0338648605407712</v>
      </c>
      <c r="CX50" s="50">
        <f t="shared" si="43"/>
        <v>1.0383875106928999</v>
      </c>
      <c r="CY50" s="50">
        <f t="shared" si="44"/>
        <v>1.0473855338201588</v>
      </c>
      <c r="CZ50" s="50">
        <f t="shared" si="45"/>
        <v>1.0559205255568018</v>
      </c>
      <c r="DA50" s="50">
        <f t="shared" si="46"/>
        <v>1.0537964629884571</v>
      </c>
      <c r="DB50" s="50">
        <f t="shared" si="47"/>
        <v>1.030348126494818</v>
      </c>
      <c r="DC50" s="50">
        <f t="shared" si="48"/>
        <v>1.0594918731260849</v>
      </c>
      <c r="DD50" s="50">
        <f t="shared" si="49"/>
        <v>1.0619441082048313</v>
      </c>
      <c r="DE50" s="50">
        <f t="shared" si="50"/>
        <v>1.0698749605968267</v>
      </c>
      <c r="DF50" s="50">
        <f t="shared" si="51"/>
        <v>1.0724683048990453</v>
      </c>
      <c r="DG50" s="50">
        <f t="shared" si="52"/>
        <v>1.0851695577433975</v>
      </c>
      <c r="DH50" s="50">
        <f t="shared" si="53"/>
        <v>1.0873504893077199</v>
      </c>
      <c r="DI50" s="50">
        <f t="shared" si="54"/>
        <v>1.0919254658385094</v>
      </c>
      <c r="DJ50" s="50">
        <f t="shared" si="55"/>
        <v>1.0935684647302903</v>
      </c>
      <c r="DK50" s="50">
        <f t="shared" si="56"/>
        <v>1.0944715865260992</v>
      </c>
      <c r="DL50" s="50">
        <f t="shared" si="57"/>
        <v>1.0903735854906216</v>
      </c>
      <c r="DM50" s="50">
        <f t="shared" si="58"/>
        <v>1.1018327841845139</v>
      </c>
      <c r="DN50" s="50">
        <f t="shared" si="59"/>
        <v>1.3959390862944163</v>
      </c>
      <c r="DO50" s="50">
        <f t="shared" si="60"/>
        <v>1.7925591882750842</v>
      </c>
      <c r="DP50" s="50">
        <f t="shared" si="61"/>
        <v>9.9565532223026789</v>
      </c>
      <c r="DQ50" s="50">
        <f t="shared" si="62"/>
        <v>17.451432334540666</v>
      </c>
      <c r="DR50" s="50">
        <f t="shared" si="63"/>
        <v>26.779773785761808</v>
      </c>
      <c r="DS50">
        <f t="shared" si="64"/>
        <v>1.0017667844522966</v>
      </c>
      <c r="DT50" s="50"/>
      <c r="DU50" s="50"/>
      <c r="DV50" s="50"/>
      <c r="DW50" s="50"/>
      <c r="DX50" s="50"/>
      <c r="DY50" s="50"/>
      <c r="DZ50" s="50"/>
      <c r="EA50" s="50"/>
      <c r="EB50" s="50"/>
      <c r="EC50" s="50"/>
      <c r="ED50" s="50"/>
      <c r="EE50" s="50"/>
      <c r="EF50" s="50"/>
      <c r="EG50" s="50"/>
      <c r="EH50" s="50"/>
      <c r="EI50" s="50"/>
      <c r="EJ50" s="50"/>
      <c r="EK50" s="50"/>
      <c r="EL50" s="50"/>
      <c r="EM50" s="50"/>
      <c r="EN50" s="50"/>
      <c r="EO50" s="50"/>
      <c r="EP50" s="50"/>
      <c r="EQ50" s="50"/>
      <c r="ER50" s="50"/>
      <c r="ES50" s="50"/>
      <c r="ET50" s="50"/>
      <c r="EU50" s="50"/>
      <c r="EV50" s="50"/>
      <c r="EW50" s="50"/>
      <c r="EX50" s="50"/>
      <c r="EY50" s="50"/>
      <c r="EZ50" s="50"/>
      <c r="FA50" s="50"/>
      <c r="FB50" s="50"/>
      <c r="FC50" s="50"/>
      <c r="FD50" s="50"/>
      <c r="FE50" s="50"/>
      <c r="FF50" s="50"/>
      <c r="FG50" s="50"/>
      <c r="FH50" s="50"/>
      <c r="FI50" s="50"/>
      <c r="FJ50" s="50"/>
      <c r="FK50" s="50"/>
      <c r="FL50" s="50"/>
      <c r="FM50" s="50"/>
      <c r="FP50" s="50"/>
      <c r="FQ50" s="50"/>
      <c r="FR50" s="50"/>
      <c r="FS50" s="50"/>
      <c r="FT50" s="50"/>
      <c r="FU50" s="50"/>
      <c r="FV50" s="50"/>
      <c r="FW50" s="50"/>
      <c r="FX50" s="50"/>
      <c r="FY50" s="50"/>
      <c r="FZ50" s="50"/>
      <c r="GA50" s="50"/>
      <c r="GB50" s="50"/>
      <c r="GC50" s="50"/>
      <c r="GD50" s="50"/>
      <c r="GE50" s="50"/>
      <c r="GF50" s="50"/>
      <c r="GG50" s="50"/>
      <c r="GH50" s="50"/>
      <c r="GI50" s="50"/>
      <c r="GJ50" s="50"/>
      <c r="GK50" s="50"/>
      <c r="GL50" s="50"/>
      <c r="GM50" s="50"/>
      <c r="GN50" s="50"/>
      <c r="GO50" s="50"/>
      <c r="GP50" s="50"/>
      <c r="GQ50" s="50"/>
      <c r="GR50" s="50"/>
      <c r="GS50" s="50"/>
      <c r="GT50" s="50"/>
      <c r="GU50" s="50"/>
      <c r="GV50" s="50"/>
      <c r="GW50" s="50"/>
      <c r="GX50" s="50"/>
      <c r="GY50" s="50"/>
      <c r="GZ50" s="50"/>
      <c r="HA50" s="50"/>
      <c r="HB50" s="50"/>
      <c r="HC50" s="50"/>
      <c r="HD50" s="50"/>
      <c r="HE50" s="50"/>
      <c r="HF50" s="50"/>
      <c r="HG50" s="50"/>
      <c r="HH50" s="50"/>
      <c r="HI50" s="50"/>
      <c r="HJ50" s="50"/>
      <c r="HK50" s="50"/>
      <c r="HL50" s="50"/>
      <c r="HM50" s="50"/>
      <c r="HN50" s="50"/>
      <c r="HO50" s="50"/>
      <c r="HR50" s="50"/>
      <c r="HS50" s="50"/>
      <c r="HT50" s="50"/>
      <c r="HU50" s="50"/>
      <c r="HV50" s="50"/>
      <c r="HW50" s="50"/>
      <c r="HX50" s="50"/>
      <c r="HY50" s="50"/>
      <c r="HZ50" s="50"/>
    </row>
    <row r="51" spans="1:234" ht="13.2">
      <c r="A51" s="15">
        <v>6</v>
      </c>
      <c r="B51" s="16">
        <v>1</v>
      </c>
      <c r="C51" s="16">
        <v>0</v>
      </c>
      <c r="D51" s="31">
        <v>271.8</v>
      </c>
      <c r="E51" s="31">
        <v>279.5</v>
      </c>
      <c r="F51" s="31">
        <v>280.39999999999998</v>
      </c>
      <c r="G51" s="42">
        <v>282.5</v>
      </c>
      <c r="H51" s="39">
        <v>283.89999999999998</v>
      </c>
      <c r="I51" s="39">
        <v>286.2</v>
      </c>
      <c r="J51" s="39">
        <v>291</v>
      </c>
      <c r="K51" s="39">
        <v>293.10000000000002</v>
      </c>
      <c r="L51" s="39">
        <v>296.60000000000002</v>
      </c>
      <c r="M51" s="39">
        <v>294.5</v>
      </c>
      <c r="N51" s="39">
        <v>292.3</v>
      </c>
      <c r="O51" s="39">
        <v>294.60000000000002</v>
      </c>
      <c r="P51" s="39">
        <v>296.3</v>
      </c>
      <c r="Q51" s="39">
        <v>301.60000000000002</v>
      </c>
      <c r="R51" s="39">
        <v>297.39999999999998</v>
      </c>
      <c r="S51" s="39">
        <v>296.3</v>
      </c>
      <c r="T51" s="39">
        <v>298.8</v>
      </c>
      <c r="U51" s="39">
        <v>300.60000000000002</v>
      </c>
      <c r="V51" s="39">
        <v>301.10000000000002</v>
      </c>
      <c r="W51" s="39">
        <v>303.7</v>
      </c>
      <c r="X51" s="39">
        <v>299.39999999999998</v>
      </c>
      <c r="Y51" s="39">
        <v>302.39999999999998</v>
      </c>
      <c r="Z51" s="39">
        <v>302.8</v>
      </c>
      <c r="AA51" s="39">
        <v>300.7</v>
      </c>
      <c r="AB51" s="39">
        <v>304.3</v>
      </c>
      <c r="AC51" s="39">
        <v>306.39999999999998</v>
      </c>
      <c r="AD51" s="39">
        <v>308.2</v>
      </c>
      <c r="AE51" s="39">
        <v>305.60000000000002</v>
      </c>
      <c r="AF51" s="39">
        <v>305</v>
      </c>
      <c r="AG51" s="39">
        <v>301.60000000000002</v>
      </c>
      <c r="AH51" s="39">
        <v>306.2</v>
      </c>
      <c r="AI51" s="39">
        <v>309.7</v>
      </c>
      <c r="AJ51" s="39">
        <v>312.3</v>
      </c>
      <c r="AK51" s="39">
        <v>315.2</v>
      </c>
      <c r="AL51" s="39">
        <v>314.5</v>
      </c>
      <c r="AM51" s="39">
        <v>313.7</v>
      </c>
      <c r="AN51" s="39">
        <v>312.89999999999998</v>
      </c>
      <c r="AO51" s="39">
        <v>317.39999999999998</v>
      </c>
      <c r="AP51" s="39">
        <v>319.3</v>
      </c>
      <c r="AQ51" s="39">
        <v>316.5</v>
      </c>
      <c r="AR51" s="39">
        <v>314.7</v>
      </c>
      <c r="AS51" s="39">
        <v>315.3</v>
      </c>
      <c r="AT51" s="39">
        <v>318.2</v>
      </c>
      <c r="AU51" s="39">
        <v>320.10000000000002</v>
      </c>
      <c r="AV51" s="39">
        <v>320.39999999999998</v>
      </c>
      <c r="AW51" s="39">
        <v>317.2</v>
      </c>
      <c r="AX51" s="39">
        <v>319.3</v>
      </c>
      <c r="AY51" s="39">
        <v>320.8</v>
      </c>
      <c r="AZ51" s="39">
        <v>323.3</v>
      </c>
      <c r="BA51" s="39">
        <v>320.2</v>
      </c>
      <c r="BB51" s="39">
        <v>318.7</v>
      </c>
      <c r="BC51" s="39">
        <v>323.39999999999998</v>
      </c>
      <c r="BD51" s="39">
        <v>326.60000000000002</v>
      </c>
      <c r="BE51" s="39">
        <v>326</v>
      </c>
      <c r="BF51" s="39">
        <v>323.89999999999998</v>
      </c>
      <c r="BG51" s="39">
        <v>322.8</v>
      </c>
      <c r="BH51" s="39">
        <v>321.39999999999998</v>
      </c>
      <c r="BI51" s="50">
        <f t="shared" si="2"/>
        <v>20.300000000000011</v>
      </c>
      <c r="BJ51" s="50">
        <f t="shared" si="3"/>
        <v>18.599999999999966</v>
      </c>
      <c r="BK51" s="50">
        <f t="shared" si="4"/>
        <v>38.899999999999977</v>
      </c>
      <c r="BL51" s="50">
        <f t="shared" si="5"/>
        <v>1.0292688851105174</v>
      </c>
      <c r="BM51" s="50">
        <f t="shared" si="6"/>
        <v>1.0333030027297543</v>
      </c>
      <c r="BN51" s="50">
        <f t="shared" si="7"/>
        <v>1.0113074204946997</v>
      </c>
      <c r="BO51" s="50">
        <f t="shared" si="8"/>
        <v>1.0296025474702204</v>
      </c>
      <c r="BP51" s="50">
        <f t="shared" si="9"/>
        <v>1.0456031868719902</v>
      </c>
      <c r="BQ51" s="50">
        <f t="shared" si="10"/>
        <v>1.0493543251370954</v>
      </c>
      <c r="BR51" s="50">
        <f t="shared" si="11"/>
        <v>1.030140500204046</v>
      </c>
      <c r="BS51" s="50">
        <f t="shared" si="12"/>
        <v>1.016813543599258</v>
      </c>
      <c r="BT51" s="50">
        <f t="shared" si="13"/>
        <v>1.0268386197281283</v>
      </c>
      <c r="BU51" s="50">
        <f t="shared" si="14"/>
        <v>1.0422700357624435</v>
      </c>
      <c r="BV51" s="50">
        <f t="shared" si="15"/>
        <v>1.0574417109799568</v>
      </c>
      <c r="BW51" s="50">
        <f t="shared" si="16"/>
        <v>1.0363573004994771</v>
      </c>
      <c r="BX51" s="50">
        <f t="shared" si="17"/>
        <v>1.0406837206579642</v>
      </c>
      <c r="BY51" s="50">
        <f t="shared" si="18"/>
        <v>1.0367200601399411</v>
      </c>
      <c r="BZ51" s="50">
        <f t="shared" si="19"/>
        <v>1.0347082783546557</v>
      </c>
      <c r="CA51" s="50">
        <f t="shared" si="20"/>
        <v>1.031164383561644</v>
      </c>
      <c r="CB51" s="50">
        <f t="shared" si="21"/>
        <v>1.0400091318988642</v>
      </c>
      <c r="CC51" s="50">
        <f t="shared" si="22"/>
        <v>1.0212040247854015</v>
      </c>
      <c r="CD51" s="50">
        <f t="shared" si="23"/>
        <v>1.0272320670327801</v>
      </c>
      <c r="CE51" s="50">
        <f t="shared" si="24"/>
        <v>1.0293484419263457</v>
      </c>
      <c r="CF51" s="50">
        <f t="shared" si="25"/>
        <v>1.0252884014320622</v>
      </c>
      <c r="CG51" s="50">
        <f t="shared" si="26"/>
        <v>1.0310594081770952</v>
      </c>
      <c r="CH51" s="50">
        <f t="shared" si="27"/>
        <v>1.0262937531401775</v>
      </c>
      <c r="CI51" s="50">
        <f t="shared" si="28"/>
        <v>1.0291056820079023</v>
      </c>
      <c r="CJ51" s="50">
        <f t="shared" si="29"/>
        <v>1.0268817204301077</v>
      </c>
      <c r="CK51" s="50">
        <f t="shared" si="30"/>
        <v>1.0233182351954371</v>
      </c>
      <c r="CL51" s="50">
        <f t="shared" si="31"/>
        <v>1.0129303106633083</v>
      </c>
      <c r="CM51" s="50">
        <f t="shared" si="32"/>
        <v>1.0135716650115854</v>
      </c>
      <c r="CN51" s="50">
        <f t="shared" si="33"/>
        <v>1.0218311795435797</v>
      </c>
      <c r="CO51" s="50">
        <f t="shared" si="34"/>
        <v>1.0289385536214377</v>
      </c>
      <c r="CP51" s="50">
        <f t="shared" si="35"/>
        <v>1.0361604207758055</v>
      </c>
      <c r="CQ51" s="50">
        <f t="shared" si="36"/>
        <v>1.0262127474439853</v>
      </c>
      <c r="CR51" s="50">
        <f t="shared" si="37"/>
        <v>1.0241593209271955</v>
      </c>
      <c r="CS51" s="50">
        <f t="shared" si="38"/>
        <v>1.0177264595869244</v>
      </c>
      <c r="CT51" s="50">
        <f t="shared" si="39"/>
        <v>1.0284603337473675</v>
      </c>
      <c r="CU51" s="50">
        <f t="shared" si="40"/>
        <v>1.0305540613232922</v>
      </c>
      <c r="CV51" s="50">
        <f t="shared" si="41"/>
        <v>1.0142063661610767</v>
      </c>
      <c r="CW51" s="50">
        <f t="shared" si="42"/>
        <v>1.0069862940643164</v>
      </c>
      <c r="CX51" s="50">
        <f t="shared" si="43"/>
        <v>1.0114414029084688</v>
      </c>
      <c r="CY51" s="50">
        <f t="shared" si="44"/>
        <v>1.0176429827834337</v>
      </c>
      <c r="CZ51" s="50">
        <f t="shared" si="45"/>
        <v>1.0257971478929659</v>
      </c>
      <c r="DA51" s="50">
        <f t="shared" si="46"/>
        <v>1.0178968548130891</v>
      </c>
      <c r="DB51" s="50">
        <f t="shared" si="47"/>
        <v>1.0115333510496944</v>
      </c>
      <c r="DC51" s="50">
        <f t="shared" si="48"/>
        <v>1.0077323654726213</v>
      </c>
      <c r="DD51" s="50">
        <f t="shared" si="49"/>
        <v>1.0129993158254829</v>
      </c>
      <c r="DE51" s="50">
        <f t="shared" si="50"/>
        <v>1.0191236734265001</v>
      </c>
      <c r="DF51" s="50">
        <f t="shared" si="51"/>
        <v>1.0023477852559086</v>
      </c>
      <c r="DG51" s="50">
        <f t="shared" si="52"/>
        <v>0.99609313955305512</v>
      </c>
      <c r="DH51" s="50">
        <f t="shared" si="53"/>
        <v>1.0047118521203333</v>
      </c>
      <c r="DI51" s="50">
        <f t="shared" si="54"/>
        <v>1.0142857142857145</v>
      </c>
      <c r="DJ51" s="50">
        <f t="shared" si="55"/>
        <v>1.0145228215767637</v>
      </c>
      <c r="DK51" s="50">
        <f t="shared" si="56"/>
        <v>0.99943430187708926</v>
      </c>
      <c r="DL51" s="50">
        <f t="shared" si="57"/>
        <v>1.0007750736319951</v>
      </c>
      <c r="DM51" s="50">
        <f t="shared" si="58"/>
        <v>0.99279242174629312</v>
      </c>
      <c r="DN51" s="50">
        <f t="shared" si="59"/>
        <v>1.0304568527918787</v>
      </c>
      <c r="DO51" s="50">
        <f t="shared" si="60"/>
        <v>0.62908680947012274</v>
      </c>
      <c r="DP51" s="50">
        <f t="shared" si="61"/>
        <v>7.1858407079646049</v>
      </c>
      <c r="DQ51" s="50">
        <f t="shared" si="62"/>
        <v>6.1426684280052726</v>
      </c>
      <c r="DR51" s="50">
        <f t="shared" si="63"/>
        <v>12.936481543066172</v>
      </c>
      <c r="DS51">
        <f t="shared" si="64"/>
        <v>1.0113074204946995</v>
      </c>
      <c r="DT51" s="50"/>
      <c r="DU51" s="50"/>
      <c r="DV51" s="50"/>
      <c r="DW51" s="50"/>
      <c r="DX51" s="50"/>
      <c r="DY51" s="50"/>
      <c r="DZ51" s="50"/>
      <c r="EA51" s="50"/>
      <c r="EB51" s="50"/>
      <c r="EC51" s="50"/>
      <c r="ED51" s="50"/>
      <c r="EE51" s="50"/>
      <c r="EF51" s="50"/>
      <c r="EG51" s="50"/>
      <c r="EH51" s="50"/>
      <c r="EI51" s="50"/>
      <c r="EJ51" s="50"/>
      <c r="EK51" s="50"/>
      <c r="EL51" s="50"/>
      <c r="EM51" s="50"/>
      <c r="EN51" s="50"/>
      <c r="EO51" s="50"/>
      <c r="EP51" s="50"/>
      <c r="EQ51" s="50"/>
      <c r="ER51" s="50"/>
      <c r="ES51" s="50"/>
      <c r="ET51" s="50"/>
      <c r="EU51" s="50"/>
      <c r="EV51" s="50"/>
      <c r="EW51" s="50"/>
      <c r="EX51" s="50"/>
      <c r="EY51" s="50"/>
      <c r="EZ51" s="50"/>
      <c r="FA51" s="50"/>
      <c r="FB51" s="50"/>
      <c r="FC51" s="50"/>
      <c r="FD51" s="50"/>
      <c r="FE51" s="50"/>
      <c r="FF51" s="50"/>
      <c r="FG51" s="50"/>
      <c r="FH51" s="50"/>
      <c r="FI51" s="50"/>
      <c r="FJ51" s="50"/>
      <c r="FK51" s="50"/>
      <c r="FL51" s="50"/>
      <c r="FM51" s="50"/>
      <c r="FP51" s="50"/>
      <c r="FQ51" s="50"/>
      <c r="FR51" s="50"/>
      <c r="FS51" s="50"/>
      <c r="FT51" s="50"/>
      <c r="FU51" s="50"/>
      <c r="FV51" s="50"/>
      <c r="FW51" s="50"/>
      <c r="FX51" s="50"/>
      <c r="FY51" s="50"/>
      <c r="FZ51" s="50"/>
      <c r="GA51" s="50"/>
      <c r="GB51" s="50"/>
      <c r="GC51" s="50"/>
      <c r="GD51" s="50"/>
      <c r="GE51" s="50"/>
      <c r="GF51" s="50"/>
      <c r="GG51" s="50"/>
      <c r="GH51" s="50"/>
      <c r="GI51" s="50"/>
      <c r="GJ51" s="50"/>
      <c r="GK51" s="50"/>
      <c r="GL51" s="50"/>
      <c r="GM51" s="50"/>
      <c r="GN51" s="50"/>
      <c r="GO51" s="50"/>
      <c r="GP51" s="50"/>
      <c r="GQ51" s="50"/>
      <c r="GR51" s="50"/>
      <c r="GS51" s="50"/>
      <c r="GT51" s="50"/>
      <c r="GU51" s="50"/>
      <c r="GV51" s="50"/>
      <c r="GW51" s="50"/>
      <c r="GX51" s="50"/>
      <c r="GY51" s="50"/>
      <c r="GZ51" s="50"/>
      <c r="HA51" s="50"/>
      <c r="HB51" s="50"/>
      <c r="HC51" s="50"/>
      <c r="HD51" s="50"/>
      <c r="HE51" s="50"/>
      <c r="HF51" s="50"/>
      <c r="HG51" s="50"/>
      <c r="HH51" s="50"/>
      <c r="HI51" s="50"/>
      <c r="HJ51" s="50"/>
      <c r="HK51" s="50"/>
      <c r="HL51" s="50"/>
      <c r="HM51" s="50"/>
      <c r="HN51" s="50"/>
      <c r="HO51" s="50"/>
      <c r="HR51" s="50"/>
      <c r="HS51" s="50"/>
      <c r="HT51" s="50"/>
      <c r="HU51" s="50"/>
      <c r="HV51" s="50"/>
      <c r="HW51" s="50"/>
      <c r="HX51" s="50"/>
      <c r="HY51" s="50"/>
      <c r="HZ51" s="50"/>
    </row>
    <row r="52" spans="1:234" ht="13.2">
      <c r="A52" s="15">
        <v>7</v>
      </c>
      <c r="B52" s="16">
        <v>1</v>
      </c>
      <c r="C52" s="16">
        <v>2</v>
      </c>
      <c r="D52" s="31">
        <v>281</v>
      </c>
      <c r="E52" s="31">
        <v>283.7</v>
      </c>
      <c r="F52" s="31">
        <v>282.10000000000002</v>
      </c>
      <c r="G52" s="42">
        <v>280.89999999999998</v>
      </c>
      <c r="H52" s="39">
        <v>284.5</v>
      </c>
      <c r="I52" s="39">
        <v>292.10000000000002</v>
      </c>
      <c r="J52" s="39">
        <v>297.2</v>
      </c>
      <c r="K52" s="39">
        <v>287.89999999999998</v>
      </c>
      <c r="L52" s="39">
        <v>293.89999999999998</v>
      </c>
      <c r="M52" s="39">
        <v>300.89999999999998</v>
      </c>
      <c r="N52" s="39">
        <v>301.60000000000002</v>
      </c>
      <c r="O52" s="39">
        <v>295.2</v>
      </c>
      <c r="P52" s="39">
        <v>299.5</v>
      </c>
      <c r="Q52" s="39">
        <v>301.39999999999998</v>
      </c>
      <c r="R52" s="39">
        <v>305.5</v>
      </c>
      <c r="S52" s="39">
        <v>303.2</v>
      </c>
      <c r="T52" s="39">
        <v>305.3</v>
      </c>
      <c r="U52" s="39">
        <v>308.7</v>
      </c>
      <c r="V52" s="39">
        <v>311.3</v>
      </c>
      <c r="W52" s="39">
        <v>305.7</v>
      </c>
      <c r="X52" s="39">
        <v>311.3</v>
      </c>
      <c r="Y52" s="39">
        <v>311.10000000000002</v>
      </c>
      <c r="Z52" s="39">
        <v>313.2</v>
      </c>
      <c r="AA52" s="39">
        <v>307.5</v>
      </c>
      <c r="AB52" s="39">
        <v>310.8</v>
      </c>
      <c r="AC52" s="39">
        <v>314.8</v>
      </c>
      <c r="AD52" s="39">
        <v>315.8</v>
      </c>
      <c r="AE52" s="39">
        <v>314.8</v>
      </c>
      <c r="AF52" s="39">
        <v>315</v>
      </c>
      <c r="AG52" s="39">
        <v>318.3</v>
      </c>
      <c r="AH52" s="39">
        <v>320.10000000000002</v>
      </c>
      <c r="AI52" s="39">
        <v>318.7</v>
      </c>
      <c r="AJ52" s="39">
        <v>321.5</v>
      </c>
      <c r="AK52" s="39">
        <v>322.10000000000002</v>
      </c>
      <c r="AL52" s="39">
        <v>325.39999999999998</v>
      </c>
      <c r="AM52" s="39">
        <v>325.39999999999998</v>
      </c>
      <c r="AN52" s="39">
        <v>325.2</v>
      </c>
      <c r="AO52" s="39">
        <v>330.8</v>
      </c>
      <c r="AP52" s="39">
        <v>331</v>
      </c>
      <c r="AQ52" s="39">
        <v>329.2</v>
      </c>
      <c r="AR52" s="39">
        <v>325.2</v>
      </c>
      <c r="AS52" s="39">
        <v>329.2</v>
      </c>
      <c r="AT52" s="39">
        <v>332.8</v>
      </c>
      <c r="AU52" s="39">
        <v>334.4</v>
      </c>
      <c r="AV52" s="39">
        <v>332.5</v>
      </c>
      <c r="AW52" s="39">
        <v>330.6</v>
      </c>
      <c r="AX52" s="39">
        <v>334.6</v>
      </c>
      <c r="AY52" s="39">
        <v>336.5</v>
      </c>
      <c r="AZ52" s="39">
        <v>337.6</v>
      </c>
      <c r="BA52" s="39">
        <v>334.7</v>
      </c>
      <c r="BB52" s="39">
        <v>340.7</v>
      </c>
      <c r="BC52" s="39">
        <v>339.7</v>
      </c>
      <c r="BD52" s="39">
        <v>338.7</v>
      </c>
      <c r="BE52" s="39">
        <v>338.7</v>
      </c>
      <c r="BF52" s="39">
        <v>339.3</v>
      </c>
      <c r="BG52" s="39">
        <v>341.4</v>
      </c>
      <c r="BH52" s="39">
        <v>340.8</v>
      </c>
      <c r="BI52" s="50">
        <f t="shared" si="2"/>
        <v>32.300000000000011</v>
      </c>
      <c r="BJ52" s="50">
        <f t="shared" si="3"/>
        <v>27.600000000000023</v>
      </c>
      <c r="BK52" s="50">
        <f t="shared" si="4"/>
        <v>59.900000000000034</v>
      </c>
      <c r="BL52" s="50">
        <f t="shared" si="5"/>
        <v>1.0234393976196259</v>
      </c>
      <c r="BM52" s="50">
        <f t="shared" si="6"/>
        <v>1.0354868061874432</v>
      </c>
      <c r="BN52" s="50">
        <f t="shared" si="7"/>
        <v>1.0321554770318022</v>
      </c>
      <c r="BO52" s="50">
        <f t="shared" si="8"/>
        <v>1.051539096591579</v>
      </c>
      <c r="BP52" s="50">
        <f t="shared" si="9"/>
        <v>1.0270527379749093</v>
      </c>
      <c r="BQ52" s="50">
        <f t="shared" si="10"/>
        <v>1.0398018751105607</v>
      </c>
      <c r="BR52" s="50">
        <f t="shared" si="11"/>
        <v>1.0525272547076312</v>
      </c>
      <c r="BS52" s="50">
        <f t="shared" si="12"/>
        <v>1.0491651205936923</v>
      </c>
      <c r="BT52" s="50">
        <f t="shared" si="13"/>
        <v>1.0289299407459043</v>
      </c>
      <c r="BU52" s="50">
        <f t="shared" si="14"/>
        <v>1.0535264114439817</v>
      </c>
      <c r="BV52" s="50">
        <f t="shared" si="15"/>
        <v>1.0567404896862034</v>
      </c>
      <c r="BW52" s="50">
        <f t="shared" si="16"/>
        <v>1.064583575328145</v>
      </c>
      <c r="BX52" s="50">
        <f t="shared" si="17"/>
        <v>1.0649183398700464</v>
      </c>
      <c r="BY52" s="50">
        <f t="shared" si="18"/>
        <v>1.0592725380211647</v>
      </c>
      <c r="BZ52" s="50">
        <f t="shared" si="19"/>
        <v>1.0625896391486431</v>
      </c>
      <c r="CA52" s="50">
        <f t="shared" si="20"/>
        <v>1.066095890410959</v>
      </c>
      <c r="CB52" s="50">
        <f t="shared" si="21"/>
        <v>1.0468580560470293</v>
      </c>
      <c r="CC52" s="50">
        <f t="shared" si="22"/>
        <v>1.0617929623102724</v>
      </c>
      <c r="CD52" s="50">
        <f t="shared" si="23"/>
        <v>1.0567853705486043</v>
      </c>
      <c r="CE52" s="50">
        <f t="shared" si="24"/>
        <v>1.0647025495750708</v>
      </c>
      <c r="CF52" s="50">
        <f t="shared" si="25"/>
        <v>1.0484741717338182</v>
      </c>
      <c r="CG52" s="50">
        <f t="shared" si="26"/>
        <v>1.0530833521572172</v>
      </c>
      <c r="CH52" s="50">
        <f t="shared" si="27"/>
        <v>1.054429743761514</v>
      </c>
      <c r="CI52" s="50">
        <f t="shared" si="28"/>
        <v>1.0544827202404139</v>
      </c>
      <c r="CJ52" s="50">
        <f t="shared" si="29"/>
        <v>1.0577956989247312</v>
      </c>
      <c r="CK52" s="50">
        <f t="shared" si="30"/>
        <v>1.0568696527428283</v>
      </c>
      <c r="CL52" s="50">
        <f t="shared" si="31"/>
        <v>1.0690176322418137</v>
      </c>
      <c r="CM52" s="50">
        <f t="shared" si="32"/>
        <v>1.0595829195630586</v>
      </c>
      <c r="CN52" s="50">
        <f t="shared" si="33"/>
        <v>1.0515259829529831</v>
      </c>
      <c r="CO52" s="50">
        <f t="shared" si="34"/>
        <v>1.0592499039042338</v>
      </c>
      <c r="CP52" s="50">
        <f t="shared" si="35"/>
        <v>1.0588428665351743</v>
      </c>
      <c r="CQ52" s="50">
        <f t="shared" si="36"/>
        <v>1.0617794213617577</v>
      </c>
      <c r="CR52" s="50">
        <f t="shared" si="37"/>
        <v>1.0623571661769506</v>
      </c>
      <c r="CS52" s="50">
        <f t="shared" si="38"/>
        <v>1.0577329647097087</v>
      </c>
      <c r="CT52" s="50">
        <f t="shared" si="39"/>
        <v>1.0718798941513206</v>
      </c>
      <c r="CU52" s="50">
        <f t="shared" si="40"/>
        <v>1.0683162990855299</v>
      </c>
      <c r="CV52" s="50">
        <f t="shared" si="41"/>
        <v>1.0549027985473189</v>
      </c>
      <c r="CW52" s="50">
        <f t="shared" si="42"/>
        <v>1.0405845021598847</v>
      </c>
      <c r="CX52" s="50">
        <f t="shared" si="43"/>
        <v>1.0560307955517536</v>
      </c>
      <c r="CY52" s="50">
        <f t="shared" si="44"/>
        <v>1.0643355897873248</v>
      </c>
      <c r="CZ52" s="50">
        <f t="shared" si="45"/>
        <v>1.0716231373177374</v>
      </c>
      <c r="DA52" s="50">
        <f t="shared" si="46"/>
        <v>1.0563380281690142</v>
      </c>
      <c r="DB52" s="50">
        <f t="shared" si="47"/>
        <v>1.0542652139250599</v>
      </c>
      <c r="DC52" s="50">
        <f t="shared" si="48"/>
        <v>1.0560201988322553</v>
      </c>
      <c r="DD52" s="50">
        <f t="shared" si="49"/>
        <v>1.0625756539129518</v>
      </c>
      <c r="DE52" s="50">
        <f t="shared" si="50"/>
        <v>1.0642009036461071</v>
      </c>
      <c r="DF52" s="50">
        <f t="shared" si="51"/>
        <v>1.0477383002034748</v>
      </c>
      <c r="DG52" s="50">
        <f t="shared" si="52"/>
        <v>1.0648538834192842</v>
      </c>
      <c r="DH52" s="50">
        <f t="shared" si="53"/>
        <v>1.0553513177652356</v>
      </c>
      <c r="DI52" s="50">
        <f t="shared" si="54"/>
        <v>1.0518633540372671</v>
      </c>
      <c r="DJ52" s="50">
        <f t="shared" si="55"/>
        <v>1.054045643153527</v>
      </c>
      <c r="DK52" s="50">
        <f t="shared" si="56"/>
        <v>1.0469529442015943</v>
      </c>
      <c r="DL52" s="50">
        <f t="shared" si="57"/>
        <v>1.0584405518524258</v>
      </c>
      <c r="DM52" s="50">
        <f t="shared" si="58"/>
        <v>1.0527182866556837</v>
      </c>
      <c r="DN52" s="50">
        <f t="shared" si="59"/>
        <v>1.6395939086294422</v>
      </c>
      <c r="DO52" s="50">
        <f t="shared" si="60"/>
        <v>0.93348365276212009</v>
      </c>
      <c r="DP52" s="50">
        <f t="shared" si="61"/>
        <v>11.498754004983985</v>
      </c>
      <c r="DQ52" s="50">
        <f t="shared" si="62"/>
        <v>8.8122605363984761</v>
      </c>
      <c r="DR52" s="50">
        <f t="shared" si="63"/>
        <v>19.479674796747979</v>
      </c>
      <c r="DS52">
        <f t="shared" si="64"/>
        <v>1.032155477031802</v>
      </c>
      <c r="DT52" s="50"/>
      <c r="DU52" s="50"/>
      <c r="DV52" s="50"/>
      <c r="DW52" s="50"/>
      <c r="DX52" s="50"/>
      <c r="DY52" s="50"/>
      <c r="DZ52" s="50"/>
      <c r="EA52" s="50"/>
      <c r="EB52" s="50"/>
      <c r="EC52" s="50"/>
      <c r="ED52" s="50"/>
      <c r="EE52" s="50"/>
      <c r="EF52" s="50"/>
      <c r="EG52" s="50"/>
      <c r="EH52" s="50"/>
      <c r="EI52" s="50"/>
      <c r="EJ52" s="50"/>
      <c r="EK52" s="50"/>
      <c r="EL52" s="50"/>
      <c r="EM52" s="50"/>
      <c r="EN52" s="50"/>
      <c r="EO52" s="50"/>
      <c r="EP52" s="50"/>
      <c r="EQ52" s="50"/>
      <c r="ER52" s="50"/>
      <c r="ES52" s="50"/>
      <c r="ET52" s="50"/>
      <c r="EU52" s="50"/>
      <c r="EV52" s="50"/>
      <c r="EW52" s="50"/>
      <c r="EX52" s="50"/>
      <c r="EY52" s="50"/>
      <c r="EZ52" s="50"/>
      <c r="FA52" s="50"/>
      <c r="FB52" s="50"/>
      <c r="FC52" s="50"/>
      <c r="FD52" s="50"/>
      <c r="FE52" s="50"/>
      <c r="FF52" s="50"/>
      <c r="FG52" s="50"/>
      <c r="FH52" s="50"/>
      <c r="FI52" s="50"/>
      <c r="FJ52" s="50"/>
      <c r="FK52" s="50"/>
      <c r="FL52" s="50"/>
      <c r="FM52" s="50"/>
      <c r="FP52" s="50"/>
      <c r="FQ52" s="50"/>
      <c r="FR52" s="50"/>
      <c r="FS52" s="50"/>
      <c r="FT52" s="50"/>
      <c r="FU52" s="50"/>
      <c r="FV52" s="50"/>
      <c r="FW52" s="50"/>
      <c r="FX52" s="50"/>
      <c r="FY52" s="50"/>
      <c r="FZ52" s="50"/>
      <c r="GA52" s="50"/>
      <c r="GB52" s="50"/>
      <c r="GC52" s="50"/>
      <c r="GD52" s="50"/>
      <c r="GE52" s="50"/>
      <c r="GF52" s="50"/>
      <c r="GG52" s="50"/>
      <c r="GH52" s="50"/>
      <c r="GI52" s="50"/>
      <c r="GJ52" s="50"/>
      <c r="GK52" s="50"/>
      <c r="GL52" s="50"/>
      <c r="GM52" s="50"/>
      <c r="GN52" s="50"/>
      <c r="GO52" s="50"/>
      <c r="GP52" s="50"/>
      <c r="GQ52" s="50"/>
      <c r="GR52" s="50"/>
      <c r="GS52" s="50"/>
      <c r="GT52" s="50"/>
      <c r="GU52" s="50"/>
      <c r="GV52" s="50"/>
      <c r="GW52" s="50"/>
      <c r="GX52" s="50"/>
      <c r="GY52" s="50"/>
      <c r="GZ52" s="50"/>
      <c r="HA52" s="50"/>
      <c r="HB52" s="50"/>
      <c r="HC52" s="50"/>
      <c r="HD52" s="50"/>
      <c r="HE52" s="50"/>
      <c r="HF52" s="50"/>
      <c r="HG52" s="50"/>
      <c r="HH52" s="50"/>
      <c r="HI52" s="50"/>
      <c r="HJ52" s="50"/>
      <c r="HK52" s="50"/>
      <c r="HL52" s="50"/>
      <c r="HM52" s="50"/>
      <c r="HN52" s="50"/>
      <c r="HO52" s="50"/>
      <c r="HR52" s="50"/>
      <c r="HS52" s="50"/>
      <c r="HT52" s="50"/>
      <c r="HU52" s="50"/>
      <c r="HV52" s="50"/>
      <c r="HW52" s="50"/>
      <c r="HX52" s="50"/>
      <c r="HY52" s="50"/>
      <c r="HZ52" s="50"/>
    </row>
    <row r="53" spans="1:234" ht="13.2">
      <c r="A53" s="15">
        <v>8</v>
      </c>
      <c r="B53" s="16">
        <v>1</v>
      </c>
      <c r="C53" s="16">
        <v>2</v>
      </c>
      <c r="D53" s="31">
        <v>278.8</v>
      </c>
      <c r="E53" s="31">
        <v>272.8</v>
      </c>
      <c r="F53" s="31">
        <v>269.10000000000002</v>
      </c>
      <c r="G53" s="42">
        <v>268.7</v>
      </c>
      <c r="H53" s="39">
        <v>259.2</v>
      </c>
      <c r="I53" s="39">
        <v>277.5</v>
      </c>
      <c r="J53" s="39">
        <v>274.7</v>
      </c>
      <c r="K53" s="39">
        <v>277.7</v>
      </c>
      <c r="L53" s="39">
        <v>284.3</v>
      </c>
      <c r="M53" s="39">
        <v>286.2</v>
      </c>
      <c r="N53" s="39">
        <v>285.8</v>
      </c>
      <c r="O53" s="39">
        <v>286.7</v>
      </c>
      <c r="P53" s="39">
        <v>291.8</v>
      </c>
      <c r="Q53" s="39">
        <v>291.7</v>
      </c>
      <c r="R53" s="39">
        <v>289</v>
      </c>
      <c r="S53" s="39">
        <v>296.8</v>
      </c>
      <c r="T53" s="39">
        <v>298.7</v>
      </c>
      <c r="U53" s="39">
        <v>290.10000000000002</v>
      </c>
      <c r="V53" s="39">
        <v>298.39999999999998</v>
      </c>
      <c r="W53" s="39">
        <v>296.89999999999998</v>
      </c>
      <c r="X53" s="39">
        <v>302.10000000000002</v>
      </c>
      <c r="Y53" s="39">
        <v>304.2</v>
      </c>
      <c r="Z53" s="39">
        <v>307.7</v>
      </c>
      <c r="AA53" s="39">
        <v>306.8</v>
      </c>
      <c r="AB53" s="39">
        <v>301.89999999999998</v>
      </c>
      <c r="AC53" s="39">
        <v>307.39999999999998</v>
      </c>
      <c r="AD53" s="39">
        <v>312.39999999999998</v>
      </c>
      <c r="AE53" s="39">
        <v>311.89999999999998</v>
      </c>
      <c r="AF53" s="39">
        <v>312</v>
      </c>
      <c r="AG53" s="39">
        <v>306.2</v>
      </c>
      <c r="AH53" s="39">
        <v>310.39999999999998</v>
      </c>
      <c r="AI53" s="39">
        <v>312.2</v>
      </c>
      <c r="AJ53" s="39">
        <v>314.5</v>
      </c>
      <c r="AK53" s="39">
        <v>311.39999999999998</v>
      </c>
      <c r="AL53" s="39">
        <v>307.8</v>
      </c>
      <c r="AM53" s="39">
        <v>311.3</v>
      </c>
      <c r="AN53" s="39">
        <v>313.8</v>
      </c>
      <c r="AO53" s="39">
        <v>313.60000000000002</v>
      </c>
      <c r="AP53" s="39">
        <v>313.2</v>
      </c>
      <c r="AQ53" s="39">
        <v>308.89999999999998</v>
      </c>
      <c r="AR53" s="39">
        <v>311.5</v>
      </c>
      <c r="AS53" s="39">
        <v>312.5</v>
      </c>
      <c r="AT53" s="39">
        <v>315.8</v>
      </c>
      <c r="AU53" s="39">
        <v>315.7</v>
      </c>
      <c r="AV53" s="39">
        <v>314</v>
      </c>
      <c r="AW53" s="39">
        <v>313.7</v>
      </c>
      <c r="AX53" s="39">
        <v>313.7</v>
      </c>
      <c r="AY53" s="39">
        <v>319.60000000000002</v>
      </c>
      <c r="AZ53" s="39">
        <v>316.60000000000002</v>
      </c>
      <c r="BA53" s="39">
        <v>314.10000000000002</v>
      </c>
      <c r="BB53" s="39">
        <v>317.7</v>
      </c>
      <c r="BC53" s="39">
        <v>317.10000000000002</v>
      </c>
      <c r="BD53" s="39">
        <v>318.3</v>
      </c>
      <c r="BE53" s="39">
        <v>322.3</v>
      </c>
      <c r="BF53" s="39">
        <v>319.10000000000002</v>
      </c>
      <c r="BG53" s="39">
        <v>318</v>
      </c>
      <c r="BH53" s="39">
        <v>319.10000000000002</v>
      </c>
      <c r="BI53" s="50">
        <f t="shared" si="2"/>
        <v>39</v>
      </c>
      <c r="BJ53" s="50">
        <f t="shared" si="3"/>
        <v>11.400000000000034</v>
      </c>
      <c r="BK53" s="50">
        <f t="shared" si="4"/>
        <v>50.400000000000034</v>
      </c>
      <c r="BL53" s="50">
        <f t="shared" si="5"/>
        <v>0.97898955550157885</v>
      </c>
      <c r="BM53" s="50">
        <f t="shared" si="6"/>
        <v>0.94340309372156506</v>
      </c>
      <c r="BN53" s="50">
        <f t="shared" si="7"/>
        <v>0.98056537102473496</v>
      </c>
      <c r="BO53" s="50">
        <f t="shared" si="8"/>
        <v>0.97193065219955166</v>
      </c>
      <c r="BP53" s="50">
        <f t="shared" si="9"/>
        <v>0.99066531898448185</v>
      </c>
      <c r="BQ53" s="50">
        <f t="shared" si="10"/>
        <v>1.0058376083495488</v>
      </c>
      <c r="BR53" s="50">
        <f t="shared" si="11"/>
        <v>1.0011076779572086</v>
      </c>
      <c r="BS53" s="50">
        <f t="shared" si="12"/>
        <v>0.9942022263450836</v>
      </c>
      <c r="BT53" s="50">
        <f t="shared" si="13"/>
        <v>0.99930289299407438</v>
      </c>
      <c r="BU53" s="50">
        <f t="shared" si="14"/>
        <v>1.0264407574602801</v>
      </c>
      <c r="BV53" s="50">
        <f t="shared" si="15"/>
        <v>1.0227312569391689</v>
      </c>
      <c r="BW53" s="50">
        <f t="shared" si="16"/>
        <v>1.0070856080845625</v>
      </c>
      <c r="BX53" s="50">
        <f t="shared" si="17"/>
        <v>1.0424398524849268</v>
      </c>
      <c r="BY53" s="50">
        <f t="shared" si="18"/>
        <v>1.0363730989417683</v>
      </c>
      <c r="BZ53" s="50">
        <f t="shared" si="19"/>
        <v>0.99856577362170862</v>
      </c>
      <c r="CA53" s="50">
        <f t="shared" si="20"/>
        <v>1.021917808219178</v>
      </c>
      <c r="CB53" s="50">
        <f t="shared" si="21"/>
        <v>1.016722789795103</v>
      </c>
      <c r="CC53" s="50">
        <f t="shared" si="22"/>
        <v>1.0304132795179353</v>
      </c>
      <c r="CD53" s="50">
        <f t="shared" si="23"/>
        <v>1.0333465436222611</v>
      </c>
      <c r="CE53" s="50">
        <f t="shared" si="24"/>
        <v>1.0460056657223795</v>
      </c>
      <c r="CF53" s="50">
        <f t="shared" si="25"/>
        <v>1.0460874012615786</v>
      </c>
      <c r="CG53" s="50">
        <f t="shared" si="26"/>
        <v>1.0229274903998193</v>
      </c>
      <c r="CH53" s="50">
        <f t="shared" si="27"/>
        <v>1.0296432758331937</v>
      </c>
      <c r="CI53" s="50">
        <f t="shared" si="28"/>
        <v>1.0431298347153428</v>
      </c>
      <c r="CJ53" s="50">
        <f t="shared" si="29"/>
        <v>1.0480510752688172</v>
      </c>
      <c r="CK53" s="50">
        <f t="shared" si="30"/>
        <v>1.0468042274786109</v>
      </c>
      <c r="CL53" s="50">
        <f t="shared" si="31"/>
        <v>1.0283795130142737</v>
      </c>
      <c r="CM53" s="50">
        <f t="shared" si="32"/>
        <v>1.0274743462429659</v>
      </c>
      <c r="CN53" s="50">
        <f t="shared" si="33"/>
        <v>1.0300797360461917</v>
      </c>
      <c r="CO53" s="50">
        <f t="shared" si="34"/>
        <v>1.0361869199934106</v>
      </c>
      <c r="CP53" s="50">
        <f t="shared" si="35"/>
        <v>1.0236686390532543</v>
      </c>
      <c r="CQ53" s="50">
        <f t="shared" si="36"/>
        <v>1.0043506634761803</v>
      </c>
      <c r="CR53" s="50">
        <f t="shared" si="37"/>
        <v>1.0163238654913485</v>
      </c>
      <c r="CS53" s="50">
        <f t="shared" si="38"/>
        <v>1.0206537648398113</v>
      </c>
      <c r="CT53" s="50">
        <f t="shared" si="39"/>
        <v>1.016147324080575</v>
      </c>
      <c r="CU53" s="50">
        <f t="shared" si="40"/>
        <v>1.0108660570199033</v>
      </c>
      <c r="CV53" s="50">
        <f t="shared" si="41"/>
        <v>0.98985259559923089</v>
      </c>
      <c r="CW53" s="50">
        <f t="shared" si="42"/>
        <v>0.99674684016852422</v>
      </c>
      <c r="CX53" s="50">
        <f t="shared" si="43"/>
        <v>1.002459366980325</v>
      </c>
      <c r="CY53" s="50">
        <f t="shared" si="44"/>
        <v>1.0099674857416983</v>
      </c>
      <c r="CZ53" s="50">
        <f t="shared" si="45"/>
        <v>1.0116968434545746</v>
      </c>
      <c r="DA53" s="50">
        <f t="shared" si="46"/>
        <v>0.99756433336863293</v>
      </c>
      <c r="DB53" s="50">
        <f t="shared" si="47"/>
        <v>1.0003720435822483</v>
      </c>
      <c r="DC53" s="50">
        <f t="shared" si="48"/>
        <v>0.99005838724948725</v>
      </c>
      <c r="DD53" s="50">
        <f t="shared" si="49"/>
        <v>1.0092100415767591</v>
      </c>
      <c r="DE53" s="50">
        <f t="shared" si="50"/>
        <v>0.99800357255437655</v>
      </c>
      <c r="DF53" s="50">
        <f t="shared" si="51"/>
        <v>0.98325246517451881</v>
      </c>
      <c r="DG53" s="50">
        <f t="shared" si="52"/>
        <v>0.99296765119549935</v>
      </c>
      <c r="DH53" s="50">
        <f t="shared" si="53"/>
        <v>0.98513954331279441</v>
      </c>
      <c r="DI53" s="50">
        <f t="shared" si="54"/>
        <v>0.98850931677018639</v>
      </c>
      <c r="DJ53" s="50">
        <f t="shared" si="55"/>
        <v>1.0030082987551867</v>
      </c>
      <c r="DK53" s="50">
        <f t="shared" si="56"/>
        <v>0.98462329647724367</v>
      </c>
      <c r="DL53" s="50">
        <f t="shared" si="57"/>
        <v>0.98589365989769029</v>
      </c>
      <c r="DM53" s="50">
        <f t="shared" si="58"/>
        <v>0.98568780889621088</v>
      </c>
      <c r="DN53" s="50">
        <f t="shared" si="59"/>
        <v>1.9796954314720814</v>
      </c>
      <c r="DO53" s="50">
        <f t="shared" si="60"/>
        <v>0.38556933483652867</v>
      </c>
      <c r="DP53" s="50">
        <f t="shared" si="61"/>
        <v>14.514328247115744</v>
      </c>
      <c r="DQ53" s="50">
        <f t="shared" si="62"/>
        <v>3.7049073773155783</v>
      </c>
      <c r="DR53" s="50">
        <f t="shared" si="63"/>
        <v>16.427640156453727</v>
      </c>
      <c r="DS53">
        <f t="shared" si="64"/>
        <v>0.98056537102473473</v>
      </c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R53" s="50"/>
      <c r="HS53" s="50"/>
      <c r="HT53" s="50"/>
      <c r="HU53" s="50"/>
      <c r="HV53" s="50"/>
      <c r="HW53" s="50"/>
      <c r="HX53" s="50"/>
      <c r="HY53" s="50"/>
      <c r="HZ53" s="50"/>
    </row>
    <row r="54" spans="1:234" ht="13.2">
      <c r="A54" s="15">
        <v>9</v>
      </c>
      <c r="B54" s="16">
        <v>1</v>
      </c>
      <c r="C54" s="16">
        <v>2</v>
      </c>
      <c r="D54" s="31">
        <v>269.39999999999998</v>
      </c>
      <c r="E54" s="31">
        <v>269.7</v>
      </c>
      <c r="F54" s="31">
        <v>268.7</v>
      </c>
      <c r="G54" s="42">
        <v>269.7</v>
      </c>
      <c r="H54" s="39">
        <v>270.5</v>
      </c>
      <c r="I54" s="39">
        <v>277.8</v>
      </c>
      <c r="J54" s="39">
        <v>278.5</v>
      </c>
      <c r="K54" s="39">
        <v>277.39999999999998</v>
      </c>
      <c r="L54" s="39">
        <v>284.10000000000002</v>
      </c>
      <c r="M54" s="39">
        <v>287.5</v>
      </c>
      <c r="N54" s="39">
        <v>289.10000000000002</v>
      </c>
      <c r="O54" s="39">
        <v>285.8</v>
      </c>
      <c r="P54" s="39">
        <v>289.3</v>
      </c>
      <c r="Q54" s="39">
        <v>295.10000000000002</v>
      </c>
      <c r="R54" s="39">
        <v>294</v>
      </c>
      <c r="S54" s="39">
        <v>294.39999999999998</v>
      </c>
      <c r="T54" s="39">
        <v>294.60000000000002</v>
      </c>
      <c r="U54" s="39">
        <v>297.3</v>
      </c>
      <c r="V54" s="39">
        <v>295</v>
      </c>
      <c r="W54" s="39">
        <v>293</v>
      </c>
      <c r="X54" s="39">
        <v>295.2</v>
      </c>
      <c r="Y54" s="39">
        <v>295.60000000000002</v>
      </c>
      <c r="Z54" s="39">
        <v>298.60000000000002</v>
      </c>
      <c r="AA54" s="39">
        <v>294.10000000000002</v>
      </c>
      <c r="AB54" s="39">
        <v>293.5</v>
      </c>
      <c r="AC54" s="39">
        <v>297.60000000000002</v>
      </c>
      <c r="AD54" s="39">
        <v>295.39999999999998</v>
      </c>
      <c r="AE54" s="39">
        <v>292.5</v>
      </c>
      <c r="AF54" s="39">
        <v>292.8</v>
      </c>
      <c r="AG54" s="39">
        <v>288.7</v>
      </c>
      <c r="AH54" s="39">
        <v>293.3</v>
      </c>
      <c r="AI54" s="39">
        <v>292.8</v>
      </c>
      <c r="AJ54" s="39">
        <v>290</v>
      </c>
      <c r="AK54" s="39">
        <v>291.39999999999998</v>
      </c>
      <c r="AL54" s="39">
        <v>294</v>
      </c>
      <c r="AM54" s="39">
        <v>290.5</v>
      </c>
      <c r="AN54" s="39">
        <v>291.7</v>
      </c>
      <c r="AO54" s="39">
        <v>294.89999999999998</v>
      </c>
      <c r="AP54" s="39">
        <v>297.5</v>
      </c>
      <c r="AQ54" s="39">
        <v>294.39999999999998</v>
      </c>
      <c r="AR54" s="39">
        <v>296.8</v>
      </c>
      <c r="AS54" s="39">
        <v>298.3</v>
      </c>
      <c r="AT54" s="39">
        <v>299.10000000000002</v>
      </c>
      <c r="AU54" s="39">
        <v>299.7</v>
      </c>
      <c r="AV54" s="39">
        <v>303.10000000000002</v>
      </c>
      <c r="AW54" s="39">
        <v>299.89999999999998</v>
      </c>
      <c r="AX54" s="39">
        <v>302.3</v>
      </c>
      <c r="AY54" s="39">
        <v>303.39999999999998</v>
      </c>
      <c r="AZ54" s="39">
        <v>302.3</v>
      </c>
      <c r="BA54" s="39">
        <v>305.3</v>
      </c>
      <c r="BB54" s="39">
        <v>306.5</v>
      </c>
      <c r="BC54" s="39">
        <v>304.5</v>
      </c>
      <c r="BD54" s="39">
        <v>306.2</v>
      </c>
      <c r="BE54" s="39">
        <v>307.8</v>
      </c>
      <c r="BF54" s="39">
        <v>309.39999999999998</v>
      </c>
      <c r="BG54" s="39">
        <v>305.39999999999998</v>
      </c>
      <c r="BH54" s="39">
        <v>304.5</v>
      </c>
      <c r="BI54" s="50">
        <f t="shared" si="2"/>
        <v>28.900000000000034</v>
      </c>
      <c r="BJ54" s="50">
        <f t="shared" si="3"/>
        <v>5.8999999999999773</v>
      </c>
      <c r="BK54" s="50">
        <f t="shared" si="4"/>
        <v>34.800000000000011</v>
      </c>
      <c r="BL54" s="50">
        <f t="shared" si="5"/>
        <v>0.98263298518338604</v>
      </c>
      <c r="BM54" s="50">
        <f t="shared" si="6"/>
        <v>0.98453139217470431</v>
      </c>
      <c r="BN54" s="50">
        <f t="shared" si="7"/>
        <v>0.9816254416961131</v>
      </c>
      <c r="BO54" s="50">
        <f t="shared" si="8"/>
        <v>0.98537563391909411</v>
      </c>
      <c r="BP54" s="50">
        <f t="shared" si="9"/>
        <v>0.98959510077888091</v>
      </c>
      <c r="BQ54" s="50">
        <f t="shared" si="10"/>
        <v>1.0051300194586945</v>
      </c>
      <c r="BR54" s="50">
        <f t="shared" si="11"/>
        <v>1.0056549874657494</v>
      </c>
      <c r="BS54" s="50">
        <f t="shared" si="12"/>
        <v>1.0056818181818183</v>
      </c>
      <c r="BT54" s="50">
        <f t="shared" si="13"/>
        <v>0.99616591146741018</v>
      </c>
      <c r="BU54" s="50">
        <f t="shared" si="14"/>
        <v>1.0176467139590784</v>
      </c>
      <c r="BV54" s="50">
        <f t="shared" si="15"/>
        <v>1.0346520189329749</v>
      </c>
      <c r="BW54" s="50">
        <f t="shared" si="16"/>
        <v>1.0245092345220117</v>
      </c>
      <c r="BX54" s="50">
        <f t="shared" si="17"/>
        <v>1.0340104197155067</v>
      </c>
      <c r="BY54" s="50">
        <f t="shared" si="18"/>
        <v>1.022147689816689</v>
      </c>
      <c r="BZ54" s="50">
        <f t="shared" si="19"/>
        <v>1.0233492054385864</v>
      </c>
      <c r="CA54" s="50">
        <f t="shared" si="20"/>
        <v>1.0102739726027397</v>
      </c>
      <c r="CB54" s="50">
        <f t="shared" si="21"/>
        <v>1.0033673877061813</v>
      </c>
      <c r="CC54" s="50">
        <f t="shared" si="22"/>
        <v>1.0068785174236825</v>
      </c>
      <c r="CD54" s="50">
        <f t="shared" si="23"/>
        <v>1.0041329332502971</v>
      </c>
      <c r="CE54" s="50">
        <f t="shared" si="24"/>
        <v>1.015070821529745</v>
      </c>
      <c r="CF54" s="50">
        <f t="shared" si="25"/>
        <v>1.0027845655509462</v>
      </c>
      <c r="CG54" s="50">
        <f t="shared" si="26"/>
        <v>0.994465778179354</v>
      </c>
      <c r="CH54" s="50">
        <f t="shared" si="27"/>
        <v>0.9968179534416346</v>
      </c>
      <c r="CI54" s="50">
        <f t="shared" si="28"/>
        <v>0.98636540708998799</v>
      </c>
      <c r="CJ54" s="50">
        <f t="shared" si="29"/>
        <v>0.98286290322580661</v>
      </c>
      <c r="CK54" s="50">
        <f t="shared" si="30"/>
        <v>0.98238550578761952</v>
      </c>
      <c r="CL54" s="50">
        <f t="shared" si="31"/>
        <v>0.96960537363560029</v>
      </c>
      <c r="CM54" s="50">
        <f t="shared" si="32"/>
        <v>0.9708705726580602</v>
      </c>
      <c r="CN54" s="50">
        <f t="shared" si="33"/>
        <v>0.96607093758592233</v>
      </c>
      <c r="CO54" s="50">
        <f t="shared" si="34"/>
        <v>0.95546647630552972</v>
      </c>
      <c r="CP54" s="50">
        <f t="shared" si="35"/>
        <v>0.95792241946088097</v>
      </c>
      <c r="CQ54" s="50">
        <f t="shared" si="36"/>
        <v>0.95932129649771603</v>
      </c>
      <c r="CR54" s="50">
        <f t="shared" si="37"/>
        <v>0.94841658504733917</v>
      </c>
      <c r="CS54" s="50">
        <f t="shared" si="38"/>
        <v>0.94877215807448345</v>
      </c>
      <c r="CT54" s="50">
        <f t="shared" si="39"/>
        <v>0.95555435545714762</v>
      </c>
      <c r="CU54" s="50">
        <f t="shared" si="40"/>
        <v>0.96019365250134492</v>
      </c>
      <c r="CV54" s="50">
        <f t="shared" si="41"/>
        <v>0.94338816492202515</v>
      </c>
      <c r="CW54" s="50">
        <f t="shared" si="42"/>
        <v>0.94970934883472868</v>
      </c>
      <c r="CX54" s="50">
        <f t="shared" si="43"/>
        <v>0.95690761334473906</v>
      </c>
      <c r="CY54" s="50">
        <f t="shared" si="44"/>
        <v>0.95655881882628868</v>
      </c>
      <c r="CZ54" s="50">
        <f t="shared" si="45"/>
        <v>0.96042300913315171</v>
      </c>
      <c r="DA54" s="50">
        <f t="shared" si="46"/>
        <v>0.96293550778354353</v>
      </c>
      <c r="DB54" s="50">
        <f t="shared" si="47"/>
        <v>0.9563646027106032</v>
      </c>
      <c r="DC54" s="50">
        <f t="shared" si="48"/>
        <v>0.95407921729525025</v>
      </c>
      <c r="DD54" s="50">
        <f t="shared" si="49"/>
        <v>0.95805483921898837</v>
      </c>
      <c r="DE54" s="50">
        <f t="shared" si="50"/>
        <v>0.95292634233476947</v>
      </c>
      <c r="DF54" s="50">
        <f t="shared" si="51"/>
        <v>0.95570511817185799</v>
      </c>
      <c r="DG54" s="50">
        <f t="shared" si="52"/>
        <v>0.95796218159087365</v>
      </c>
      <c r="DH54" s="50">
        <f t="shared" si="53"/>
        <v>0.94599492569771637</v>
      </c>
      <c r="DI54" s="50">
        <f t="shared" si="54"/>
        <v>0.95093167701863346</v>
      </c>
      <c r="DJ54" s="50">
        <f t="shared" si="55"/>
        <v>0.95788381742738593</v>
      </c>
      <c r="DK54" s="50">
        <f t="shared" si="56"/>
        <v>0.95469272306505526</v>
      </c>
      <c r="DL54" s="50">
        <f t="shared" si="57"/>
        <v>0.94682994884514016</v>
      </c>
      <c r="DM54" s="50">
        <f t="shared" si="58"/>
        <v>0.94058896210873144</v>
      </c>
      <c r="DN54" s="50">
        <f t="shared" si="59"/>
        <v>1.4670050761421338</v>
      </c>
      <c r="DO54" s="50">
        <f t="shared" si="60"/>
        <v>0.19954904171364068</v>
      </c>
      <c r="DP54" s="50">
        <f t="shared" si="61"/>
        <v>10.715609936967013</v>
      </c>
      <c r="DQ54" s="50">
        <f t="shared" si="62"/>
        <v>1.9758874748827786</v>
      </c>
      <c r="DR54" s="50">
        <f t="shared" si="63"/>
        <v>11.832709962597759</v>
      </c>
      <c r="DS54">
        <f t="shared" si="64"/>
        <v>0.98162544169611288</v>
      </c>
      <c r="DT54" s="50"/>
      <c r="DU54" s="50"/>
      <c r="DV54" s="50"/>
      <c r="DW54" s="50"/>
      <c r="DX54" s="50"/>
      <c r="DY54" s="50"/>
      <c r="DZ54" s="50"/>
      <c r="EA54" s="50"/>
      <c r="EB54" s="50"/>
      <c r="EC54" s="50"/>
      <c r="ED54" s="50"/>
      <c r="EE54" s="50"/>
      <c r="EF54" s="50"/>
      <c r="EG54" s="50"/>
      <c r="EH54" s="50"/>
      <c r="EI54" s="50"/>
      <c r="EJ54" s="50"/>
      <c r="EK54" s="50"/>
      <c r="EL54" s="50"/>
      <c r="EM54" s="50"/>
      <c r="EN54" s="50"/>
      <c r="EO54" s="50"/>
      <c r="EP54" s="50"/>
      <c r="EQ54" s="50"/>
      <c r="ER54" s="50"/>
      <c r="ES54" s="50"/>
      <c r="ET54" s="50"/>
      <c r="EU54" s="50"/>
      <c r="EV54" s="50"/>
      <c r="EW54" s="50"/>
      <c r="EX54" s="50"/>
      <c r="EY54" s="50"/>
      <c r="EZ54" s="50"/>
      <c r="FA54" s="50"/>
      <c r="FB54" s="50"/>
      <c r="FC54" s="50"/>
      <c r="FD54" s="50"/>
      <c r="FE54" s="50"/>
      <c r="FF54" s="50"/>
      <c r="FG54" s="50"/>
      <c r="FH54" s="50"/>
      <c r="FI54" s="50"/>
      <c r="FJ54" s="50"/>
      <c r="FK54" s="50"/>
      <c r="FL54" s="50"/>
      <c r="FM54" s="50"/>
      <c r="FP54" s="50"/>
      <c r="FQ54" s="50"/>
      <c r="FR54" s="50"/>
      <c r="FS54" s="50"/>
      <c r="FT54" s="50"/>
      <c r="FU54" s="50"/>
      <c r="FV54" s="50"/>
      <c r="FW54" s="50"/>
      <c r="FX54" s="50"/>
      <c r="FY54" s="50"/>
      <c r="FZ54" s="50"/>
      <c r="GA54" s="50"/>
      <c r="GB54" s="50"/>
      <c r="GC54" s="50"/>
      <c r="GD54" s="50"/>
      <c r="GE54" s="50"/>
      <c r="GF54" s="50"/>
      <c r="GG54" s="50"/>
      <c r="GH54" s="50"/>
      <c r="GI54" s="50"/>
      <c r="GJ54" s="50"/>
      <c r="GK54" s="50"/>
      <c r="GL54" s="50"/>
      <c r="GM54" s="50"/>
      <c r="GN54" s="50"/>
      <c r="GO54" s="50"/>
      <c r="GP54" s="50"/>
      <c r="GQ54" s="50"/>
      <c r="GR54" s="50"/>
      <c r="GS54" s="50"/>
      <c r="GT54" s="50"/>
      <c r="GU54" s="50"/>
      <c r="GV54" s="50"/>
      <c r="GW54" s="50"/>
      <c r="GX54" s="50"/>
      <c r="GY54" s="50"/>
      <c r="GZ54" s="50"/>
      <c r="HA54" s="50"/>
      <c r="HB54" s="50"/>
      <c r="HC54" s="50"/>
      <c r="HD54" s="50"/>
      <c r="HE54" s="50"/>
      <c r="HF54" s="50"/>
      <c r="HG54" s="50"/>
      <c r="HH54" s="50"/>
      <c r="HI54" s="50"/>
      <c r="HJ54" s="50"/>
      <c r="HK54" s="50"/>
      <c r="HL54" s="50"/>
      <c r="HM54" s="50"/>
      <c r="HN54" s="50"/>
      <c r="HO54" s="50"/>
      <c r="HR54" s="50"/>
      <c r="HS54" s="50"/>
      <c r="HT54" s="50"/>
      <c r="HU54" s="50"/>
      <c r="HV54" s="50"/>
      <c r="HW54" s="50"/>
      <c r="HX54" s="50"/>
      <c r="HY54" s="50"/>
      <c r="HZ54" s="50"/>
    </row>
    <row r="55" spans="1:234" ht="13.2">
      <c r="A55" s="15">
        <v>10</v>
      </c>
      <c r="B55" s="16">
        <v>1</v>
      </c>
      <c r="C55" s="16">
        <v>2</v>
      </c>
      <c r="D55" s="31">
        <v>252.7</v>
      </c>
      <c r="E55" s="31">
        <v>250.2</v>
      </c>
      <c r="F55" s="31">
        <v>252.8</v>
      </c>
      <c r="G55" s="42">
        <v>252.1</v>
      </c>
      <c r="H55" s="39">
        <v>249.5</v>
      </c>
      <c r="I55" s="39">
        <v>254.1</v>
      </c>
      <c r="J55" s="39">
        <v>254.7</v>
      </c>
      <c r="K55" s="39">
        <v>255.6</v>
      </c>
      <c r="L55" s="39">
        <v>257.60000000000002</v>
      </c>
      <c r="M55" s="39">
        <v>258.7</v>
      </c>
      <c r="N55" s="39">
        <v>259</v>
      </c>
      <c r="O55" s="39">
        <v>261.10000000000002</v>
      </c>
      <c r="P55" s="39">
        <v>262.89999999999998</v>
      </c>
      <c r="Q55" s="39">
        <v>262.89999999999998</v>
      </c>
      <c r="R55" s="39">
        <v>262.5</v>
      </c>
      <c r="S55" s="39">
        <v>263.7</v>
      </c>
      <c r="T55" s="39">
        <v>264.5</v>
      </c>
      <c r="U55" s="39">
        <v>266.89999999999998</v>
      </c>
      <c r="V55" s="39">
        <v>264.60000000000002</v>
      </c>
      <c r="W55" s="39">
        <v>263.8</v>
      </c>
      <c r="X55" s="39">
        <v>267.8</v>
      </c>
      <c r="Y55" s="39">
        <v>267.3</v>
      </c>
      <c r="Z55" s="39">
        <v>266.2</v>
      </c>
      <c r="AA55" s="39">
        <v>265.3</v>
      </c>
      <c r="AB55" s="39">
        <v>296.3</v>
      </c>
      <c r="AC55" s="39">
        <v>267.10000000000002</v>
      </c>
      <c r="AD55" s="39">
        <v>266.8</v>
      </c>
      <c r="AE55" s="39">
        <v>268</v>
      </c>
      <c r="AF55" s="39">
        <v>268.3</v>
      </c>
      <c r="AG55" s="39">
        <v>267.60000000000002</v>
      </c>
      <c r="AH55" s="39">
        <v>272.3</v>
      </c>
      <c r="AI55" s="39">
        <v>273.5</v>
      </c>
      <c r="AJ55" s="39">
        <v>272.2</v>
      </c>
      <c r="AK55" s="39">
        <v>272.89999999999998</v>
      </c>
      <c r="AL55" s="39">
        <v>275</v>
      </c>
      <c r="AM55" s="39">
        <v>276.39999999999998</v>
      </c>
      <c r="AN55" s="39">
        <v>276.3</v>
      </c>
      <c r="AO55" s="39">
        <v>276.89999999999998</v>
      </c>
      <c r="AP55" s="39">
        <v>275.39999999999998</v>
      </c>
      <c r="AQ55" s="39">
        <v>275.89999999999998</v>
      </c>
      <c r="AR55" s="39">
        <v>278</v>
      </c>
      <c r="AS55" s="39">
        <v>277.60000000000002</v>
      </c>
      <c r="AT55" s="39">
        <v>277.5</v>
      </c>
      <c r="AU55" s="39">
        <v>276.7</v>
      </c>
      <c r="AV55" s="39">
        <v>278.89999999999998</v>
      </c>
      <c r="AW55" s="39">
        <v>276.7</v>
      </c>
      <c r="AX55" s="39">
        <v>279</v>
      </c>
      <c r="AY55" s="39">
        <v>277.39999999999998</v>
      </c>
      <c r="AZ55" s="39">
        <v>275.89999999999998</v>
      </c>
      <c r="BA55" s="39">
        <v>277.10000000000002</v>
      </c>
      <c r="BB55" s="39">
        <v>280.7</v>
      </c>
      <c r="BC55" s="39">
        <v>280.5</v>
      </c>
      <c r="BD55" s="39">
        <v>281.39999999999998</v>
      </c>
      <c r="BE55" s="39">
        <v>280.5</v>
      </c>
      <c r="BF55" s="39">
        <v>282.39999999999998</v>
      </c>
      <c r="BG55" s="39">
        <v>280.7</v>
      </c>
      <c r="BH55" s="39">
        <v>282.89999999999998</v>
      </c>
      <c r="BI55" s="50">
        <f t="shared" si="2"/>
        <v>14.099999999999994</v>
      </c>
      <c r="BJ55" s="50">
        <f t="shared" si="3"/>
        <v>16.699999999999989</v>
      </c>
      <c r="BK55" s="50">
        <f t="shared" si="4"/>
        <v>30.799999999999983</v>
      </c>
      <c r="BL55" s="50">
        <f t="shared" si="5"/>
        <v>0.91850862278358036</v>
      </c>
      <c r="BM55" s="50">
        <f t="shared" si="6"/>
        <v>0.90809827115559605</v>
      </c>
      <c r="BN55" s="50">
        <f t="shared" si="7"/>
        <v>0.89787985865724385</v>
      </c>
      <c r="BO55" s="50">
        <f t="shared" si="8"/>
        <v>0.90116759051774953</v>
      </c>
      <c r="BP55" s="50">
        <f t="shared" si="9"/>
        <v>0.91182591117188894</v>
      </c>
      <c r="BQ55" s="50">
        <f t="shared" si="10"/>
        <v>0.91137449142048466</v>
      </c>
      <c r="BR55" s="50">
        <f t="shared" si="11"/>
        <v>0.90491459219961523</v>
      </c>
      <c r="BS55" s="50">
        <f t="shared" si="12"/>
        <v>0.90097402597402609</v>
      </c>
      <c r="BT55" s="50">
        <f t="shared" si="13"/>
        <v>0.91007319623562211</v>
      </c>
      <c r="BU55" s="50">
        <f t="shared" si="14"/>
        <v>0.92478161458638664</v>
      </c>
      <c r="BV55" s="50">
        <f t="shared" si="15"/>
        <v>0.9217553906386956</v>
      </c>
      <c r="BW55" s="50">
        <f t="shared" si="16"/>
        <v>0.91474038796608192</v>
      </c>
      <c r="BX55" s="50">
        <f t="shared" si="17"/>
        <v>0.92618392554001061</v>
      </c>
      <c r="BY55" s="50">
        <f t="shared" si="18"/>
        <v>0.91771236916671495</v>
      </c>
      <c r="BZ55" s="50">
        <f t="shared" si="19"/>
        <v>0.91870804887843494</v>
      </c>
      <c r="CA55" s="50">
        <f t="shared" si="20"/>
        <v>0.90616438356164386</v>
      </c>
      <c r="CB55" s="50">
        <f t="shared" si="21"/>
        <v>0.90337309514297137</v>
      </c>
      <c r="CC55" s="50">
        <f t="shared" si="22"/>
        <v>0.91342163606389637</v>
      </c>
      <c r="CD55" s="50">
        <f t="shared" si="23"/>
        <v>0.90799977353790395</v>
      </c>
      <c r="CE55" s="50">
        <f t="shared" si="24"/>
        <v>0.90492917847025489</v>
      </c>
      <c r="CF55" s="50">
        <f t="shared" si="25"/>
        <v>0.90458600897880315</v>
      </c>
      <c r="CG55" s="50">
        <f t="shared" si="26"/>
        <v>1.0039530155861758</v>
      </c>
      <c r="CH55" s="50">
        <f t="shared" si="27"/>
        <v>0.89465751130463911</v>
      </c>
      <c r="CI55" s="50">
        <f t="shared" si="28"/>
        <v>0.89086760532027365</v>
      </c>
      <c r="CJ55" s="50">
        <f t="shared" si="29"/>
        <v>0.90053763440860224</v>
      </c>
      <c r="CK55" s="50">
        <f t="shared" si="30"/>
        <v>0.90018453279651067</v>
      </c>
      <c r="CL55" s="50">
        <f t="shared" si="31"/>
        <v>0.89874055415617138</v>
      </c>
      <c r="CM55" s="50">
        <f t="shared" si="32"/>
        <v>0.90135716650115849</v>
      </c>
      <c r="CN55" s="50">
        <f t="shared" si="33"/>
        <v>0.90239208138575733</v>
      </c>
      <c r="CO55" s="50">
        <f t="shared" si="34"/>
        <v>0.89682060293229371</v>
      </c>
      <c r="CP55" s="50">
        <f t="shared" si="35"/>
        <v>0.89710716633793552</v>
      </c>
      <c r="CQ55" s="50">
        <f t="shared" si="36"/>
        <v>0.89732434196214927</v>
      </c>
      <c r="CR55" s="50">
        <f t="shared" si="37"/>
        <v>0.90238328436173676</v>
      </c>
      <c r="CS55" s="50">
        <f t="shared" si="38"/>
        <v>0.89868271263620092</v>
      </c>
      <c r="CT55" s="50">
        <f t="shared" si="39"/>
        <v>0.89722957282497173</v>
      </c>
      <c r="CU55" s="50">
        <f t="shared" si="40"/>
        <v>0.88886498117267343</v>
      </c>
      <c r="CV55" s="50">
        <f t="shared" si="41"/>
        <v>0.88410596026490063</v>
      </c>
      <c r="CW55" s="50">
        <f t="shared" si="42"/>
        <v>0.88955255719694937</v>
      </c>
      <c r="CX55" s="50">
        <f t="shared" si="43"/>
        <v>0.89050470487596234</v>
      </c>
      <c r="CY55" s="50">
        <f t="shared" si="44"/>
        <v>0.88747934545066898</v>
      </c>
      <c r="CZ55" s="50">
        <f t="shared" si="45"/>
        <v>0.8867168722961063</v>
      </c>
      <c r="DA55" s="50">
        <f t="shared" si="46"/>
        <v>0.8860531610716933</v>
      </c>
      <c r="DB55" s="50">
        <f t="shared" si="47"/>
        <v>0.88238107892638851</v>
      </c>
      <c r="DC55" s="50">
        <f t="shared" si="48"/>
        <v>0.88054284361685353</v>
      </c>
      <c r="DD55" s="50">
        <f t="shared" si="49"/>
        <v>0.87595389716330707</v>
      </c>
      <c r="DE55" s="50">
        <f t="shared" si="50"/>
        <v>0.86970684039087953</v>
      </c>
      <c r="DF55" s="50">
        <f t="shared" si="51"/>
        <v>0.86742839254969484</v>
      </c>
      <c r="DG55" s="50">
        <f t="shared" si="52"/>
        <v>0.87732458196593222</v>
      </c>
      <c r="DH55" s="50">
        <f t="shared" si="53"/>
        <v>0.87143374928804418</v>
      </c>
      <c r="DI55" s="50">
        <f t="shared" si="54"/>
        <v>0.87391304347826082</v>
      </c>
      <c r="DJ55" s="50">
        <f t="shared" si="55"/>
        <v>0.87292531120331951</v>
      </c>
      <c r="DK55" s="50">
        <f t="shared" si="56"/>
        <v>0.87138081769092313</v>
      </c>
      <c r="DL55" s="50">
        <f t="shared" si="57"/>
        <v>0.87025267400403028</v>
      </c>
      <c r="DM55" s="50">
        <f t="shared" si="58"/>
        <v>0.87386738056013169</v>
      </c>
      <c r="DN55" s="50">
        <f t="shared" si="59"/>
        <v>0.71573604060913676</v>
      </c>
      <c r="DO55" s="50">
        <f t="shared" si="60"/>
        <v>0.56482525366403558</v>
      </c>
      <c r="DP55" s="50">
        <f t="shared" si="61"/>
        <v>5.5930186433954763</v>
      </c>
      <c r="DQ55" s="50">
        <f t="shared" si="62"/>
        <v>6.2734785875281709</v>
      </c>
      <c r="DR55" s="50">
        <f t="shared" si="63"/>
        <v>11.609498680738779</v>
      </c>
      <c r="DS55">
        <f t="shared" si="64"/>
        <v>0.89787985865724362</v>
      </c>
      <c r="DT55" s="50"/>
      <c r="DU55" s="50"/>
      <c r="DV55" s="50"/>
      <c r="DW55" s="50"/>
      <c r="DX55" s="50"/>
      <c r="DY55" s="50"/>
      <c r="DZ55" s="50"/>
      <c r="EA55" s="50"/>
      <c r="EB55" s="50"/>
      <c r="EC55" s="50"/>
      <c r="ED55" s="50"/>
      <c r="EE55" s="50"/>
      <c r="EF55" s="50"/>
      <c r="EG55" s="50"/>
      <c r="EH55" s="50"/>
      <c r="EI55" s="50"/>
      <c r="EJ55" s="50"/>
      <c r="EK55" s="50"/>
      <c r="EL55" s="50"/>
      <c r="EM55" s="50"/>
      <c r="EN55" s="50"/>
      <c r="EO55" s="50"/>
      <c r="EP55" s="50"/>
      <c r="EQ55" s="50"/>
      <c r="ER55" s="50"/>
      <c r="ES55" s="50"/>
      <c r="ET55" s="50"/>
      <c r="EU55" s="50"/>
      <c r="EV55" s="50"/>
      <c r="EW55" s="50"/>
      <c r="EX55" s="50"/>
      <c r="EY55" s="50"/>
      <c r="EZ55" s="50"/>
      <c r="FA55" s="50"/>
      <c r="FB55" s="50"/>
      <c r="FC55" s="50"/>
      <c r="FD55" s="50"/>
      <c r="FE55" s="50"/>
      <c r="FF55" s="50"/>
      <c r="FG55" s="50"/>
      <c r="FH55" s="50"/>
      <c r="FI55" s="50"/>
      <c r="FJ55" s="50"/>
      <c r="FK55" s="50"/>
      <c r="FL55" s="50"/>
      <c r="FM55" s="50"/>
      <c r="FP55" s="50"/>
      <c r="FQ55" s="50"/>
      <c r="FR55" s="50"/>
      <c r="FS55" s="50"/>
      <c r="FT55" s="50"/>
      <c r="FU55" s="50"/>
      <c r="FV55" s="50"/>
      <c r="FW55" s="50"/>
      <c r="FX55" s="50"/>
      <c r="FY55" s="50"/>
      <c r="FZ55" s="50"/>
      <c r="GA55" s="50"/>
      <c r="GB55" s="50"/>
      <c r="GC55" s="50"/>
      <c r="GD55" s="50"/>
      <c r="GE55" s="50"/>
      <c r="GF55" s="50"/>
      <c r="GG55" s="50"/>
      <c r="GH55" s="50"/>
      <c r="GI55" s="50"/>
      <c r="GJ55" s="50"/>
      <c r="GK55" s="50"/>
      <c r="GL55" s="50"/>
      <c r="GM55" s="50"/>
      <c r="GN55" s="50"/>
      <c r="GO55" s="50"/>
      <c r="GP55" s="50"/>
      <c r="GQ55" s="50"/>
      <c r="GR55" s="50"/>
      <c r="GS55" s="50"/>
      <c r="GT55" s="50"/>
      <c r="GU55" s="50"/>
      <c r="GV55" s="50"/>
      <c r="GW55" s="50"/>
      <c r="GX55" s="50"/>
      <c r="GY55" s="50"/>
      <c r="GZ55" s="50"/>
      <c r="HA55" s="50"/>
      <c r="HB55" s="50"/>
      <c r="HC55" s="50"/>
      <c r="HD55" s="50"/>
      <c r="HE55" s="50"/>
      <c r="HF55" s="50"/>
      <c r="HG55" s="50"/>
      <c r="HH55" s="50"/>
      <c r="HI55" s="50"/>
      <c r="HJ55" s="50"/>
      <c r="HK55" s="50"/>
      <c r="HL55" s="50"/>
      <c r="HM55" s="50"/>
      <c r="HN55" s="50"/>
      <c r="HO55" s="50"/>
      <c r="HR55" s="50"/>
      <c r="HS55" s="50"/>
      <c r="HT55" s="50"/>
      <c r="HU55" s="50"/>
      <c r="HV55" s="50"/>
      <c r="HW55" s="50"/>
      <c r="HX55" s="50"/>
      <c r="HY55" s="50"/>
      <c r="HZ55" s="50"/>
    </row>
    <row r="56" spans="1:234" ht="13.2">
      <c r="A56" s="15">
        <v>11</v>
      </c>
      <c r="B56" s="16">
        <v>1</v>
      </c>
      <c r="C56" s="16">
        <v>2</v>
      </c>
      <c r="D56" s="31">
        <v>261.39999999999998</v>
      </c>
      <c r="E56" s="31">
        <v>263.89999999999998</v>
      </c>
      <c r="F56" s="31">
        <v>266.3</v>
      </c>
      <c r="G56" s="31">
        <v>267.8</v>
      </c>
      <c r="H56" s="39">
        <v>266.39999999999998</v>
      </c>
      <c r="I56" s="39">
        <v>273.8</v>
      </c>
      <c r="J56" s="39">
        <v>276.89999999999998</v>
      </c>
      <c r="K56" s="39">
        <v>278.60000000000002</v>
      </c>
      <c r="L56" s="39">
        <v>278.89999999999998</v>
      </c>
      <c r="M56" s="39">
        <v>285</v>
      </c>
      <c r="N56" s="39">
        <v>287.8</v>
      </c>
      <c r="O56" s="39">
        <v>291.3</v>
      </c>
      <c r="P56" s="39">
        <v>291.39999999999998</v>
      </c>
      <c r="Q56" s="39">
        <v>291.89999999999998</v>
      </c>
      <c r="R56" s="39">
        <v>294</v>
      </c>
      <c r="S56" s="39">
        <v>300.3</v>
      </c>
      <c r="T56" s="39">
        <v>306.5</v>
      </c>
      <c r="U56" s="39">
        <v>308.39999999999998</v>
      </c>
      <c r="V56" s="39">
        <v>309.7</v>
      </c>
      <c r="W56" s="39">
        <v>308.2</v>
      </c>
      <c r="X56" s="39">
        <v>308.7</v>
      </c>
      <c r="Y56" s="39">
        <v>312.7</v>
      </c>
      <c r="Z56" s="39">
        <v>313.3</v>
      </c>
      <c r="AA56" s="39">
        <v>315.10000000000002</v>
      </c>
      <c r="AB56" s="39">
        <v>313.39999999999998</v>
      </c>
      <c r="AC56" s="39">
        <v>316.5</v>
      </c>
      <c r="AD56" s="39">
        <v>316</v>
      </c>
      <c r="AE56" s="39">
        <v>320.10000000000002</v>
      </c>
      <c r="AF56" s="39">
        <v>320.89999999999998</v>
      </c>
      <c r="AG56" s="39">
        <v>321.5</v>
      </c>
      <c r="AH56" s="39">
        <v>326.39999999999998</v>
      </c>
      <c r="AI56" s="39">
        <v>327.39999999999998</v>
      </c>
      <c r="AJ56" s="39">
        <v>326.39999999999998</v>
      </c>
      <c r="AK56" s="39">
        <v>324.5</v>
      </c>
      <c r="AL56" s="39">
        <v>324.10000000000002</v>
      </c>
      <c r="AM56" s="39">
        <v>327.39999999999998</v>
      </c>
      <c r="AN56" s="39">
        <v>332</v>
      </c>
      <c r="AO56" s="39">
        <v>331.8</v>
      </c>
      <c r="AP56" s="39">
        <v>334</v>
      </c>
      <c r="AQ56" s="39">
        <v>333.7</v>
      </c>
      <c r="AR56" s="39">
        <v>334.2</v>
      </c>
      <c r="AS56" s="39">
        <v>335.1</v>
      </c>
      <c r="AT56" s="39">
        <v>338.6</v>
      </c>
      <c r="AU56" s="39">
        <v>340.3</v>
      </c>
      <c r="AV56" s="39">
        <v>348</v>
      </c>
      <c r="AW56" s="39">
        <v>346.2</v>
      </c>
      <c r="AX56" s="39">
        <v>345.4</v>
      </c>
      <c r="AY56" s="39">
        <v>349.2</v>
      </c>
      <c r="AZ56" s="39">
        <v>350.3</v>
      </c>
      <c r="BA56" s="39">
        <v>355.1</v>
      </c>
      <c r="BB56" s="39">
        <v>357.2</v>
      </c>
      <c r="BC56" s="39">
        <v>360.7</v>
      </c>
      <c r="BD56" s="39">
        <v>360</v>
      </c>
      <c r="BE56" s="39">
        <v>365.7</v>
      </c>
      <c r="BF56" s="39">
        <v>364.8</v>
      </c>
      <c r="BG56" s="39">
        <v>367.4</v>
      </c>
      <c r="BH56" s="39">
        <v>367.7</v>
      </c>
      <c r="BI56" s="50">
        <f t="shared" si="2"/>
        <v>45.5</v>
      </c>
      <c r="BJ56" s="50">
        <f t="shared" si="3"/>
        <v>54.399999999999977</v>
      </c>
      <c r="BK56" s="50">
        <f t="shared" si="4"/>
        <v>99.899999999999977</v>
      </c>
      <c r="BL56" s="50">
        <f t="shared" si="5"/>
        <v>0.97571046878795253</v>
      </c>
      <c r="BM56" s="50">
        <f t="shared" si="6"/>
        <v>0.96960873521383062</v>
      </c>
      <c r="BN56" s="50">
        <f t="shared" si="7"/>
        <v>0.96749116607773855</v>
      </c>
      <c r="BO56" s="50">
        <f t="shared" si="8"/>
        <v>0.97971458898454977</v>
      </c>
      <c r="BP56" s="50">
        <f t="shared" si="9"/>
        <v>0.99387597360128432</v>
      </c>
      <c r="BQ56" s="50">
        <f t="shared" si="10"/>
        <v>0.98673270829647952</v>
      </c>
      <c r="BR56" s="50">
        <f t="shared" si="11"/>
        <v>0.99691016148778644</v>
      </c>
      <c r="BS56" s="50">
        <f t="shared" si="12"/>
        <v>1.0011595547309835</v>
      </c>
      <c r="BT56" s="50">
        <f t="shared" si="13"/>
        <v>1.0153363541303588</v>
      </c>
      <c r="BU56" s="50">
        <f t="shared" si="14"/>
        <v>1.0250337105000877</v>
      </c>
      <c r="BV56" s="50">
        <f t="shared" si="15"/>
        <v>1.023432478232922</v>
      </c>
      <c r="BW56" s="50">
        <f t="shared" si="16"/>
        <v>1.0245092345220117</v>
      </c>
      <c r="BX56" s="50">
        <f t="shared" si="17"/>
        <v>1.0547327752736639</v>
      </c>
      <c r="BY56" s="50">
        <f t="shared" si="18"/>
        <v>1.0634360723992369</v>
      </c>
      <c r="BZ56" s="50">
        <f t="shared" si="19"/>
        <v>1.0615569961562732</v>
      </c>
      <c r="CA56" s="50">
        <f t="shared" si="20"/>
        <v>1.0606164383561643</v>
      </c>
      <c r="CB56" s="50">
        <f t="shared" si="21"/>
        <v>1.0554192112322356</v>
      </c>
      <c r="CC56" s="50">
        <f t="shared" si="22"/>
        <v>1.0529247910863508</v>
      </c>
      <c r="CD56" s="50">
        <f t="shared" si="23"/>
        <v>1.0622204608503649</v>
      </c>
      <c r="CE56" s="50">
        <f t="shared" si="24"/>
        <v>1.065042492917847</v>
      </c>
      <c r="CF56" s="50">
        <f t="shared" si="25"/>
        <v>1.0743876797181338</v>
      </c>
      <c r="CG56" s="50">
        <f t="shared" si="26"/>
        <v>1.0618929297492659</v>
      </c>
      <c r="CH56" s="50">
        <f t="shared" si="27"/>
        <v>1.0601239323396416</v>
      </c>
      <c r="CI56" s="50">
        <f t="shared" si="28"/>
        <v>1.0551505370360061</v>
      </c>
      <c r="CJ56" s="50">
        <f t="shared" si="29"/>
        <v>1.0756048387096777</v>
      </c>
      <c r="CK56" s="50">
        <f t="shared" si="30"/>
        <v>1.0766649890957891</v>
      </c>
      <c r="CL56" s="50">
        <f t="shared" si="31"/>
        <v>1.0797649034424852</v>
      </c>
      <c r="CM56" s="50">
        <f t="shared" si="32"/>
        <v>1.0804369414101289</v>
      </c>
      <c r="CN56" s="50">
        <f t="shared" si="33"/>
        <v>1.0802309595820729</v>
      </c>
      <c r="CO56" s="50">
        <f t="shared" si="34"/>
        <v>1.0753939926418099</v>
      </c>
      <c r="CP56" s="50">
        <f t="shared" si="35"/>
        <v>1.066732412886259</v>
      </c>
      <c r="CQ56" s="50">
        <f t="shared" si="36"/>
        <v>1.0575375244724823</v>
      </c>
      <c r="CR56" s="50">
        <f t="shared" si="37"/>
        <v>1.06888671237349</v>
      </c>
      <c r="CS56" s="50">
        <f t="shared" si="38"/>
        <v>1.0798503821759635</v>
      </c>
      <c r="CT56" s="50">
        <f t="shared" si="39"/>
        <v>1.0751201598531082</v>
      </c>
      <c r="CU56" s="50">
        <f t="shared" si="40"/>
        <v>1.0779989241527703</v>
      </c>
      <c r="CV56" s="50">
        <f t="shared" si="41"/>
        <v>1.0693227942747277</v>
      </c>
      <c r="CW56" s="50">
        <f t="shared" si="42"/>
        <v>1.0693829662418002</v>
      </c>
      <c r="CX56" s="50">
        <f t="shared" si="43"/>
        <v>1.0749572284003421</v>
      </c>
      <c r="CY56" s="50">
        <f t="shared" si="44"/>
        <v>1.0828847076381856</v>
      </c>
      <c r="CZ56" s="50">
        <f t="shared" si="45"/>
        <v>1.0905303637237622</v>
      </c>
      <c r="DA56" s="50">
        <f t="shared" si="46"/>
        <v>1.1055808535423066</v>
      </c>
      <c r="DB56" s="50">
        <f t="shared" si="47"/>
        <v>1.1040127557799628</v>
      </c>
      <c r="DC56" s="50">
        <f t="shared" si="48"/>
        <v>1.0901057282625848</v>
      </c>
      <c r="DD56" s="50">
        <f t="shared" si="49"/>
        <v>1.1026788063786117</v>
      </c>
      <c r="DE56" s="50">
        <f t="shared" si="50"/>
        <v>1.1042345276872967</v>
      </c>
      <c r="DF56" s="50">
        <f t="shared" si="51"/>
        <v>1.1115980591641885</v>
      </c>
      <c r="DG56" s="50">
        <f t="shared" si="52"/>
        <v>1.1164244413189561</v>
      </c>
      <c r="DH56" s="50">
        <f t="shared" si="53"/>
        <v>1.1205923471236989</v>
      </c>
      <c r="DI56" s="50">
        <f t="shared" si="54"/>
        <v>1.1180124223602483</v>
      </c>
      <c r="DJ56" s="50">
        <f t="shared" si="55"/>
        <v>1.1380705394190871</v>
      </c>
      <c r="DK56" s="50">
        <f t="shared" si="56"/>
        <v>1.1256364103882748</v>
      </c>
      <c r="DL56" s="50">
        <f t="shared" si="57"/>
        <v>1.1390482095799099</v>
      </c>
      <c r="DM56" s="50">
        <f t="shared" si="58"/>
        <v>1.1358113673805601</v>
      </c>
      <c r="DN56" s="50">
        <f t="shared" si="59"/>
        <v>2.3096446700507616</v>
      </c>
      <c r="DO56" s="50">
        <f t="shared" si="60"/>
        <v>1.839909808342727</v>
      </c>
      <c r="DP56" s="50">
        <f t="shared" si="61"/>
        <v>16.990291262135919</v>
      </c>
      <c r="DQ56" s="50">
        <f t="shared" si="62"/>
        <v>17.363549313756774</v>
      </c>
      <c r="DR56" s="50">
        <f t="shared" si="63"/>
        <v>31.704220882259591</v>
      </c>
      <c r="DS56">
        <f t="shared" si="64"/>
        <v>0.96749116607773833</v>
      </c>
      <c r="DT56" s="50"/>
      <c r="DU56" s="50"/>
      <c r="DV56" s="50"/>
      <c r="DW56" s="50"/>
      <c r="DX56" s="50"/>
      <c r="DY56" s="50"/>
      <c r="DZ56" s="50"/>
      <c r="EA56" s="50"/>
      <c r="EB56" s="50"/>
      <c r="EC56" s="50"/>
      <c r="ED56" s="50"/>
      <c r="EE56" s="50"/>
      <c r="EF56" s="50"/>
      <c r="EG56" s="50"/>
      <c r="EH56" s="50"/>
      <c r="EI56" s="50"/>
      <c r="EJ56" s="50"/>
      <c r="EK56" s="50"/>
      <c r="EL56" s="50"/>
      <c r="EM56" s="50"/>
      <c r="EN56" s="50"/>
      <c r="EO56" s="50"/>
      <c r="EP56" s="50"/>
      <c r="EQ56" s="50"/>
      <c r="ER56" s="50"/>
      <c r="ES56" s="50"/>
      <c r="ET56" s="50"/>
      <c r="EU56" s="50"/>
      <c r="EV56" s="50"/>
      <c r="EW56" s="50"/>
      <c r="EX56" s="50"/>
      <c r="EY56" s="50"/>
      <c r="EZ56" s="50"/>
      <c r="FA56" s="50"/>
      <c r="FB56" s="50"/>
      <c r="FC56" s="50"/>
      <c r="FD56" s="50"/>
      <c r="FE56" s="50"/>
      <c r="FF56" s="50"/>
      <c r="FG56" s="50"/>
      <c r="FH56" s="50"/>
      <c r="FI56" s="50"/>
      <c r="FJ56" s="50"/>
      <c r="FK56" s="50"/>
      <c r="FL56" s="50"/>
      <c r="FM56" s="50"/>
      <c r="FP56" s="50"/>
      <c r="FQ56" s="50"/>
      <c r="FR56" s="50"/>
      <c r="FS56" s="50"/>
      <c r="FT56" s="50"/>
      <c r="FU56" s="50"/>
      <c r="FV56" s="50"/>
      <c r="FW56" s="50"/>
      <c r="FX56" s="50"/>
      <c r="FY56" s="50"/>
      <c r="FZ56" s="50"/>
      <c r="GA56" s="50"/>
      <c r="GB56" s="50"/>
      <c r="GC56" s="50"/>
      <c r="GD56" s="50"/>
      <c r="GE56" s="50"/>
      <c r="GF56" s="50"/>
      <c r="GG56" s="50"/>
      <c r="GH56" s="50"/>
      <c r="GI56" s="50"/>
      <c r="GJ56" s="50"/>
      <c r="GK56" s="50"/>
      <c r="GL56" s="50"/>
      <c r="GM56" s="50"/>
      <c r="GN56" s="50"/>
      <c r="GO56" s="50"/>
      <c r="GP56" s="50"/>
      <c r="GQ56" s="50"/>
      <c r="GR56" s="50"/>
      <c r="GS56" s="50"/>
      <c r="GT56" s="50"/>
      <c r="GU56" s="50"/>
      <c r="GV56" s="50"/>
      <c r="GW56" s="50"/>
      <c r="GX56" s="50"/>
      <c r="GY56" s="50"/>
      <c r="GZ56" s="50"/>
      <c r="HA56" s="50"/>
      <c r="HB56" s="50"/>
      <c r="HC56" s="50"/>
      <c r="HD56" s="50"/>
      <c r="HE56" s="50"/>
      <c r="HF56" s="50"/>
      <c r="HG56" s="50"/>
      <c r="HH56" s="50"/>
      <c r="HI56" s="50"/>
      <c r="HJ56" s="50"/>
      <c r="HK56" s="50"/>
      <c r="HL56" s="50"/>
      <c r="HM56" s="50"/>
      <c r="HN56" s="50"/>
      <c r="HO56" s="50"/>
      <c r="HR56" s="50"/>
      <c r="HS56" s="50"/>
      <c r="HT56" s="50"/>
      <c r="HU56" s="50"/>
      <c r="HV56" s="50"/>
      <c r="HW56" s="50"/>
      <c r="HX56" s="50"/>
      <c r="HY56" s="50"/>
      <c r="HZ56" s="50"/>
    </row>
    <row r="57" spans="1:234" ht="13.2">
      <c r="A57" s="15">
        <v>12</v>
      </c>
      <c r="B57" s="16">
        <v>1</v>
      </c>
      <c r="C57" s="16">
        <v>2</v>
      </c>
      <c r="D57" s="31">
        <v>291.89999999999998</v>
      </c>
      <c r="E57" s="31">
        <v>289</v>
      </c>
      <c r="F57" s="31">
        <v>287.2</v>
      </c>
      <c r="G57" s="42">
        <v>290.60000000000002</v>
      </c>
      <c r="H57" s="39">
        <v>275</v>
      </c>
      <c r="I57" s="39">
        <v>289.39999999999998</v>
      </c>
      <c r="J57" s="39">
        <v>288.89999999999998</v>
      </c>
      <c r="K57" s="39">
        <v>291.5</v>
      </c>
      <c r="L57" s="39">
        <v>301</v>
      </c>
      <c r="M57" s="39">
        <v>307.2</v>
      </c>
      <c r="N57" s="39">
        <v>309.60000000000002</v>
      </c>
      <c r="O57" s="39">
        <v>316.5</v>
      </c>
      <c r="P57" s="39">
        <v>322.60000000000002</v>
      </c>
      <c r="Q57" s="39">
        <v>324.60000000000002</v>
      </c>
      <c r="R57" s="39">
        <v>321.39999999999998</v>
      </c>
      <c r="S57" s="39">
        <v>333.4</v>
      </c>
      <c r="T57" s="39">
        <v>332.5</v>
      </c>
      <c r="U57" s="39">
        <v>338.9</v>
      </c>
      <c r="V57" s="39">
        <v>333.8</v>
      </c>
      <c r="W57" s="39">
        <v>339.4</v>
      </c>
      <c r="X57" s="39">
        <v>338.8</v>
      </c>
      <c r="Y57" s="39">
        <v>341.3</v>
      </c>
      <c r="Z57" s="39">
        <v>346.5</v>
      </c>
      <c r="AA57" s="39">
        <v>343.4</v>
      </c>
      <c r="AB57" s="39">
        <v>345.5</v>
      </c>
      <c r="AC57" s="39">
        <v>345.3</v>
      </c>
      <c r="AD57" s="39">
        <v>348.3</v>
      </c>
      <c r="AE57" s="39">
        <v>350</v>
      </c>
      <c r="AF57" s="39">
        <v>350.8</v>
      </c>
      <c r="AG57" s="39">
        <v>349.7</v>
      </c>
      <c r="AH57" s="39">
        <v>355.1</v>
      </c>
      <c r="AI57" s="39">
        <v>356</v>
      </c>
      <c r="AJ57" s="39">
        <v>353.4</v>
      </c>
      <c r="AK57" s="39">
        <v>351.7</v>
      </c>
      <c r="AL57" s="39">
        <v>355.1</v>
      </c>
      <c r="AM57" s="39">
        <v>353.9</v>
      </c>
      <c r="AN57" s="39">
        <v>356.4</v>
      </c>
      <c r="AO57" s="39">
        <v>362.5</v>
      </c>
      <c r="AP57" s="39">
        <v>359.6</v>
      </c>
      <c r="AQ57" s="39">
        <v>356.3</v>
      </c>
      <c r="AR57" s="39">
        <v>358.5</v>
      </c>
      <c r="AS57" s="39">
        <v>358.1</v>
      </c>
      <c r="AT57" s="39">
        <v>361.5</v>
      </c>
      <c r="AU57" s="39">
        <v>365</v>
      </c>
      <c r="AV57" s="39">
        <v>367.7</v>
      </c>
      <c r="AW57" s="39">
        <v>365.4</v>
      </c>
      <c r="AX57" s="39">
        <v>364.9</v>
      </c>
      <c r="AY57" s="39">
        <v>372.4</v>
      </c>
      <c r="AZ57" s="39">
        <v>367.5</v>
      </c>
      <c r="BA57" s="39">
        <v>368.4</v>
      </c>
      <c r="BB57" s="39">
        <v>372.5</v>
      </c>
      <c r="BC57" s="39">
        <v>373.2</v>
      </c>
      <c r="BD57" s="39">
        <v>376.3</v>
      </c>
      <c r="BE57" s="39">
        <v>374.9</v>
      </c>
      <c r="BF57" s="39">
        <v>375</v>
      </c>
      <c r="BG57" s="39">
        <v>374.6</v>
      </c>
      <c r="BH57" s="39">
        <v>374.1</v>
      </c>
      <c r="BI57" s="50">
        <f t="shared" si="2"/>
        <v>55.899999999999977</v>
      </c>
      <c r="BJ57" s="50">
        <f t="shared" si="3"/>
        <v>27.600000000000023</v>
      </c>
      <c r="BK57" s="50">
        <f t="shared" si="4"/>
        <v>83.5</v>
      </c>
      <c r="BL57" s="50">
        <f t="shared" si="5"/>
        <v>1.0587806655331553</v>
      </c>
      <c r="BM57" s="50">
        <f t="shared" si="6"/>
        <v>1.0009099181073704</v>
      </c>
      <c r="BN57" s="50">
        <f t="shared" si="7"/>
        <v>1.0226148409893991</v>
      </c>
      <c r="BO57" s="50">
        <f t="shared" si="8"/>
        <v>1.0221724259936311</v>
      </c>
      <c r="BP57" s="50">
        <f t="shared" si="9"/>
        <v>1.0398953564421189</v>
      </c>
      <c r="BQ57" s="50">
        <f t="shared" si="10"/>
        <v>1.0649212807358923</v>
      </c>
      <c r="BR57" s="50">
        <f t="shared" si="11"/>
        <v>1.0745642161720981</v>
      </c>
      <c r="BS57" s="50">
        <f t="shared" si="12"/>
        <v>1.0769944341372915</v>
      </c>
      <c r="BT57" s="50">
        <f t="shared" si="13"/>
        <v>1.1031718368769605</v>
      </c>
      <c r="BU57" s="50">
        <f t="shared" si="14"/>
        <v>1.1347833733950869</v>
      </c>
      <c r="BV57" s="50">
        <f t="shared" si="15"/>
        <v>1.1380821597615847</v>
      </c>
      <c r="BW57" s="50">
        <f t="shared" si="16"/>
        <v>1.1199907073992332</v>
      </c>
      <c r="BX57" s="50">
        <f t="shared" si="17"/>
        <v>1.1709887022185799</v>
      </c>
      <c r="BY57" s="50">
        <f t="shared" si="18"/>
        <v>1.1536459839241313</v>
      </c>
      <c r="BZ57" s="50">
        <f t="shared" si="19"/>
        <v>1.1665423670472148</v>
      </c>
      <c r="CA57" s="50">
        <f t="shared" si="20"/>
        <v>1.143150684931507</v>
      </c>
      <c r="CB57" s="50">
        <f t="shared" si="21"/>
        <v>1.1622624279436105</v>
      </c>
      <c r="CC57" s="50">
        <f t="shared" si="22"/>
        <v>1.1555909271786708</v>
      </c>
      <c r="CD57" s="50">
        <f t="shared" si="23"/>
        <v>1.1593726999943383</v>
      </c>
      <c r="CE57" s="50">
        <f t="shared" si="24"/>
        <v>1.1779036827195466</v>
      </c>
      <c r="CF57" s="50">
        <f t="shared" si="25"/>
        <v>1.1708814002386769</v>
      </c>
      <c r="CG57" s="50">
        <f t="shared" si="26"/>
        <v>1.1706573300203298</v>
      </c>
      <c r="CH57" s="50">
        <f t="shared" si="27"/>
        <v>1.1565901858985095</v>
      </c>
      <c r="CI57" s="50">
        <f t="shared" si="28"/>
        <v>1.1630029495241803</v>
      </c>
      <c r="CJ57" s="50">
        <f t="shared" si="29"/>
        <v>1.1760752688172045</v>
      </c>
      <c r="CK57" s="50">
        <f t="shared" si="30"/>
        <v>1.1769837275624895</v>
      </c>
      <c r="CL57" s="50">
        <f t="shared" si="31"/>
        <v>1.1744752308984046</v>
      </c>
      <c r="CM57" s="50">
        <f t="shared" si="32"/>
        <v>1.1754385964912279</v>
      </c>
      <c r="CN57" s="50">
        <f t="shared" si="33"/>
        <v>1.1745944459719548</v>
      </c>
      <c r="CO57" s="50">
        <f t="shared" si="34"/>
        <v>1.164351216297842</v>
      </c>
      <c r="CP57" s="50">
        <f t="shared" si="35"/>
        <v>1.156147271531887</v>
      </c>
      <c r="CQ57" s="50">
        <f t="shared" si="36"/>
        <v>1.1586904502936699</v>
      </c>
      <c r="CR57" s="50">
        <f t="shared" si="37"/>
        <v>1.1554031994776361</v>
      </c>
      <c r="CS57" s="50">
        <f t="shared" si="38"/>
        <v>1.1592128801431125</v>
      </c>
      <c r="CT57" s="50">
        <f t="shared" si="39"/>
        <v>1.1745963168979858</v>
      </c>
      <c r="CU57" s="50">
        <f t="shared" si="40"/>
        <v>1.1606239913932224</v>
      </c>
      <c r="CV57" s="50">
        <f t="shared" si="41"/>
        <v>1.1417432172612689</v>
      </c>
      <c r="CW57" s="50">
        <f t="shared" si="42"/>
        <v>1.1471388192629726</v>
      </c>
      <c r="CX57" s="50">
        <f t="shared" si="43"/>
        <v>1.1487382378100941</v>
      </c>
      <c r="CY57" s="50">
        <f t="shared" si="44"/>
        <v>1.156121741911412</v>
      </c>
      <c r="CZ57" s="50">
        <f t="shared" si="45"/>
        <v>1.1696843454574588</v>
      </c>
      <c r="DA57" s="50">
        <f t="shared" si="46"/>
        <v>1.1681668961135232</v>
      </c>
      <c r="DB57" s="50">
        <f t="shared" si="47"/>
        <v>1.1652404996013819</v>
      </c>
      <c r="DC57" s="50">
        <f t="shared" si="48"/>
        <v>1.1516490452895694</v>
      </c>
      <c r="DD57" s="50">
        <f t="shared" si="49"/>
        <v>1.175938108520604</v>
      </c>
      <c r="DE57" s="50">
        <f t="shared" si="50"/>
        <v>1.1584532941052854</v>
      </c>
      <c r="DF57" s="50">
        <f t="shared" si="51"/>
        <v>1.1532321177023008</v>
      </c>
      <c r="DG57" s="50">
        <f t="shared" si="52"/>
        <v>1.1642444131895608</v>
      </c>
      <c r="DH57" s="50">
        <f t="shared" si="53"/>
        <v>1.1594262931704031</v>
      </c>
      <c r="DI57" s="50">
        <f t="shared" si="54"/>
        <v>1.1686335403726709</v>
      </c>
      <c r="DJ57" s="50">
        <f t="shared" si="55"/>
        <v>1.1667012448132781</v>
      </c>
      <c r="DK57" s="50">
        <f t="shared" si="56"/>
        <v>1.1571097968629469</v>
      </c>
      <c r="DL57" s="50">
        <f t="shared" si="57"/>
        <v>1.1613703301813671</v>
      </c>
      <c r="DM57" s="50">
        <f t="shared" si="58"/>
        <v>1.1555807248764416</v>
      </c>
      <c r="DN57" s="50">
        <f t="shared" si="59"/>
        <v>2.8375634517766488</v>
      </c>
      <c r="DO57" s="50">
        <f t="shared" si="60"/>
        <v>0.93348365276212009</v>
      </c>
      <c r="DP57" s="50">
        <f t="shared" si="61"/>
        <v>19.236063317274596</v>
      </c>
      <c r="DQ57" s="50">
        <f t="shared" si="62"/>
        <v>7.965367965367971</v>
      </c>
      <c r="DR57" s="50">
        <f t="shared" si="63"/>
        <v>24.315666860803727</v>
      </c>
      <c r="DS57">
        <f t="shared" si="64"/>
        <v>1.0226148409893989</v>
      </c>
      <c r="DT57" s="50"/>
      <c r="DU57" s="50"/>
      <c r="DV57" s="50"/>
      <c r="DW57" s="50"/>
      <c r="DX57" s="50"/>
      <c r="DY57" s="50"/>
      <c r="DZ57" s="50"/>
      <c r="EA57" s="50"/>
      <c r="EB57" s="50"/>
      <c r="EC57" s="50"/>
      <c r="ED57" s="50"/>
      <c r="EE57" s="50"/>
      <c r="EF57" s="50"/>
      <c r="EG57" s="50"/>
      <c r="EH57" s="50"/>
      <c r="EI57" s="50"/>
      <c r="EJ57" s="50"/>
      <c r="EK57" s="50"/>
      <c r="EL57" s="50"/>
      <c r="EM57" s="50"/>
      <c r="EN57" s="50"/>
      <c r="EO57" s="50"/>
      <c r="EP57" s="50"/>
      <c r="EQ57" s="50"/>
      <c r="ER57" s="50"/>
      <c r="ES57" s="50"/>
      <c r="ET57" s="50"/>
      <c r="EU57" s="50"/>
      <c r="EV57" s="50"/>
      <c r="EW57" s="50"/>
      <c r="EX57" s="50"/>
      <c r="EY57" s="50"/>
      <c r="EZ57" s="50"/>
      <c r="FA57" s="50"/>
      <c r="FB57" s="50"/>
      <c r="FC57" s="50"/>
      <c r="FD57" s="50"/>
      <c r="FE57" s="50"/>
      <c r="FF57" s="50"/>
      <c r="FG57" s="50"/>
      <c r="FH57" s="50"/>
      <c r="FI57" s="50"/>
      <c r="FJ57" s="50"/>
      <c r="FK57" s="50"/>
      <c r="FL57" s="50"/>
      <c r="FM57" s="50"/>
      <c r="FP57" s="50"/>
      <c r="FQ57" s="50"/>
      <c r="FR57" s="50"/>
      <c r="FS57" s="50"/>
      <c r="FT57" s="50"/>
      <c r="FU57" s="50"/>
      <c r="FV57" s="50"/>
      <c r="FW57" s="50"/>
      <c r="FX57" s="50"/>
      <c r="FY57" s="50"/>
      <c r="FZ57" s="50"/>
      <c r="GA57" s="50"/>
      <c r="GB57" s="50"/>
      <c r="GC57" s="50"/>
      <c r="GD57" s="50"/>
      <c r="GE57" s="50"/>
      <c r="GF57" s="50"/>
      <c r="GG57" s="50"/>
      <c r="GH57" s="50"/>
      <c r="GI57" s="50"/>
      <c r="GJ57" s="50"/>
      <c r="GK57" s="50"/>
      <c r="GL57" s="50"/>
      <c r="GM57" s="50"/>
      <c r="GN57" s="50"/>
      <c r="GO57" s="50"/>
      <c r="GP57" s="50"/>
      <c r="GQ57" s="50"/>
      <c r="GR57" s="50"/>
      <c r="GS57" s="50"/>
      <c r="GT57" s="50"/>
      <c r="GU57" s="50"/>
      <c r="GV57" s="50"/>
      <c r="GW57" s="50"/>
      <c r="GX57" s="50"/>
      <c r="GY57" s="50"/>
      <c r="GZ57" s="50"/>
      <c r="HA57" s="50"/>
      <c r="HB57" s="50"/>
      <c r="HC57" s="50"/>
      <c r="HD57" s="50"/>
      <c r="HE57" s="50"/>
      <c r="HF57" s="50"/>
      <c r="HG57" s="50"/>
      <c r="HH57" s="50"/>
      <c r="HI57" s="50"/>
      <c r="HJ57" s="50"/>
      <c r="HK57" s="50"/>
      <c r="HL57" s="50"/>
      <c r="HM57" s="50"/>
      <c r="HN57" s="50"/>
      <c r="HO57" s="50"/>
      <c r="HR57" s="50"/>
      <c r="HS57" s="50"/>
      <c r="HT57" s="50"/>
      <c r="HU57" s="50"/>
      <c r="HV57" s="50"/>
      <c r="HW57" s="50"/>
      <c r="HX57" s="50"/>
      <c r="HY57" s="50"/>
      <c r="HZ57" s="50"/>
    </row>
    <row r="58" spans="1:234" ht="13.2">
      <c r="A58" s="15">
        <v>13</v>
      </c>
      <c r="B58" s="16">
        <v>1</v>
      </c>
      <c r="C58" s="16">
        <v>1</v>
      </c>
      <c r="D58" s="31">
        <v>315.10000000000002</v>
      </c>
      <c r="E58" s="31">
        <v>318.39999999999998</v>
      </c>
      <c r="F58" s="31">
        <v>318.8</v>
      </c>
      <c r="G58" s="42">
        <v>324.89999999999998</v>
      </c>
      <c r="H58" s="39">
        <v>311.3</v>
      </c>
      <c r="I58" s="39">
        <v>331</v>
      </c>
      <c r="J58" s="39">
        <v>335.6</v>
      </c>
      <c r="K58" s="39">
        <v>340.8</v>
      </c>
      <c r="L58" s="39">
        <v>338.4</v>
      </c>
      <c r="M58" s="39">
        <v>349.4</v>
      </c>
      <c r="N58" s="39">
        <v>357.4</v>
      </c>
      <c r="O58" s="39">
        <v>361.8</v>
      </c>
      <c r="P58" s="39">
        <v>362.6</v>
      </c>
      <c r="Q58" s="39">
        <v>361.6</v>
      </c>
      <c r="R58" s="39">
        <v>368.3</v>
      </c>
      <c r="S58" s="39">
        <v>377</v>
      </c>
      <c r="T58" s="39">
        <v>380.3</v>
      </c>
      <c r="U58" s="39">
        <v>381.8</v>
      </c>
      <c r="V58" s="39">
        <v>379.3</v>
      </c>
      <c r="W58" s="39">
        <v>382.4</v>
      </c>
      <c r="X58" s="39">
        <v>387.6</v>
      </c>
      <c r="Y58" s="39">
        <v>390.4</v>
      </c>
      <c r="Z58" s="39">
        <v>390</v>
      </c>
      <c r="AA58" s="39">
        <v>383.9</v>
      </c>
      <c r="AB58" s="39">
        <v>389.2</v>
      </c>
      <c r="AC58" s="39">
        <v>395.4</v>
      </c>
      <c r="AD58" s="39">
        <v>396.5</v>
      </c>
      <c r="AE58" s="39">
        <v>398.1</v>
      </c>
      <c r="AF58" s="39">
        <v>398.8</v>
      </c>
      <c r="AG58" s="39">
        <v>398.2</v>
      </c>
      <c r="AH58" s="39">
        <v>404.6</v>
      </c>
      <c r="AI58" s="39">
        <v>407.4</v>
      </c>
      <c r="AJ58" s="39">
        <v>407.3</v>
      </c>
      <c r="AK58" s="39">
        <v>402.4</v>
      </c>
      <c r="AL58" s="39">
        <v>405.4</v>
      </c>
      <c r="AM58" s="39">
        <v>412.2</v>
      </c>
      <c r="AN58" s="39">
        <v>412.9</v>
      </c>
      <c r="AO58" s="39">
        <v>410.5</v>
      </c>
      <c r="AP58" s="39">
        <v>412.3</v>
      </c>
      <c r="AQ58" s="39">
        <v>411.6</v>
      </c>
      <c r="AR58" s="39">
        <v>414.7</v>
      </c>
      <c r="AS58" s="39">
        <v>417.6</v>
      </c>
      <c r="AT58" s="39">
        <v>414.2</v>
      </c>
      <c r="AU58" s="39">
        <v>411.6</v>
      </c>
      <c r="AV58" s="39">
        <v>414.8</v>
      </c>
      <c r="AW58" s="39">
        <v>417.3</v>
      </c>
      <c r="AX58" s="39">
        <v>422.7</v>
      </c>
      <c r="AY58" s="39">
        <v>420.9</v>
      </c>
      <c r="AZ58" s="39">
        <v>418</v>
      </c>
      <c r="BA58" s="39">
        <v>420.6</v>
      </c>
      <c r="BB58" s="39">
        <v>422</v>
      </c>
      <c r="BC58" s="39">
        <v>421.5</v>
      </c>
      <c r="BD58" s="39">
        <v>421.6</v>
      </c>
      <c r="BE58" s="39">
        <v>424.9</v>
      </c>
      <c r="BF58" s="39">
        <v>424.9</v>
      </c>
      <c r="BG58" s="39">
        <v>426.8</v>
      </c>
      <c r="BH58" s="39">
        <v>423.9</v>
      </c>
      <c r="BI58" s="50">
        <f t="shared" si="2"/>
        <v>65.100000000000023</v>
      </c>
      <c r="BJ58" s="50">
        <f t="shared" si="3"/>
        <v>33.899999999999977</v>
      </c>
      <c r="BK58" s="50">
        <f t="shared" si="4"/>
        <v>99</v>
      </c>
      <c r="BL58" s="50">
        <f t="shared" si="5"/>
        <v>1.1837503036191401</v>
      </c>
      <c r="BM58" s="50">
        <f t="shared" si="6"/>
        <v>1.1330300272975433</v>
      </c>
      <c r="BN58" s="50">
        <f t="shared" si="7"/>
        <v>1.1696113074204948</v>
      </c>
      <c r="BO58" s="50">
        <f t="shared" si="8"/>
        <v>1.187404175020639</v>
      </c>
      <c r="BP58" s="50">
        <f t="shared" si="9"/>
        <v>1.2157678815625186</v>
      </c>
      <c r="BQ58" s="50">
        <f t="shared" si="10"/>
        <v>1.1972404033256676</v>
      </c>
      <c r="BR58" s="50">
        <f t="shared" si="11"/>
        <v>1.2221768786801142</v>
      </c>
      <c r="BS58" s="50">
        <f t="shared" si="12"/>
        <v>1.2432745825602969</v>
      </c>
      <c r="BT58" s="50">
        <f t="shared" si="13"/>
        <v>1.2610665737190658</v>
      </c>
      <c r="BU58" s="50">
        <f t="shared" si="14"/>
        <v>1.2754880694143167</v>
      </c>
      <c r="BV58" s="50">
        <f t="shared" si="15"/>
        <v>1.2678080991059428</v>
      </c>
      <c r="BW58" s="50">
        <f t="shared" si="16"/>
        <v>1.2834243233825067</v>
      </c>
      <c r="BX58" s="50">
        <f t="shared" si="17"/>
        <v>1.324123397529708</v>
      </c>
      <c r="BY58" s="50">
        <f t="shared" si="18"/>
        <v>1.3194934366506681</v>
      </c>
      <c r="BZ58" s="50">
        <f t="shared" si="19"/>
        <v>1.3142103149561128</v>
      </c>
      <c r="CA58" s="50">
        <f t="shared" si="20"/>
        <v>1.2989726027397261</v>
      </c>
      <c r="CB58" s="50">
        <f t="shared" si="21"/>
        <v>1.3095142971291593</v>
      </c>
      <c r="CC58" s="50">
        <f t="shared" si="22"/>
        <v>1.3220396793815019</v>
      </c>
      <c r="CD58" s="50">
        <f t="shared" si="23"/>
        <v>1.3261620336296209</v>
      </c>
      <c r="CE58" s="50">
        <f t="shared" si="24"/>
        <v>1.3257790368271953</v>
      </c>
      <c r="CF58" s="50">
        <f t="shared" si="25"/>
        <v>1.3089731204182529</v>
      </c>
      <c r="CG58" s="50">
        <f t="shared" si="26"/>
        <v>1.3187259995482268</v>
      </c>
      <c r="CH58" s="50">
        <f t="shared" si="27"/>
        <v>1.3244012728186232</v>
      </c>
      <c r="CI58" s="50">
        <f t="shared" si="28"/>
        <v>1.3239467972619507</v>
      </c>
      <c r="CJ58" s="50">
        <f t="shared" si="29"/>
        <v>1.337701612903226</v>
      </c>
      <c r="CK58" s="50">
        <f t="shared" si="30"/>
        <v>1.3380305317899681</v>
      </c>
      <c r="CL58" s="50">
        <f t="shared" si="31"/>
        <v>1.3373635600335851</v>
      </c>
      <c r="CM58" s="50">
        <f t="shared" si="32"/>
        <v>1.3392916252896392</v>
      </c>
      <c r="CN58" s="50">
        <f t="shared" si="33"/>
        <v>1.3441847676656582</v>
      </c>
      <c r="CO58" s="50">
        <f t="shared" si="34"/>
        <v>1.3419361924111801</v>
      </c>
      <c r="CP58" s="50">
        <f t="shared" si="35"/>
        <v>1.3228139381985535</v>
      </c>
      <c r="CQ58" s="50">
        <f t="shared" si="36"/>
        <v>1.3228192299325647</v>
      </c>
      <c r="CR58" s="50">
        <f t="shared" si="37"/>
        <v>1.3457394711067581</v>
      </c>
      <c r="CS58" s="50">
        <f t="shared" si="38"/>
        <v>1.342982598796552</v>
      </c>
      <c r="CT58" s="50">
        <f t="shared" si="39"/>
        <v>1.330129070583788</v>
      </c>
      <c r="CU58" s="50">
        <f t="shared" si="40"/>
        <v>1.3307154384077462</v>
      </c>
      <c r="CV58" s="50">
        <f t="shared" si="41"/>
        <v>1.3189489425336467</v>
      </c>
      <c r="CW58" s="50">
        <f t="shared" si="42"/>
        <v>1.3269692283078234</v>
      </c>
      <c r="CX58" s="50">
        <f t="shared" si="43"/>
        <v>1.339606501283148</v>
      </c>
      <c r="CY58" s="50">
        <f t="shared" si="44"/>
        <v>1.3246628644528542</v>
      </c>
      <c r="CZ58" s="50">
        <f t="shared" si="45"/>
        <v>1.3190193879186027</v>
      </c>
      <c r="DA58" s="50">
        <f t="shared" si="46"/>
        <v>1.3178015461188182</v>
      </c>
      <c r="DB58" s="50">
        <f t="shared" si="47"/>
        <v>1.3307467446186554</v>
      </c>
      <c r="DC58" s="50">
        <f t="shared" si="48"/>
        <v>1.3340697490926308</v>
      </c>
      <c r="DD58" s="50">
        <f t="shared" si="49"/>
        <v>1.3290879427398556</v>
      </c>
      <c r="DE58" s="50">
        <f t="shared" si="50"/>
        <v>1.3176421141115899</v>
      </c>
      <c r="DF58" s="50">
        <f t="shared" si="51"/>
        <v>1.316637971513539</v>
      </c>
      <c r="DG58" s="50">
        <f t="shared" si="52"/>
        <v>1.3189560868885764</v>
      </c>
      <c r="DH58" s="50">
        <f t="shared" si="53"/>
        <v>1.3094806606948686</v>
      </c>
      <c r="DI58" s="50">
        <f t="shared" si="54"/>
        <v>1.3093167701863355</v>
      </c>
      <c r="DJ58" s="50">
        <f t="shared" si="55"/>
        <v>1.3223029045643153</v>
      </c>
      <c r="DK58" s="50">
        <f t="shared" si="56"/>
        <v>1.3110825404988429</v>
      </c>
      <c r="DL58" s="50">
        <f t="shared" si="57"/>
        <v>1.3232057045419314</v>
      </c>
      <c r="DM58" s="50">
        <f t="shared" si="58"/>
        <v>1.3094110378912684</v>
      </c>
      <c r="DN58" s="50">
        <f t="shared" si="59"/>
        <v>3.3045685279187831</v>
      </c>
      <c r="DO58" s="50">
        <f t="shared" si="60"/>
        <v>1.1465614430665154</v>
      </c>
      <c r="DP58" s="50">
        <f t="shared" si="61"/>
        <v>20.036934441366583</v>
      </c>
      <c r="DQ58" s="50">
        <f t="shared" si="62"/>
        <v>8.6923076923076863</v>
      </c>
      <c r="DR58" s="50">
        <f t="shared" si="63"/>
        <v>25.787965616045849</v>
      </c>
      <c r="DS58">
        <f t="shared" si="64"/>
        <v>1.1696113074204946</v>
      </c>
      <c r="DT58" s="50"/>
      <c r="DU58" s="50"/>
      <c r="DV58" s="50"/>
      <c r="DW58" s="50"/>
      <c r="DX58" s="50"/>
      <c r="DY58" s="50"/>
      <c r="DZ58" s="50"/>
      <c r="EA58" s="50"/>
      <c r="EB58" s="50"/>
      <c r="EC58" s="50"/>
      <c r="ED58" s="50"/>
      <c r="EE58" s="50"/>
      <c r="EF58" s="50"/>
      <c r="EG58" s="50"/>
      <c r="EH58" s="50"/>
      <c r="EI58" s="50"/>
      <c r="EJ58" s="50"/>
      <c r="EK58" s="50"/>
      <c r="EL58" s="50"/>
      <c r="EM58" s="50"/>
      <c r="EN58" s="50"/>
      <c r="EO58" s="50"/>
      <c r="EP58" s="50"/>
      <c r="EQ58" s="50"/>
      <c r="ER58" s="50"/>
      <c r="ES58" s="50"/>
      <c r="ET58" s="50"/>
      <c r="EU58" s="50"/>
      <c r="EV58" s="50"/>
      <c r="EW58" s="50"/>
      <c r="EX58" s="50"/>
      <c r="EY58" s="50"/>
      <c r="EZ58" s="50"/>
      <c r="FA58" s="50"/>
      <c r="FB58" s="50"/>
      <c r="FC58" s="50"/>
      <c r="FD58" s="50"/>
      <c r="FE58" s="50"/>
      <c r="FF58" s="50"/>
      <c r="FG58" s="50"/>
      <c r="FH58" s="50"/>
      <c r="FI58" s="50"/>
      <c r="FJ58" s="50"/>
      <c r="FK58" s="50"/>
      <c r="FL58" s="50"/>
      <c r="FM58" s="50"/>
      <c r="FP58" s="50"/>
      <c r="FQ58" s="50"/>
      <c r="FR58" s="50"/>
      <c r="FS58" s="50"/>
      <c r="FT58" s="50"/>
      <c r="FU58" s="50"/>
      <c r="FV58" s="50"/>
      <c r="FW58" s="50"/>
      <c r="FX58" s="50"/>
      <c r="FY58" s="50"/>
      <c r="FZ58" s="50"/>
      <c r="GA58" s="50"/>
      <c r="GB58" s="50"/>
      <c r="GC58" s="50"/>
      <c r="GD58" s="50"/>
      <c r="GE58" s="50"/>
      <c r="GF58" s="50"/>
      <c r="GG58" s="50"/>
      <c r="GH58" s="50"/>
      <c r="GI58" s="50"/>
      <c r="GJ58" s="50"/>
      <c r="GK58" s="50"/>
      <c r="GL58" s="50"/>
      <c r="GM58" s="50"/>
      <c r="GN58" s="50"/>
      <c r="GO58" s="50"/>
      <c r="GP58" s="50"/>
      <c r="GQ58" s="50"/>
      <c r="GR58" s="50"/>
      <c r="GS58" s="50"/>
      <c r="GT58" s="50"/>
      <c r="GU58" s="50"/>
      <c r="GV58" s="50"/>
      <c r="GW58" s="50"/>
      <c r="GX58" s="50"/>
      <c r="GY58" s="50"/>
      <c r="GZ58" s="50"/>
      <c r="HA58" s="50"/>
      <c r="HB58" s="50"/>
      <c r="HC58" s="50"/>
      <c r="HD58" s="50"/>
      <c r="HE58" s="50"/>
      <c r="HF58" s="50"/>
      <c r="HG58" s="50"/>
      <c r="HH58" s="50"/>
      <c r="HI58" s="50"/>
      <c r="HJ58" s="50"/>
      <c r="HK58" s="50"/>
      <c r="HL58" s="50"/>
      <c r="HM58" s="50"/>
      <c r="HN58" s="50"/>
      <c r="HO58" s="50"/>
      <c r="HR58" s="50"/>
      <c r="HS58" s="50"/>
      <c r="HT58" s="50"/>
      <c r="HU58" s="50"/>
      <c r="HV58" s="50"/>
      <c r="HW58" s="50"/>
      <c r="HX58" s="50"/>
      <c r="HY58" s="50"/>
      <c r="HZ58" s="50"/>
    </row>
    <row r="59" spans="1:234" ht="13.2">
      <c r="A59" s="15">
        <v>14</v>
      </c>
      <c r="B59" s="16">
        <v>1</v>
      </c>
      <c r="C59" s="16">
        <v>1</v>
      </c>
      <c r="D59" s="31">
        <v>265.3</v>
      </c>
      <c r="E59" s="31">
        <v>262.3</v>
      </c>
      <c r="F59" s="31">
        <v>264.7</v>
      </c>
      <c r="G59" s="42">
        <v>265.10000000000002</v>
      </c>
      <c r="H59" s="39">
        <v>273.2</v>
      </c>
      <c r="I59" s="39">
        <v>282</v>
      </c>
      <c r="J59" s="39">
        <v>278</v>
      </c>
      <c r="K59" s="39">
        <v>284.2</v>
      </c>
      <c r="L59" s="39">
        <v>292.39999999999998</v>
      </c>
      <c r="M59" s="39">
        <v>277.10000000000002</v>
      </c>
      <c r="N59" s="39">
        <v>280.7</v>
      </c>
      <c r="O59" s="39">
        <v>279.10000000000002</v>
      </c>
      <c r="P59" s="39">
        <v>281</v>
      </c>
      <c r="Q59" s="39">
        <v>287</v>
      </c>
      <c r="R59" s="39">
        <v>292.60000000000002</v>
      </c>
      <c r="S59" s="39">
        <v>294.7</v>
      </c>
      <c r="T59" s="39">
        <v>292.60000000000002</v>
      </c>
      <c r="U59" s="39">
        <v>298.8</v>
      </c>
      <c r="V59" s="39">
        <v>304.3</v>
      </c>
      <c r="W59" s="39">
        <v>304.20000000000005</v>
      </c>
      <c r="X59" s="39">
        <v>304.10000000000002</v>
      </c>
      <c r="Y59" s="39">
        <v>302.60000000000002</v>
      </c>
      <c r="Z59" s="39">
        <v>304.89999999999998</v>
      </c>
      <c r="AA59" s="39">
        <v>312</v>
      </c>
      <c r="AB59" s="39">
        <v>316.2</v>
      </c>
      <c r="AC59" s="39">
        <v>314.5</v>
      </c>
      <c r="AD59" s="39">
        <v>310.7</v>
      </c>
      <c r="AE59" s="39">
        <v>311.5</v>
      </c>
      <c r="AF59" s="39">
        <v>316.2</v>
      </c>
      <c r="AG59" s="39">
        <v>315.3</v>
      </c>
      <c r="AH59" s="39">
        <v>316.60000000000002</v>
      </c>
      <c r="AI59" s="39">
        <v>316.3</v>
      </c>
      <c r="AJ59" s="39">
        <v>318.60000000000002</v>
      </c>
      <c r="AK59" s="39">
        <v>321.3</v>
      </c>
      <c r="AL59" s="39">
        <v>323.39999999999998</v>
      </c>
      <c r="AM59" s="39">
        <v>322.7</v>
      </c>
      <c r="AN59" s="39">
        <v>319.39999999999998</v>
      </c>
      <c r="AO59" s="39">
        <v>321.2</v>
      </c>
      <c r="AP59" s="39">
        <v>326.89999999999998</v>
      </c>
      <c r="AQ59" s="39">
        <v>326.2</v>
      </c>
      <c r="AR59" s="39">
        <v>320.89999999999998</v>
      </c>
      <c r="AS59" s="39">
        <v>322.60000000000002</v>
      </c>
      <c r="AT59" s="39">
        <v>321.7</v>
      </c>
      <c r="AU59" s="39">
        <v>323.7</v>
      </c>
      <c r="AV59" s="39">
        <v>329.3</v>
      </c>
      <c r="AW59" s="39">
        <v>328.3</v>
      </c>
      <c r="AX59" s="39">
        <v>327.9</v>
      </c>
      <c r="AY59" s="39">
        <v>324.39999999999998</v>
      </c>
      <c r="AZ59" s="39">
        <v>327.10000000000002</v>
      </c>
      <c r="BA59" s="39">
        <v>330.7</v>
      </c>
      <c r="BB59" s="39">
        <v>334.3</v>
      </c>
      <c r="BC59" s="39">
        <v>334.5</v>
      </c>
      <c r="BD59" s="39">
        <v>333.5</v>
      </c>
      <c r="BE59" s="39">
        <v>333.6</v>
      </c>
      <c r="BF59" s="39">
        <v>337.4</v>
      </c>
      <c r="BG59" s="39">
        <v>335.8</v>
      </c>
      <c r="BH59" s="39">
        <v>333.9</v>
      </c>
      <c r="BI59" s="50">
        <f t="shared" si="2"/>
        <v>39.799999999999955</v>
      </c>
      <c r="BJ59" s="50">
        <f t="shared" si="3"/>
        <v>29</v>
      </c>
      <c r="BK59" s="50">
        <f t="shared" si="4"/>
        <v>68.799999999999955</v>
      </c>
      <c r="BL59" s="50">
        <f t="shared" si="5"/>
        <v>0.96587320864707327</v>
      </c>
      <c r="BM59" s="50">
        <f t="shared" si="6"/>
        <v>0.9943585077343039</v>
      </c>
      <c r="BN59" s="50">
        <f t="shared" si="7"/>
        <v>0.99646643109540634</v>
      </c>
      <c r="BO59" s="50">
        <f t="shared" si="8"/>
        <v>0.98360655737704905</v>
      </c>
      <c r="BP59" s="50">
        <f t="shared" si="9"/>
        <v>1.0138533801058327</v>
      </c>
      <c r="BQ59" s="50">
        <f t="shared" si="10"/>
        <v>1.0344949584291525</v>
      </c>
      <c r="BR59" s="50">
        <f t="shared" si="11"/>
        <v>0.96927651139742332</v>
      </c>
      <c r="BS59" s="50">
        <f t="shared" si="12"/>
        <v>0.97646103896103897</v>
      </c>
      <c r="BT59" s="50">
        <f t="shared" si="13"/>
        <v>0.97281282676890901</v>
      </c>
      <c r="BU59" s="50">
        <f t="shared" si="14"/>
        <v>0.98845048953508818</v>
      </c>
      <c r="BV59" s="50">
        <f t="shared" si="15"/>
        <v>1.0062525565359668</v>
      </c>
      <c r="BW59" s="50">
        <f t="shared" si="16"/>
        <v>1.0196306191195261</v>
      </c>
      <c r="BX59" s="50">
        <f t="shared" si="17"/>
        <v>1.0350640988116842</v>
      </c>
      <c r="BY59" s="50">
        <f t="shared" si="18"/>
        <v>1.0152084658532357</v>
      </c>
      <c r="BZ59" s="50">
        <f t="shared" si="19"/>
        <v>1.0285124204004361</v>
      </c>
      <c r="CA59" s="50">
        <f t="shared" si="20"/>
        <v>1.042123287671233</v>
      </c>
      <c r="CB59" s="50">
        <f t="shared" si="21"/>
        <v>1.0417213629359057</v>
      </c>
      <c r="CC59" s="50">
        <f t="shared" si="22"/>
        <v>1.0372349496901825</v>
      </c>
      <c r="CD59" s="50">
        <f t="shared" si="23"/>
        <v>1.0279114533205005</v>
      </c>
      <c r="CE59" s="50">
        <f t="shared" si="24"/>
        <v>1.0364872521246458</v>
      </c>
      <c r="CF59" s="50">
        <f t="shared" si="25"/>
        <v>1.0638176961982155</v>
      </c>
      <c r="CG59" s="50">
        <f t="shared" si="26"/>
        <v>1.0713801671560876</v>
      </c>
      <c r="CH59" s="50">
        <f t="shared" si="27"/>
        <v>1.0534248869536091</v>
      </c>
      <c r="CI59" s="50">
        <f t="shared" si="28"/>
        <v>1.0374533919528073</v>
      </c>
      <c r="CJ59" s="50">
        <f t="shared" si="29"/>
        <v>1.046706989247312</v>
      </c>
      <c r="CK59" s="50">
        <f t="shared" si="30"/>
        <v>1.0608958228485152</v>
      </c>
      <c r="CL59" s="50">
        <f t="shared" si="31"/>
        <v>1.0589420654911839</v>
      </c>
      <c r="CM59" s="50">
        <f t="shared" si="32"/>
        <v>1.0479973518702417</v>
      </c>
      <c r="CN59" s="50">
        <f t="shared" si="33"/>
        <v>1.0436073687104757</v>
      </c>
      <c r="CO59" s="50">
        <f t="shared" si="34"/>
        <v>1.0496952391411785</v>
      </c>
      <c r="CP59" s="50">
        <f t="shared" si="35"/>
        <v>1.0562130177514795</v>
      </c>
      <c r="CQ59" s="50">
        <f t="shared" si="36"/>
        <v>1.0552534261474875</v>
      </c>
      <c r="CR59" s="50">
        <f t="shared" si="37"/>
        <v>1.0535422788116224</v>
      </c>
      <c r="CS59" s="50">
        <f t="shared" si="38"/>
        <v>1.0388681086355502</v>
      </c>
      <c r="CT59" s="50">
        <f t="shared" si="39"/>
        <v>1.0407733434141602</v>
      </c>
      <c r="CU59" s="50">
        <f t="shared" si="40"/>
        <v>1.0550833781603013</v>
      </c>
      <c r="CV59" s="50">
        <f t="shared" si="41"/>
        <v>1.0452894680623799</v>
      </c>
      <c r="CW59" s="50">
        <f t="shared" si="42"/>
        <v>1.0268252359874137</v>
      </c>
      <c r="CX59" s="50">
        <f t="shared" si="43"/>
        <v>1.0348588537211292</v>
      </c>
      <c r="CY59" s="50">
        <f t="shared" si="44"/>
        <v>1.028836415969298</v>
      </c>
      <c r="CZ59" s="50">
        <f t="shared" si="45"/>
        <v>1.0373337606152859</v>
      </c>
      <c r="DA59" s="50">
        <f t="shared" si="46"/>
        <v>1.0461717674467861</v>
      </c>
      <c r="DB59" s="50">
        <f t="shared" si="47"/>
        <v>1.0469306404464525</v>
      </c>
      <c r="DC59" s="50">
        <f t="shared" si="48"/>
        <v>1.0348745463152911</v>
      </c>
      <c r="DD59" s="50">
        <f t="shared" si="49"/>
        <v>1.024367138571654</v>
      </c>
      <c r="DE59" s="50">
        <f t="shared" si="50"/>
        <v>1.0311022381002419</v>
      </c>
      <c r="DF59" s="50">
        <f t="shared" si="51"/>
        <v>1.0352167788386288</v>
      </c>
      <c r="DG59" s="50">
        <f t="shared" si="52"/>
        <v>1.0448507579309267</v>
      </c>
      <c r="DH59" s="50">
        <f t="shared" si="53"/>
        <v>1.0391963962098067</v>
      </c>
      <c r="DI59" s="50">
        <f t="shared" si="54"/>
        <v>1.0357142857142858</v>
      </c>
      <c r="DJ59" s="50">
        <f t="shared" si="55"/>
        <v>1.0381742738589212</v>
      </c>
      <c r="DK59" s="50">
        <f t="shared" si="56"/>
        <v>1.0410902545641554</v>
      </c>
      <c r="DL59" s="50">
        <f t="shared" si="57"/>
        <v>1.0410789024957372</v>
      </c>
      <c r="DM59" s="50">
        <f t="shared" si="58"/>
        <v>1.0314044481054365</v>
      </c>
      <c r="DN59" s="50">
        <f t="shared" si="59"/>
        <v>2.0203045685279166</v>
      </c>
      <c r="DO59" s="50">
        <f t="shared" si="60"/>
        <v>0.98083427282976299</v>
      </c>
      <c r="DP59" s="50">
        <f t="shared" si="61"/>
        <v>15.013202565069767</v>
      </c>
      <c r="DQ59" s="50">
        <f t="shared" si="62"/>
        <v>9.5113151853066586</v>
      </c>
      <c r="DR59" s="50">
        <f t="shared" si="63"/>
        <v>22.051282051282037</v>
      </c>
      <c r="DS59">
        <f t="shared" si="64"/>
        <v>0.99646643109540611</v>
      </c>
      <c r="DT59" s="50"/>
      <c r="DU59" s="50"/>
      <c r="DV59" s="50"/>
      <c r="DW59" s="50"/>
      <c r="DX59" s="50"/>
      <c r="DY59" s="50"/>
      <c r="DZ59" s="50"/>
      <c r="EA59" s="50"/>
      <c r="EB59" s="50"/>
      <c r="EC59" s="50"/>
      <c r="ED59" s="50"/>
      <c r="EE59" s="50"/>
      <c r="EF59" s="50"/>
      <c r="EG59" s="50"/>
      <c r="EH59" s="50"/>
      <c r="EI59" s="50"/>
      <c r="EJ59" s="50"/>
      <c r="EK59" s="50"/>
      <c r="EL59" s="50"/>
      <c r="EM59" s="50"/>
      <c r="EN59" s="50"/>
      <c r="EO59" s="50"/>
      <c r="EP59" s="50"/>
      <c r="EQ59" s="50"/>
      <c r="ER59" s="50"/>
      <c r="ES59" s="50"/>
      <c r="ET59" s="50"/>
      <c r="EU59" s="50"/>
      <c r="EV59" s="50"/>
      <c r="EW59" s="50"/>
      <c r="EX59" s="50"/>
      <c r="EY59" s="50"/>
      <c r="EZ59" s="50"/>
      <c r="FA59" s="50"/>
      <c r="FB59" s="50"/>
      <c r="FC59" s="50"/>
      <c r="FD59" s="50"/>
      <c r="FE59" s="50"/>
      <c r="FF59" s="50"/>
      <c r="FG59" s="50"/>
      <c r="FH59" s="50"/>
      <c r="FI59" s="50"/>
      <c r="FJ59" s="50"/>
      <c r="FK59" s="50"/>
      <c r="FL59" s="50"/>
      <c r="FM59" s="50"/>
      <c r="FP59" s="50"/>
      <c r="FQ59" s="50"/>
      <c r="FR59" s="50"/>
      <c r="FS59" s="50"/>
      <c r="FT59" s="50"/>
      <c r="FU59" s="50"/>
      <c r="FV59" s="50"/>
      <c r="FW59" s="50"/>
      <c r="FX59" s="50"/>
      <c r="FY59" s="50"/>
      <c r="FZ59" s="50"/>
      <c r="GA59" s="50"/>
      <c r="GB59" s="50"/>
      <c r="GC59" s="50"/>
      <c r="GD59" s="50"/>
      <c r="GE59" s="50"/>
      <c r="GF59" s="50"/>
      <c r="GG59" s="50"/>
      <c r="GH59" s="50"/>
      <c r="GI59" s="50"/>
      <c r="GJ59" s="50"/>
      <c r="GK59" s="50"/>
      <c r="GL59" s="50"/>
      <c r="GM59" s="50"/>
      <c r="GN59" s="50"/>
      <c r="GO59" s="50"/>
      <c r="GP59" s="50"/>
      <c r="GQ59" s="50"/>
      <c r="GR59" s="50"/>
      <c r="GS59" s="50"/>
      <c r="GT59" s="50"/>
      <c r="GU59" s="50"/>
      <c r="GV59" s="50"/>
      <c r="GW59" s="50"/>
      <c r="GX59" s="50"/>
      <c r="GY59" s="50"/>
      <c r="GZ59" s="50"/>
      <c r="HA59" s="50"/>
      <c r="HB59" s="50"/>
      <c r="HC59" s="50"/>
      <c r="HD59" s="50"/>
      <c r="HE59" s="50"/>
      <c r="HF59" s="50"/>
      <c r="HG59" s="50"/>
      <c r="HH59" s="50"/>
      <c r="HI59" s="50"/>
      <c r="HJ59" s="50"/>
      <c r="HK59" s="50"/>
      <c r="HL59" s="50"/>
      <c r="HM59" s="50"/>
      <c r="HN59" s="50"/>
      <c r="HO59" s="50"/>
      <c r="HR59" s="50"/>
      <c r="HS59" s="50"/>
      <c r="HT59" s="50"/>
      <c r="HU59" s="50"/>
      <c r="HV59" s="50"/>
      <c r="HW59" s="50"/>
      <c r="HX59" s="50"/>
      <c r="HY59" s="50"/>
      <c r="HZ59" s="50"/>
    </row>
    <row r="60" spans="1:234" ht="13.2">
      <c r="A60" s="15">
        <v>15</v>
      </c>
      <c r="B60" s="16">
        <v>1</v>
      </c>
      <c r="C60" s="16">
        <v>1</v>
      </c>
      <c r="D60" s="31">
        <v>253.2</v>
      </c>
      <c r="E60" s="31">
        <v>256.10000000000002</v>
      </c>
      <c r="F60" s="31">
        <v>252.1</v>
      </c>
      <c r="G60" s="42">
        <v>255.1</v>
      </c>
      <c r="H60" s="39">
        <v>252.6</v>
      </c>
      <c r="I60" s="39">
        <v>260.8</v>
      </c>
      <c r="J60" s="39">
        <v>263.2</v>
      </c>
      <c r="K60" s="39">
        <v>266.89999999999998</v>
      </c>
      <c r="L60" s="39">
        <v>272.3</v>
      </c>
      <c r="M60" s="39">
        <v>273.7</v>
      </c>
      <c r="N60" s="39">
        <v>272.39999999999998</v>
      </c>
      <c r="O60" s="39">
        <v>274.2</v>
      </c>
      <c r="P60" s="39">
        <v>278.5</v>
      </c>
      <c r="Q60" s="39">
        <v>282.8</v>
      </c>
      <c r="R60" s="39">
        <v>281.3</v>
      </c>
      <c r="S60" s="39">
        <v>286.5</v>
      </c>
      <c r="T60" s="39">
        <v>286.89999999999998</v>
      </c>
      <c r="U60" s="39">
        <v>290.3</v>
      </c>
      <c r="V60" s="39">
        <v>292.2</v>
      </c>
      <c r="W60" s="39">
        <v>290.39999999999998</v>
      </c>
      <c r="X60" s="39">
        <v>290.5</v>
      </c>
      <c r="Y60" s="39">
        <v>288.3</v>
      </c>
      <c r="Z60" s="39">
        <v>291.10000000000002</v>
      </c>
      <c r="AA60" s="39">
        <v>293.60000000000002</v>
      </c>
      <c r="AB60" s="39">
        <v>294.60000000000002</v>
      </c>
      <c r="AC60" s="39">
        <v>283.10000000000002</v>
      </c>
      <c r="AD60" s="39">
        <v>293.39999999999998</v>
      </c>
      <c r="AE60" s="39">
        <v>292.89999999999998</v>
      </c>
      <c r="AF60" s="39">
        <v>293.39999999999998</v>
      </c>
      <c r="AG60" s="39">
        <v>293.60000000000002</v>
      </c>
      <c r="AH60" s="39">
        <v>299.5</v>
      </c>
      <c r="AI60" s="39">
        <v>302.39999999999998</v>
      </c>
      <c r="AJ60" s="39">
        <v>305.8</v>
      </c>
      <c r="AK60" s="39">
        <v>305.3</v>
      </c>
      <c r="AL60" s="39">
        <v>306.39999999999998</v>
      </c>
      <c r="AM60" s="39">
        <v>304.8</v>
      </c>
      <c r="AN60" s="39">
        <v>308</v>
      </c>
      <c r="AO60" s="39">
        <v>306.60000000000002</v>
      </c>
      <c r="AP60" s="39">
        <v>310.2</v>
      </c>
      <c r="AQ60" s="39">
        <v>312</v>
      </c>
      <c r="AR60" s="39">
        <v>309.2</v>
      </c>
      <c r="AS60" s="39">
        <v>308.3</v>
      </c>
      <c r="AT60" s="39">
        <v>308.39999999999998</v>
      </c>
      <c r="AU60" s="39">
        <v>312.8</v>
      </c>
      <c r="AV60" s="39">
        <v>315.5</v>
      </c>
      <c r="AW60" s="39">
        <v>316.7</v>
      </c>
      <c r="AX60" s="39">
        <v>314.60000000000002</v>
      </c>
      <c r="AY60" s="39">
        <v>313</v>
      </c>
      <c r="AZ60" s="39">
        <v>310.2</v>
      </c>
      <c r="BA60" s="39">
        <v>315.3</v>
      </c>
      <c r="BB60" s="39">
        <v>312.2</v>
      </c>
      <c r="BC60" s="39">
        <v>320.10000000000002</v>
      </c>
      <c r="BD60" s="39">
        <v>319.2</v>
      </c>
      <c r="BE60" s="39">
        <v>321.5</v>
      </c>
      <c r="BF60" s="39">
        <v>324.39999999999998</v>
      </c>
      <c r="BG60" s="39">
        <v>323.8</v>
      </c>
      <c r="BH60" s="39">
        <v>320.60000000000002</v>
      </c>
      <c r="BI60" s="50">
        <f t="shared" si="2"/>
        <v>36.000000000000028</v>
      </c>
      <c r="BJ60" s="50">
        <f t="shared" si="3"/>
        <v>29.5</v>
      </c>
      <c r="BK60" s="50">
        <f t="shared" si="4"/>
        <v>65.500000000000028</v>
      </c>
      <c r="BL60" s="50">
        <f t="shared" si="5"/>
        <v>0.92943891182900173</v>
      </c>
      <c r="BM60" s="50">
        <f t="shared" si="6"/>
        <v>0.91938125568698814</v>
      </c>
      <c r="BN60" s="50">
        <f t="shared" si="7"/>
        <v>0.92155477031802124</v>
      </c>
      <c r="BO60" s="50">
        <f t="shared" si="8"/>
        <v>0.93124189173251537</v>
      </c>
      <c r="BP60" s="50">
        <f t="shared" si="9"/>
        <v>0.95213746358285267</v>
      </c>
      <c r="BQ60" s="50">
        <f t="shared" si="10"/>
        <v>0.96338227489828399</v>
      </c>
      <c r="BR60" s="50">
        <f t="shared" si="11"/>
        <v>0.95738354806739345</v>
      </c>
      <c r="BS60" s="50">
        <f t="shared" si="12"/>
        <v>0.94758812615955479</v>
      </c>
      <c r="BT60" s="50">
        <f t="shared" si="13"/>
        <v>0.95573370512373634</v>
      </c>
      <c r="BU60" s="50">
        <f t="shared" si="14"/>
        <v>0.97965644603388624</v>
      </c>
      <c r="BV60" s="50">
        <f t="shared" si="15"/>
        <v>0.99152690936714771</v>
      </c>
      <c r="BW60" s="50">
        <f t="shared" si="16"/>
        <v>0.98025322337089082</v>
      </c>
      <c r="BX60" s="50">
        <f t="shared" si="17"/>
        <v>1.0062635368494997</v>
      </c>
      <c r="BY60" s="50">
        <f t="shared" si="18"/>
        <v>0.99543167755739315</v>
      </c>
      <c r="BZ60" s="50">
        <f t="shared" si="19"/>
        <v>0.99925420228328854</v>
      </c>
      <c r="CA60" s="50">
        <f t="shared" si="20"/>
        <v>1.0006849315068493</v>
      </c>
      <c r="CB60" s="50">
        <f t="shared" si="21"/>
        <v>0.99446378631356658</v>
      </c>
      <c r="CC60" s="50">
        <f t="shared" si="22"/>
        <v>0.99084759251890164</v>
      </c>
      <c r="CD60" s="50">
        <f t="shared" si="23"/>
        <v>0.97933533374851367</v>
      </c>
      <c r="CE60" s="50">
        <f t="shared" si="24"/>
        <v>0.98957507082152973</v>
      </c>
      <c r="CF60" s="50">
        <f t="shared" si="25"/>
        <v>1.0010797294993465</v>
      </c>
      <c r="CG60" s="50">
        <f t="shared" si="26"/>
        <v>0.99819290716060549</v>
      </c>
      <c r="CH60" s="50">
        <f t="shared" si="27"/>
        <v>0.94824987439289909</v>
      </c>
      <c r="CI60" s="50">
        <f t="shared" si="28"/>
        <v>0.97968723913406386</v>
      </c>
      <c r="CJ60" s="50">
        <f t="shared" si="29"/>
        <v>0.98420698924731187</v>
      </c>
      <c r="CK60" s="50">
        <f t="shared" si="30"/>
        <v>0.98439859084046288</v>
      </c>
      <c r="CL60" s="50">
        <f t="shared" si="31"/>
        <v>0.98606213266162901</v>
      </c>
      <c r="CM60" s="50">
        <f t="shared" si="32"/>
        <v>0.99139357828533592</v>
      </c>
      <c r="CN60" s="50">
        <f t="shared" si="33"/>
        <v>0.99774539455595246</v>
      </c>
      <c r="CO60" s="50">
        <f t="shared" si="34"/>
        <v>1.0075229257042448</v>
      </c>
      <c r="CP60" s="50">
        <f t="shared" si="35"/>
        <v>1.0036160420775806</v>
      </c>
      <c r="CQ60" s="50">
        <f t="shared" si="36"/>
        <v>0.99978246682619099</v>
      </c>
      <c r="CR60" s="50">
        <f t="shared" si="37"/>
        <v>0.99510284035259544</v>
      </c>
      <c r="CS60" s="50">
        <f t="shared" si="38"/>
        <v>1.0017889087656529</v>
      </c>
      <c r="CT60" s="50">
        <f t="shared" si="39"/>
        <v>0.99346546416806203</v>
      </c>
      <c r="CU60" s="50">
        <f t="shared" si="40"/>
        <v>1.0011834319526627</v>
      </c>
      <c r="CV60" s="50">
        <f t="shared" si="41"/>
        <v>0.99978637043366803</v>
      </c>
      <c r="CW60" s="50">
        <f t="shared" si="42"/>
        <v>0.98938723268092355</v>
      </c>
      <c r="CX60" s="50">
        <f t="shared" si="43"/>
        <v>0.98898631308810947</v>
      </c>
      <c r="CY60" s="50">
        <f t="shared" si="44"/>
        <v>0.98630136986301364</v>
      </c>
      <c r="CZ60" s="50">
        <f t="shared" si="45"/>
        <v>1.0024034609838166</v>
      </c>
      <c r="DA60" s="50">
        <f t="shared" si="46"/>
        <v>1.0023297680821772</v>
      </c>
      <c r="DB60" s="50">
        <f t="shared" si="47"/>
        <v>1.0099388785543451</v>
      </c>
      <c r="DC60" s="50">
        <f t="shared" si="48"/>
        <v>0.99289884803534811</v>
      </c>
      <c r="DD60" s="50">
        <f t="shared" si="49"/>
        <v>0.98836903320877845</v>
      </c>
      <c r="DE60" s="50">
        <f t="shared" si="50"/>
        <v>0.97782914784070618</v>
      </c>
      <c r="DF60" s="50">
        <f t="shared" si="51"/>
        <v>0.98700892158397258</v>
      </c>
      <c r="DG60" s="50">
        <f t="shared" si="52"/>
        <v>0.97577746522894204</v>
      </c>
      <c r="DH60" s="50">
        <f t="shared" si="53"/>
        <v>0.99445969036400339</v>
      </c>
      <c r="DI60" s="50">
        <f t="shared" si="54"/>
        <v>0.9913043478260869</v>
      </c>
      <c r="DJ60" s="50">
        <f t="shared" si="55"/>
        <v>1.0005186721991701</v>
      </c>
      <c r="DK60" s="50">
        <f t="shared" si="56"/>
        <v>1.0009771149395732</v>
      </c>
      <c r="DL60" s="50">
        <f t="shared" si="57"/>
        <v>1.0038753681599752</v>
      </c>
      <c r="DM60" s="50">
        <f t="shared" si="58"/>
        <v>0.9903212520593081</v>
      </c>
      <c r="DN60" s="50">
        <f t="shared" si="59"/>
        <v>1.8274111675126918</v>
      </c>
      <c r="DO60" s="50">
        <f t="shared" si="60"/>
        <v>0.99774520856820725</v>
      </c>
      <c r="DP60" s="50">
        <f t="shared" si="61"/>
        <v>14.112112896903186</v>
      </c>
      <c r="DQ60" s="50">
        <f t="shared" si="62"/>
        <v>10.133974579182411</v>
      </c>
      <c r="DR60" s="50">
        <f t="shared" si="63"/>
        <v>22.30926430517712</v>
      </c>
      <c r="DS60">
        <f t="shared" si="64"/>
        <v>0.92155477031802102</v>
      </c>
      <c r="DT60" s="50"/>
      <c r="DU60" s="50"/>
      <c r="DV60" s="50"/>
      <c r="DW60" s="50"/>
      <c r="DX60" s="50"/>
      <c r="DY60" s="50"/>
      <c r="DZ60" s="50"/>
      <c r="EA60" s="50"/>
      <c r="EB60" s="50"/>
      <c r="EC60" s="50"/>
      <c r="ED60" s="50"/>
      <c r="EE60" s="50"/>
      <c r="EF60" s="50"/>
      <c r="EG60" s="50"/>
      <c r="EH60" s="50"/>
      <c r="EI60" s="50"/>
      <c r="EJ60" s="50"/>
      <c r="EK60" s="50"/>
      <c r="EL60" s="50"/>
      <c r="EM60" s="50"/>
      <c r="EN60" s="50"/>
      <c r="EO60" s="50"/>
      <c r="EP60" s="50"/>
      <c r="EQ60" s="50"/>
      <c r="ER60" s="50"/>
      <c r="ES60" s="50"/>
      <c r="ET60" s="50"/>
      <c r="EU60" s="50"/>
      <c r="EV60" s="50"/>
      <c r="EW60" s="50"/>
      <c r="EX60" s="50"/>
      <c r="EY60" s="50"/>
      <c r="EZ60" s="50"/>
      <c r="FA60" s="50"/>
      <c r="FB60" s="50"/>
      <c r="FC60" s="50"/>
      <c r="FD60" s="50"/>
      <c r="FE60" s="50"/>
      <c r="FF60" s="50"/>
      <c r="FG60" s="50"/>
      <c r="FH60" s="50"/>
      <c r="FI60" s="50"/>
      <c r="FJ60" s="50"/>
      <c r="FK60" s="50"/>
      <c r="FL60" s="50"/>
      <c r="FM60" s="50"/>
      <c r="FP60" s="50"/>
      <c r="FQ60" s="50"/>
      <c r="FR60" s="50"/>
      <c r="FS60" s="50"/>
      <c r="FT60" s="50"/>
      <c r="FU60" s="50"/>
      <c r="FV60" s="50"/>
      <c r="FW60" s="50"/>
      <c r="FX60" s="50"/>
      <c r="FY60" s="50"/>
      <c r="FZ60" s="50"/>
      <c r="GA60" s="50"/>
      <c r="GB60" s="50"/>
      <c r="GC60" s="50"/>
      <c r="GD60" s="50"/>
      <c r="GE60" s="50"/>
      <c r="GF60" s="50"/>
      <c r="GG60" s="50"/>
      <c r="GH60" s="50"/>
      <c r="GI60" s="50"/>
      <c r="GJ60" s="50"/>
      <c r="GK60" s="50"/>
      <c r="GL60" s="50"/>
      <c r="GM60" s="50"/>
      <c r="GN60" s="50"/>
      <c r="GO60" s="50"/>
      <c r="GP60" s="50"/>
      <c r="GQ60" s="50"/>
      <c r="GR60" s="50"/>
      <c r="GS60" s="50"/>
      <c r="GT60" s="50"/>
      <c r="GU60" s="50"/>
      <c r="GV60" s="50"/>
      <c r="GW60" s="50"/>
      <c r="GX60" s="50"/>
      <c r="GY60" s="50"/>
      <c r="GZ60" s="50"/>
      <c r="HA60" s="50"/>
      <c r="HB60" s="50"/>
      <c r="HC60" s="50"/>
      <c r="HD60" s="50"/>
      <c r="HE60" s="50"/>
      <c r="HF60" s="50"/>
      <c r="HG60" s="50"/>
      <c r="HH60" s="50"/>
      <c r="HI60" s="50"/>
      <c r="HJ60" s="50"/>
      <c r="HK60" s="50"/>
      <c r="HL60" s="50"/>
      <c r="HM60" s="50"/>
      <c r="HN60" s="50"/>
      <c r="HO60" s="50"/>
      <c r="HR60" s="50"/>
      <c r="HS60" s="50"/>
      <c r="HT60" s="50"/>
      <c r="HU60" s="50"/>
      <c r="HV60" s="50"/>
      <c r="HW60" s="50"/>
      <c r="HX60" s="50"/>
      <c r="HY60" s="50"/>
      <c r="HZ60" s="50"/>
    </row>
    <row r="61" spans="1:234" ht="13.2">
      <c r="A61" s="15">
        <v>16</v>
      </c>
      <c r="B61" s="16">
        <v>1</v>
      </c>
      <c r="C61" s="16">
        <v>1</v>
      </c>
      <c r="D61" s="31">
        <v>286.39999999999998</v>
      </c>
      <c r="E61" s="31">
        <v>282.7</v>
      </c>
      <c r="F61" s="31">
        <v>285.5</v>
      </c>
      <c r="G61" s="42">
        <v>286.2</v>
      </c>
      <c r="H61" s="39">
        <v>289.3</v>
      </c>
      <c r="I61" s="39">
        <v>298.89999999999998</v>
      </c>
      <c r="J61" s="39">
        <v>298.39999999999998</v>
      </c>
      <c r="K61" s="39">
        <v>301.60000000000002</v>
      </c>
      <c r="L61" s="39">
        <v>309</v>
      </c>
      <c r="M61" s="39">
        <v>313.3</v>
      </c>
      <c r="N61" s="39">
        <v>312.39999999999998</v>
      </c>
      <c r="O61" s="39">
        <v>318.3</v>
      </c>
      <c r="P61" s="39">
        <v>320.60000000000002</v>
      </c>
      <c r="Q61" s="39">
        <v>325.39999999999998</v>
      </c>
      <c r="R61" s="39">
        <v>321.2</v>
      </c>
      <c r="S61" s="39">
        <v>328.7</v>
      </c>
      <c r="T61" s="39">
        <v>332.6</v>
      </c>
      <c r="U61" s="39">
        <v>335.5</v>
      </c>
      <c r="V61" s="39">
        <v>330.8</v>
      </c>
      <c r="W61" s="39">
        <v>353.3</v>
      </c>
      <c r="X61" s="39">
        <v>338.7</v>
      </c>
      <c r="Y61" s="39">
        <v>339.5</v>
      </c>
      <c r="Z61" s="39">
        <v>342.2</v>
      </c>
      <c r="AA61" s="39">
        <v>341.3</v>
      </c>
      <c r="AB61" s="39">
        <v>344.4</v>
      </c>
      <c r="AC61" s="39">
        <v>345.2</v>
      </c>
      <c r="AD61" s="39">
        <v>347.5</v>
      </c>
      <c r="AE61" s="39">
        <v>347.7</v>
      </c>
      <c r="AF61" s="39">
        <v>352.7</v>
      </c>
      <c r="AG61" s="39">
        <v>356.7</v>
      </c>
      <c r="AH61" s="39">
        <v>356.2</v>
      </c>
      <c r="AI61" s="39">
        <v>353.9</v>
      </c>
      <c r="AJ61" s="39">
        <v>357.5</v>
      </c>
      <c r="AK61" s="39">
        <v>361.1</v>
      </c>
      <c r="AL61" s="39">
        <v>366.3</v>
      </c>
      <c r="AM61" s="39">
        <v>363.4</v>
      </c>
      <c r="AN61" s="39">
        <v>366.3</v>
      </c>
      <c r="AO61" s="39">
        <v>367</v>
      </c>
      <c r="AP61" s="39">
        <v>372</v>
      </c>
      <c r="AQ61" s="39">
        <v>374.3</v>
      </c>
      <c r="AR61" s="39">
        <v>374.3</v>
      </c>
      <c r="AS61" s="39">
        <v>371.9</v>
      </c>
      <c r="AT61" s="39">
        <v>375.6</v>
      </c>
      <c r="AU61" s="39">
        <v>378.7</v>
      </c>
      <c r="AV61" s="39">
        <v>380.9</v>
      </c>
      <c r="AW61" s="39">
        <v>379.2</v>
      </c>
      <c r="AX61" s="39">
        <v>378.5</v>
      </c>
      <c r="AY61" s="39">
        <v>382.2</v>
      </c>
      <c r="AZ61" s="39">
        <v>385.3</v>
      </c>
      <c r="BA61" s="39">
        <v>384.2</v>
      </c>
      <c r="BB61" s="39">
        <v>382.5</v>
      </c>
      <c r="BC61" s="39">
        <v>386.9</v>
      </c>
      <c r="BD61" s="39">
        <v>385</v>
      </c>
      <c r="BE61" s="39">
        <v>387.6</v>
      </c>
      <c r="BF61" s="39">
        <v>389.6</v>
      </c>
      <c r="BG61" s="39">
        <v>386</v>
      </c>
      <c r="BH61" s="39">
        <v>387.3</v>
      </c>
      <c r="BI61" s="50">
        <f t="shared" si="2"/>
        <v>56</v>
      </c>
      <c r="BJ61" s="50">
        <f t="shared" si="3"/>
        <v>45.100000000000023</v>
      </c>
      <c r="BK61" s="50">
        <f t="shared" si="4"/>
        <v>101.10000000000002</v>
      </c>
      <c r="BL61" s="50">
        <f t="shared" si="5"/>
        <v>1.0427495749332039</v>
      </c>
      <c r="BM61" s="50">
        <f t="shared" si="6"/>
        <v>1.0529572338489537</v>
      </c>
      <c r="BN61" s="50">
        <f t="shared" si="7"/>
        <v>1.0561837455830387</v>
      </c>
      <c r="BO61" s="50">
        <f t="shared" si="8"/>
        <v>1.055784880292487</v>
      </c>
      <c r="BP61" s="50">
        <f t="shared" si="9"/>
        <v>1.0759260360306797</v>
      </c>
      <c r="BQ61" s="50">
        <f t="shared" si="10"/>
        <v>1.093224836370069</v>
      </c>
      <c r="BR61" s="50">
        <f t="shared" si="11"/>
        <v>1.0959015915583281</v>
      </c>
      <c r="BS61" s="50">
        <f t="shared" si="12"/>
        <v>1.0867346938775511</v>
      </c>
      <c r="BT61" s="50">
        <f t="shared" si="13"/>
        <v>1.1094457999302891</v>
      </c>
      <c r="BU61" s="50">
        <f t="shared" si="14"/>
        <v>1.1277481385941255</v>
      </c>
      <c r="BV61" s="50">
        <f t="shared" si="15"/>
        <v>1.1408870449365978</v>
      </c>
      <c r="BW61" s="50">
        <f t="shared" si="16"/>
        <v>1.1192937623417352</v>
      </c>
      <c r="BX61" s="50">
        <f t="shared" si="17"/>
        <v>1.1544810630451328</v>
      </c>
      <c r="BY61" s="50">
        <f t="shared" si="18"/>
        <v>1.1539929451223041</v>
      </c>
      <c r="BZ61" s="50">
        <f t="shared" si="19"/>
        <v>1.1548390798003558</v>
      </c>
      <c r="CA61" s="50">
        <f t="shared" si="20"/>
        <v>1.1328767123287671</v>
      </c>
      <c r="CB61" s="50">
        <f t="shared" si="21"/>
        <v>1.2098624507733577</v>
      </c>
      <c r="CC61" s="50">
        <f t="shared" si="22"/>
        <v>1.1552498436700585</v>
      </c>
      <c r="CD61" s="50">
        <f t="shared" si="23"/>
        <v>1.1532582234048574</v>
      </c>
      <c r="CE61" s="50">
        <f t="shared" si="24"/>
        <v>1.1632861189801698</v>
      </c>
      <c r="CF61" s="50">
        <f t="shared" si="25"/>
        <v>1.1637210888219582</v>
      </c>
      <c r="CG61" s="50">
        <f t="shared" si="26"/>
        <v>1.1669302010390783</v>
      </c>
      <c r="CH61" s="50">
        <f t="shared" si="27"/>
        <v>1.1562552336292078</v>
      </c>
      <c r="CI61" s="50">
        <f t="shared" si="28"/>
        <v>1.1603316823418106</v>
      </c>
      <c r="CJ61" s="50">
        <f t="shared" si="29"/>
        <v>1.1683467741935485</v>
      </c>
      <c r="CK61" s="50">
        <f t="shared" si="30"/>
        <v>1.1833584968964939</v>
      </c>
      <c r="CL61" s="50">
        <f t="shared" si="31"/>
        <v>1.1979848866498741</v>
      </c>
      <c r="CM61" s="50">
        <f t="shared" si="32"/>
        <v>1.1790797749089703</v>
      </c>
      <c r="CN61" s="50">
        <f t="shared" si="33"/>
        <v>1.1676656585097607</v>
      </c>
      <c r="CO61" s="50">
        <f t="shared" si="34"/>
        <v>1.1778595354456098</v>
      </c>
      <c r="CP61" s="50">
        <f t="shared" si="35"/>
        <v>1.1870479947403025</v>
      </c>
      <c r="CQ61" s="50">
        <f t="shared" si="36"/>
        <v>1.1952360234935828</v>
      </c>
      <c r="CR61" s="50">
        <f t="shared" si="37"/>
        <v>1.1864185439111981</v>
      </c>
      <c r="CS61" s="50">
        <f t="shared" si="38"/>
        <v>1.1914132379248656</v>
      </c>
      <c r="CT61" s="50">
        <f t="shared" si="39"/>
        <v>1.1891775125560298</v>
      </c>
      <c r="CU61" s="50">
        <f t="shared" si="40"/>
        <v>1.200645508337816</v>
      </c>
      <c r="CV61" s="50">
        <f t="shared" si="41"/>
        <v>1.1994232001709038</v>
      </c>
      <c r="CW61" s="50">
        <f t="shared" si="42"/>
        <v>1.1976961228734466</v>
      </c>
      <c r="CX61" s="50">
        <f t="shared" si="43"/>
        <v>1.1930068434559451</v>
      </c>
      <c r="CY61" s="50">
        <f t="shared" si="44"/>
        <v>1.2012152870316082</v>
      </c>
      <c r="CZ61" s="50">
        <f t="shared" si="45"/>
        <v>1.2135875660951769</v>
      </c>
      <c r="DA61" s="50">
        <f t="shared" si="46"/>
        <v>1.2101027215927143</v>
      </c>
      <c r="DB61" s="50">
        <f t="shared" si="47"/>
        <v>1.209247940473027</v>
      </c>
      <c r="DC61" s="50">
        <f t="shared" si="48"/>
        <v>1.1945715638314662</v>
      </c>
      <c r="DD61" s="50">
        <f t="shared" si="49"/>
        <v>1.2068838482185147</v>
      </c>
      <c r="DE61" s="50">
        <f t="shared" si="50"/>
        <v>1.214563412840181</v>
      </c>
      <c r="DF61" s="50">
        <f t="shared" si="51"/>
        <v>1.2026921270934419</v>
      </c>
      <c r="DG61" s="50">
        <f t="shared" si="52"/>
        <v>1.1954992967651197</v>
      </c>
      <c r="DH61" s="50">
        <f t="shared" si="53"/>
        <v>1.2019882980375911</v>
      </c>
      <c r="DI61" s="50">
        <f t="shared" si="54"/>
        <v>1.1956521739130435</v>
      </c>
      <c r="DJ61" s="50">
        <f t="shared" si="55"/>
        <v>1.2062240663900416</v>
      </c>
      <c r="DK61" s="50">
        <f t="shared" si="56"/>
        <v>1.2021599382874777</v>
      </c>
      <c r="DL61" s="50">
        <f t="shared" si="57"/>
        <v>1.196713687800341</v>
      </c>
      <c r="DM61" s="50">
        <f t="shared" si="58"/>
        <v>1.1963550247116967</v>
      </c>
      <c r="DN61" s="50">
        <f t="shared" si="59"/>
        <v>2.8426395939086295</v>
      </c>
      <c r="DO61" s="50">
        <f t="shared" si="60"/>
        <v>1.5253664036076666</v>
      </c>
      <c r="DP61" s="50">
        <f t="shared" si="61"/>
        <v>19.566736547868622</v>
      </c>
      <c r="DQ61" s="50">
        <f t="shared" si="62"/>
        <v>13.179427235534783</v>
      </c>
      <c r="DR61" s="50">
        <f t="shared" si="63"/>
        <v>29.622033401699387</v>
      </c>
      <c r="DS61">
        <f t="shared" si="64"/>
        <v>1.0561837455830385</v>
      </c>
      <c r="DT61" s="50"/>
      <c r="DU61" s="50"/>
      <c r="DV61" s="50"/>
      <c r="DW61" s="50"/>
      <c r="DX61" s="50"/>
      <c r="DY61" s="50"/>
      <c r="DZ61" s="50"/>
      <c r="EA61" s="50"/>
      <c r="EB61" s="50"/>
      <c r="EC61" s="50"/>
      <c r="ED61" s="50"/>
      <c r="EE61" s="50"/>
      <c r="EF61" s="50"/>
      <c r="EG61" s="50"/>
      <c r="EH61" s="50"/>
      <c r="EI61" s="50"/>
      <c r="EJ61" s="50"/>
      <c r="EK61" s="50"/>
      <c r="EL61" s="50"/>
      <c r="EM61" s="50"/>
      <c r="EN61" s="50"/>
      <c r="EO61" s="50"/>
      <c r="EP61" s="50"/>
      <c r="EQ61" s="50"/>
      <c r="ER61" s="50"/>
      <c r="ES61" s="50"/>
      <c r="ET61" s="50"/>
      <c r="EU61" s="50"/>
      <c r="EV61" s="50"/>
      <c r="EW61" s="50"/>
      <c r="EX61" s="50"/>
      <c r="EY61" s="50"/>
      <c r="EZ61" s="50"/>
      <c r="FA61" s="50"/>
      <c r="FB61" s="50"/>
      <c r="FC61" s="50"/>
      <c r="FD61" s="50"/>
      <c r="FE61" s="50"/>
      <c r="FF61" s="50"/>
      <c r="FG61" s="50"/>
      <c r="FH61" s="50"/>
      <c r="FI61" s="50"/>
      <c r="FJ61" s="50"/>
      <c r="FK61" s="50"/>
      <c r="FL61" s="50"/>
      <c r="FM61" s="50"/>
      <c r="FP61" s="50"/>
      <c r="FQ61" s="50"/>
      <c r="FR61" s="50"/>
      <c r="FS61" s="50"/>
      <c r="FT61" s="50"/>
      <c r="FU61" s="50"/>
      <c r="FV61" s="50"/>
      <c r="FW61" s="50"/>
      <c r="FX61" s="50"/>
      <c r="FY61" s="50"/>
      <c r="FZ61" s="50"/>
      <c r="GA61" s="50"/>
      <c r="GB61" s="50"/>
      <c r="GC61" s="50"/>
      <c r="GD61" s="50"/>
      <c r="GE61" s="50"/>
      <c r="GF61" s="50"/>
      <c r="GG61" s="50"/>
      <c r="GH61" s="50"/>
      <c r="GI61" s="50"/>
      <c r="GJ61" s="50"/>
      <c r="GK61" s="50"/>
      <c r="GL61" s="50"/>
      <c r="GM61" s="50"/>
      <c r="GN61" s="50"/>
      <c r="GO61" s="50"/>
      <c r="GP61" s="50"/>
      <c r="GQ61" s="50"/>
      <c r="GR61" s="50"/>
      <c r="GS61" s="50"/>
      <c r="GT61" s="50"/>
      <c r="GU61" s="50"/>
      <c r="GV61" s="50"/>
      <c r="GW61" s="50"/>
      <c r="GX61" s="50"/>
      <c r="GY61" s="50"/>
      <c r="GZ61" s="50"/>
      <c r="HA61" s="50"/>
      <c r="HB61" s="50"/>
      <c r="HC61" s="50"/>
      <c r="HD61" s="50"/>
      <c r="HE61" s="50"/>
      <c r="HF61" s="50"/>
      <c r="HG61" s="50"/>
      <c r="HH61" s="50"/>
      <c r="HI61" s="50"/>
      <c r="HJ61" s="50"/>
      <c r="HK61" s="50"/>
      <c r="HL61" s="50"/>
      <c r="HM61" s="50"/>
      <c r="HN61" s="50"/>
      <c r="HO61" s="50"/>
      <c r="HR61" s="50"/>
      <c r="HS61" s="50"/>
      <c r="HT61" s="50"/>
      <c r="HU61" s="50"/>
      <c r="HV61" s="50"/>
      <c r="HW61" s="50"/>
      <c r="HX61" s="50"/>
      <c r="HY61" s="50"/>
      <c r="HZ61" s="50"/>
    </row>
    <row r="62" spans="1:234" ht="13.2">
      <c r="A62" s="15">
        <v>17</v>
      </c>
      <c r="B62" s="16">
        <v>1</v>
      </c>
      <c r="C62" s="16">
        <v>1</v>
      </c>
      <c r="D62" s="31">
        <v>276</v>
      </c>
      <c r="E62" s="31">
        <v>271.3</v>
      </c>
      <c r="F62" s="31">
        <v>273.10000000000002</v>
      </c>
      <c r="G62" s="42">
        <v>277.3</v>
      </c>
      <c r="H62" s="39">
        <v>282.7</v>
      </c>
      <c r="I62" s="39">
        <v>295.89999999999998</v>
      </c>
      <c r="J62" s="39">
        <v>292.3</v>
      </c>
      <c r="K62" s="39">
        <v>298.39999999999998</v>
      </c>
      <c r="L62" s="39">
        <v>305.89999999999998</v>
      </c>
      <c r="M62" s="39">
        <v>315.2</v>
      </c>
      <c r="N62" s="39">
        <v>312</v>
      </c>
      <c r="O62" s="39">
        <v>311.89999999999998</v>
      </c>
      <c r="P62" s="39">
        <v>317.39999999999998</v>
      </c>
      <c r="Q62" s="39">
        <v>325.10000000000002</v>
      </c>
      <c r="R62" s="39">
        <v>325.3</v>
      </c>
      <c r="S62" s="39">
        <v>328.9</v>
      </c>
      <c r="T62" s="39">
        <v>336.4</v>
      </c>
      <c r="U62" s="39">
        <v>340.1</v>
      </c>
      <c r="V62" s="39">
        <v>339</v>
      </c>
      <c r="W62" s="39">
        <v>338.8</v>
      </c>
      <c r="X62" s="39">
        <v>339.7</v>
      </c>
      <c r="Y62" s="39">
        <v>341.9</v>
      </c>
      <c r="Z62" s="39">
        <v>345.6</v>
      </c>
      <c r="AA62" s="39">
        <v>345.1</v>
      </c>
      <c r="AB62" s="39">
        <v>343.9</v>
      </c>
      <c r="AC62" s="39">
        <v>346.7</v>
      </c>
      <c r="AD62" s="39">
        <v>349.8</v>
      </c>
      <c r="AE62" s="39">
        <v>351.5</v>
      </c>
      <c r="AF62" s="39">
        <v>352.2</v>
      </c>
      <c r="AG62" s="39">
        <v>348</v>
      </c>
      <c r="AH62" s="39">
        <v>348.9</v>
      </c>
      <c r="AI62" s="39">
        <v>350</v>
      </c>
      <c r="AJ62" s="39">
        <v>354.6</v>
      </c>
      <c r="AK62" s="39">
        <v>352</v>
      </c>
      <c r="AL62" s="39">
        <v>353</v>
      </c>
      <c r="AM62" s="39">
        <v>352.9</v>
      </c>
      <c r="AN62" s="39">
        <v>356.7</v>
      </c>
      <c r="AO62" s="39">
        <v>358.6</v>
      </c>
      <c r="AP62" s="39">
        <v>358.6</v>
      </c>
      <c r="AQ62" s="39">
        <v>354.5</v>
      </c>
      <c r="AR62" s="39">
        <v>355.6</v>
      </c>
      <c r="AS62" s="39">
        <v>354.9</v>
      </c>
      <c r="AT62" s="39">
        <v>360.4</v>
      </c>
      <c r="AU62" s="39">
        <v>360</v>
      </c>
      <c r="AV62" s="39">
        <v>357.6</v>
      </c>
      <c r="AW62" s="39">
        <v>357</v>
      </c>
      <c r="AX62" s="39">
        <v>360.3</v>
      </c>
      <c r="AY62" s="39">
        <v>363.6</v>
      </c>
      <c r="AZ62" s="39">
        <v>364.2</v>
      </c>
      <c r="BA62" s="39">
        <v>363</v>
      </c>
      <c r="BB62" s="39">
        <v>366.7</v>
      </c>
      <c r="BC62" s="39">
        <v>367.2</v>
      </c>
      <c r="BD62" s="39">
        <v>370.5</v>
      </c>
      <c r="BE62" s="39">
        <v>369.7</v>
      </c>
      <c r="BF62" s="39">
        <v>369.6</v>
      </c>
      <c r="BG62" s="39">
        <v>368.5</v>
      </c>
      <c r="BH62" s="39">
        <v>373.9</v>
      </c>
      <c r="BI62" s="50">
        <f t="shared" si="2"/>
        <v>68.300000000000011</v>
      </c>
      <c r="BJ62" s="50">
        <f t="shared" si="3"/>
        <v>28.299999999999955</v>
      </c>
      <c r="BK62" s="50">
        <f t="shared" si="4"/>
        <v>96.599999999999966</v>
      </c>
      <c r="BL62" s="50">
        <f t="shared" si="5"/>
        <v>1.0103230507651204</v>
      </c>
      <c r="BM62" s="50">
        <f t="shared" si="6"/>
        <v>1.0289353958143768</v>
      </c>
      <c r="BN62" s="50">
        <f t="shared" si="7"/>
        <v>1.045583038869258</v>
      </c>
      <c r="BO62" s="50">
        <f t="shared" si="8"/>
        <v>1.0342021464795375</v>
      </c>
      <c r="BP62" s="50">
        <f t="shared" si="9"/>
        <v>1.0645103751709375</v>
      </c>
      <c r="BQ62" s="50">
        <f t="shared" si="10"/>
        <v>1.0822572085618254</v>
      </c>
      <c r="BR62" s="50">
        <f t="shared" si="11"/>
        <v>1.1025476593015799</v>
      </c>
      <c r="BS62" s="50">
        <f t="shared" si="12"/>
        <v>1.0853432282003712</v>
      </c>
      <c r="BT62" s="50">
        <f t="shared" si="13"/>
        <v>1.0871383757406761</v>
      </c>
      <c r="BU62" s="50">
        <f t="shared" si="14"/>
        <v>1.116491762912587</v>
      </c>
      <c r="BV62" s="50">
        <f t="shared" si="15"/>
        <v>1.1398352129959679</v>
      </c>
      <c r="BW62" s="50">
        <f t="shared" si="16"/>
        <v>1.1335811360204437</v>
      </c>
      <c r="BX62" s="50">
        <f t="shared" si="17"/>
        <v>1.1551835157759176</v>
      </c>
      <c r="BY62" s="50">
        <f t="shared" si="18"/>
        <v>1.1671774706528653</v>
      </c>
      <c r="BZ62" s="50">
        <f t="shared" si="19"/>
        <v>1.1706729390166946</v>
      </c>
      <c r="CA62" s="50">
        <f t="shared" si="20"/>
        <v>1.1609589041095891</v>
      </c>
      <c r="CB62" s="50">
        <f t="shared" si="21"/>
        <v>1.160207750699161</v>
      </c>
      <c r="CC62" s="50">
        <f t="shared" si="22"/>
        <v>1.1586606787561822</v>
      </c>
      <c r="CD62" s="50">
        <f t="shared" si="23"/>
        <v>1.1614108588574985</v>
      </c>
      <c r="CE62" s="50">
        <f t="shared" si="24"/>
        <v>1.174844192634561</v>
      </c>
      <c r="CF62" s="50">
        <f t="shared" si="25"/>
        <v>1.176677842814116</v>
      </c>
      <c r="CG62" s="50">
        <f t="shared" si="26"/>
        <v>1.1652360515021458</v>
      </c>
      <c r="CH62" s="50">
        <f t="shared" si="27"/>
        <v>1.1612795176687321</v>
      </c>
      <c r="CI62" s="50">
        <f t="shared" si="28"/>
        <v>1.1680115754911233</v>
      </c>
      <c r="CJ62" s="50">
        <f t="shared" si="29"/>
        <v>1.1811155913978495</v>
      </c>
      <c r="CK62" s="50">
        <f t="shared" si="30"/>
        <v>1.1816809260191243</v>
      </c>
      <c r="CL62" s="50">
        <f t="shared" si="31"/>
        <v>1.1687657430730478</v>
      </c>
      <c r="CM62" s="50">
        <f t="shared" si="32"/>
        <v>1.1549155908639521</v>
      </c>
      <c r="CN62" s="50">
        <f t="shared" si="33"/>
        <v>1.1547979103656858</v>
      </c>
      <c r="CO62" s="50">
        <f t="shared" si="34"/>
        <v>1.1683048706825547</v>
      </c>
      <c r="CP62" s="50">
        <f t="shared" si="35"/>
        <v>1.1571334648257725</v>
      </c>
      <c r="CQ62" s="50">
        <f t="shared" si="36"/>
        <v>1.1518381553186863</v>
      </c>
      <c r="CR62" s="50">
        <f t="shared" si="37"/>
        <v>1.1521384263793666</v>
      </c>
      <c r="CS62" s="50">
        <f t="shared" si="38"/>
        <v>1.1601886485607413</v>
      </c>
      <c r="CT62" s="50">
        <f t="shared" si="39"/>
        <v>1.1619592806610144</v>
      </c>
      <c r="CU62" s="50">
        <f t="shared" si="40"/>
        <v>1.1573964497041422</v>
      </c>
      <c r="CV62" s="50">
        <f t="shared" si="41"/>
        <v>1.1359752189703054</v>
      </c>
      <c r="CW62" s="50">
        <f t="shared" si="42"/>
        <v>1.1378593141699109</v>
      </c>
      <c r="CX62" s="50">
        <f t="shared" si="43"/>
        <v>1.1384730538922154</v>
      </c>
      <c r="CY62" s="50">
        <f t="shared" si="44"/>
        <v>1.1526038057672832</v>
      </c>
      <c r="CZ62" s="50">
        <f t="shared" si="45"/>
        <v>1.1536612722320141</v>
      </c>
      <c r="DA62" s="50">
        <f t="shared" si="46"/>
        <v>1.1360796357089908</v>
      </c>
      <c r="DB62" s="50">
        <f t="shared" si="47"/>
        <v>1.1384533616795112</v>
      </c>
      <c r="DC62" s="50">
        <f t="shared" si="48"/>
        <v>1.1371311346062807</v>
      </c>
      <c r="DD62" s="50">
        <f t="shared" si="49"/>
        <v>1.1481500973632968</v>
      </c>
      <c r="DE62" s="50">
        <f t="shared" si="50"/>
        <v>1.1480508563622991</v>
      </c>
      <c r="DF62" s="50">
        <f t="shared" si="51"/>
        <v>1.136328063859759</v>
      </c>
      <c r="DG62" s="50">
        <f t="shared" si="52"/>
        <v>1.1461165807157367</v>
      </c>
      <c r="DH62" s="50">
        <f t="shared" si="53"/>
        <v>1.1407859990679852</v>
      </c>
      <c r="DI62" s="50">
        <f t="shared" si="54"/>
        <v>1.1506211180124224</v>
      </c>
      <c r="DJ62" s="50">
        <f t="shared" si="55"/>
        <v>1.1505186721991703</v>
      </c>
      <c r="DK62" s="50">
        <f t="shared" si="56"/>
        <v>1.1404474157881204</v>
      </c>
      <c r="DL62" s="50">
        <f t="shared" si="57"/>
        <v>1.1424585335606883</v>
      </c>
      <c r="DM62" s="50">
        <f t="shared" si="58"/>
        <v>1.1549629324546951</v>
      </c>
      <c r="DN62" s="50">
        <f t="shared" si="59"/>
        <v>3.4670050761421325</v>
      </c>
      <c r="DO62" s="50">
        <f t="shared" si="60"/>
        <v>0.95715896279593959</v>
      </c>
      <c r="DP62" s="50">
        <f t="shared" si="61"/>
        <v>24.630364226469531</v>
      </c>
      <c r="DQ62" s="50">
        <f t="shared" si="62"/>
        <v>8.1886574074073923</v>
      </c>
      <c r="DR62" s="50">
        <f t="shared" si="63"/>
        <v>27.991886409736296</v>
      </c>
      <c r="DS62">
        <f t="shared" si="64"/>
        <v>1.0455830388692577</v>
      </c>
      <c r="DT62" s="50"/>
      <c r="DU62" s="50"/>
      <c r="DV62" s="50"/>
      <c r="DW62" s="50"/>
      <c r="DX62" s="50"/>
      <c r="DY62" s="50"/>
      <c r="DZ62" s="50"/>
      <c r="EA62" s="50"/>
      <c r="EB62" s="50"/>
      <c r="EC62" s="50"/>
      <c r="ED62" s="50"/>
      <c r="EE62" s="50"/>
      <c r="EF62" s="50"/>
      <c r="EG62" s="50"/>
      <c r="EH62" s="50"/>
      <c r="EI62" s="50"/>
      <c r="EJ62" s="50"/>
      <c r="EK62" s="50"/>
      <c r="EL62" s="50"/>
      <c r="EM62" s="50"/>
      <c r="EN62" s="50"/>
      <c r="EO62" s="50"/>
      <c r="EP62" s="50"/>
      <c r="EQ62" s="50"/>
      <c r="ER62" s="50"/>
      <c r="ES62" s="50"/>
      <c r="ET62" s="50"/>
      <c r="EU62" s="50"/>
      <c r="EV62" s="50"/>
      <c r="EW62" s="50"/>
      <c r="EX62" s="50"/>
      <c r="EY62" s="50"/>
      <c r="EZ62" s="50"/>
      <c r="FA62" s="50"/>
      <c r="FB62" s="50"/>
      <c r="FC62" s="50"/>
      <c r="FD62" s="50"/>
      <c r="FE62" s="50"/>
      <c r="FF62" s="50"/>
      <c r="FG62" s="50"/>
      <c r="FH62" s="50"/>
      <c r="FI62" s="50"/>
      <c r="FJ62" s="50"/>
      <c r="FK62" s="50"/>
      <c r="FL62" s="50"/>
      <c r="FM62" s="50"/>
      <c r="FP62" s="50"/>
      <c r="FQ62" s="50"/>
      <c r="FR62" s="50"/>
      <c r="FS62" s="50"/>
      <c r="FT62" s="50"/>
      <c r="FU62" s="50"/>
      <c r="FV62" s="50"/>
      <c r="FW62" s="50"/>
      <c r="FX62" s="50"/>
      <c r="FY62" s="50"/>
      <c r="FZ62" s="50"/>
      <c r="GA62" s="50"/>
      <c r="GB62" s="50"/>
      <c r="GC62" s="50"/>
      <c r="GD62" s="50"/>
      <c r="GE62" s="50"/>
      <c r="GF62" s="50"/>
      <c r="GG62" s="50"/>
      <c r="GH62" s="50"/>
      <c r="GI62" s="50"/>
      <c r="GJ62" s="50"/>
      <c r="GK62" s="50"/>
      <c r="GL62" s="50"/>
      <c r="GM62" s="50"/>
      <c r="GN62" s="50"/>
      <c r="GO62" s="50"/>
      <c r="GP62" s="50"/>
      <c r="GQ62" s="50"/>
      <c r="GR62" s="50"/>
      <c r="GS62" s="50"/>
      <c r="GT62" s="50"/>
      <c r="GU62" s="50"/>
      <c r="GV62" s="50"/>
      <c r="GW62" s="50"/>
      <c r="GX62" s="50"/>
      <c r="GY62" s="50"/>
      <c r="GZ62" s="50"/>
      <c r="HA62" s="50"/>
      <c r="HB62" s="50"/>
      <c r="HC62" s="50"/>
      <c r="HD62" s="50"/>
      <c r="HE62" s="50"/>
      <c r="HF62" s="50"/>
      <c r="HG62" s="50"/>
      <c r="HH62" s="50"/>
      <c r="HI62" s="50"/>
      <c r="HJ62" s="50"/>
      <c r="HK62" s="50"/>
      <c r="HL62" s="50"/>
      <c r="HM62" s="50"/>
      <c r="HN62" s="50"/>
      <c r="HO62" s="50"/>
      <c r="HR62" s="50"/>
      <c r="HS62" s="50"/>
      <c r="HT62" s="50"/>
      <c r="HU62" s="50"/>
      <c r="HV62" s="50"/>
      <c r="HW62" s="50"/>
      <c r="HX62" s="50"/>
      <c r="HY62" s="50"/>
      <c r="HZ62" s="50"/>
    </row>
    <row r="63" spans="1:234" ht="13.2">
      <c r="A63" s="15">
        <v>18</v>
      </c>
      <c r="B63" s="16">
        <v>1</v>
      </c>
      <c r="C63" s="16">
        <v>1</v>
      </c>
      <c r="D63" s="31">
        <v>251.5</v>
      </c>
      <c r="E63" s="31">
        <v>253.8</v>
      </c>
      <c r="F63" s="31">
        <v>253.2</v>
      </c>
      <c r="G63" s="42">
        <v>255.4</v>
      </c>
      <c r="H63" s="39">
        <v>261</v>
      </c>
      <c r="I63" s="39">
        <v>270.7</v>
      </c>
      <c r="J63" s="39">
        <v>275.2</v>
      </c>
      <c r="K63" s="39">
        <v>268.7</v>
      </c>
      <c r="L63" s="39">
        <v>268.60000000000002</v>
      </c>
      <c r="M63" s="39">
        <v>276.10000000000002</v>
      </c>
      <c r="N63" s="39">
        <v>280.3</v>
      </c>
      <c r="O63" s="39">
        <v>279.60000000000002</v>
      </c>
      <c r="P63" s="39">
        <v>277.3</v>
      </c>
      <c r="Q63" s="39">
        <v>277.39999999999998</v>
      </c>
      <c r="R63" s="39">
        <v>278.7</v>
      </c>
      <c r="S63" s="39">
        <v>282.3</v>
      </c>
      <c r="T63" s="39">
        <v>286.5</v>
      </c>
      <c r="U63" s="39">
        <v>287.7</v>
      </c>
      <c r="V63" s="39">
        <v>284.3</v>
      </c>
      <c r="W63" s="39">
        <v>286.60000000000002</v>
      </c>
      <c r="X63" s="39">
        <v>288.8</v>
      </c>
      <c r="Y63" s="39">
        <v>286.39999999999998</v>
      </c>
      <c r="Z63" s="39">
        <v>282.8</v>
      </c>
      <c r="AA63" s="39">
        <v>281.2</v>
      </c>
      <c r="AB63" s="39">
        <v>284.60000000000002</v>
      </c>
      <c r="AC63" s="39">
        <v>288.60000000000002</v>
      </c>
      <c r="AD63" s="39">
        <v>287.2</v>
      </c>
      <c r="AE63" s="39">
        <v>285.60000000000002</v>
      </c>
      <c r="AF63" s="39">
        <v>283.39999999999998</v>
      </c>
      <c r="AG63" s="39">
        <v>283.39999999999998</v>
      </c>
      <c r="AH63" s="39">
        <v>288.3</v>
      </c>
      <c r="AI63" s="39">
        <v>289.60000000000002</v>
      </c>
      <c r="AJ63" s="39">
        <v>284.10000000000002</v>
      </c>
      <c r="AK63" s="39">
        <v>282.3</v>
      </c>
      <c r="AL63" s="39">
        <v>286.3</v>
      </c>
      <c r="AM63" s="39">
        <v>287.60000000000002</v>
      </c>
      <c r="AN63" s="39">
        <v>287.60000000000002</v>
      </c>
      <c r="AO63" s="39">
        <v>284.89999999999998</v>
      </c>
      <c r="AP63" s="39">
        <v>282.60000000000002</v>
      </c>
      <c r="AQ63" s="39">
        <v>286</v>
      </c>
      <c r="AR63" s="39">
        <v>287.60000000000002</v>
      </c>
      <c r="AS63" s="39">
        <v>285.7</v>
      </c>
      <c r="AT63" s="39">
        <v>283.8</v>
      </c>
      <c r="AU63" s="39">
        <v>285.3</v>
      </c>
      <c r="AV63" s="39">
        <v>286.89999999999998</v>
      </c>
      <c r="AW63" s="39">
        <v>287.3</v>
      </c>
      <c r="AX63" s="39">
        <v>290.89999999999998</v>
      </c>
      <c r="AY63" s="39">
        <v>289</v>
      </c>
      <c r="AZ63" s="39">
        <v>286.5</v>
      </c>
      <c r="BA63" s="39">
        <v>288.39999999999998</v>
      </c>
      <c r="BB63" s="39">
        <v>289.7</v>
      </c>
      <c r="BC63" s="39">
        <v>288.5</v>
      </c>
      <c r="BD63" s="39">
        <v>289.3</v>
      </c>
      <c r="BE63" s="39">
        <v>289.3</v>
      </c>
      <c r="BF63" s="39">
        <v>289.5</v>
      </c>
      <c r="BG63" s="39">
        <v>291.5</v>
      </c>
      <c r="BH63" s="39">
        <v>289.89999999999998</v>
      </c>
      <c r="BI63" s="50">
        <f t="shared" si="2"/>
        <v>27.400000000000006</v>
      </c>
      <c r="BJ63" s="50">
        <f t="shared" si="3"/>
        <v>7.0999999999999659</v>
      </c>
      <c r="BK63" s="50">
        <f t="shared" si="4"/>
        <v>34.499999999999972</v>
      </c>
      <c r="BL63" s="50">
        <f t="shared" si="5"/>
        <v>0.93053194073354395</v>
      </c>
      <c r="BM63" s="50">
        <f t="shared" si="6"/>
        <v>0.94995450409463145</v>
      </c>
      <c r="BN63" s="50">
        <f t="shared" si="7"/>
        <v>0.95653710247349821</v>
      </c>
      <c r="BO63" s="50">
        <f t="shared" si="8"/>
        <v>0.97369972874159672</v>
      </c>
      <c r="BP63" s="50">
        <f t="shared" si="9"/>
        <v>0.95855877281645752</v>
      </c>
      <c r="BQ63" s="50">
        <f t="shared" si="10"/>
        <v>0.95029188041747736</v>
      </c>
      <c r="BR63" s="50">
        <f t="shared" si="11"/>
        <v>0.96577858100623803</v>
      </c>
      <c r="BS63" s="50">
        <f t="shared" si="12"/>
        <v>0.97506957328385913</v>
      </c>
      <c r="BT63" s="50">
        <f t="shared" si="13"/>
        <v>0.97455559428372251</v>
      </c>
      <c r="BU63" s="50">
        <f t="shared" si="14"/>
        <v>0.97543530515330945</v>
      </c>
      <c r="BV63" s="50">
        <f t="shared" si="15"/>
        <v>0.97259393443580888</v>
      </c>
      <c r="BW63" s="50">
        <f t="shared" si="16"/>
        <v>0.97119293762341719</v>
      </c>
      <c r="BX63" s="50">
        <f t="shared" si="17"/>
        <v>0.99151202950301487</v>
      </c>
      <c r="BY63" s="50">
        <f t="shared" si="18"/>
        <v>0.99404383276470254</v>
      </c>
      <c r="BZ63" s="50">
        <f t="shared" si="19"/>
        <v>0.99030462968274913</v>
      </c>
      <c r="CA63" s="50">
        <f t="shared" si="20"/>
        <v>0.97363013698630141</v>
      </c>
      <c r="CB63" s="50">
        <f t="shared" si="21"/>
        <v>0.98145083043205306</v>
      </c>
      <c r="CC63" s="50">
        <f t="shared" si="22"/>
        <v>0.98504917287249161</v>
      </c>
      <c r="CD63" s="50">
        <f t="shared" si="23"/>
        <v>0.97288116401517277</v>
      </c>
      <c r="CE63" s="50">
        <f t="shared" si="24"/>
        <v>0.96135977337110479</v>
      </c>
      <c r="CF63" s="50">
        <f t="shared" si="25"/>
        <v>0.95879979541967364</v>
      </c>
      <c r="CG63" s="50">
        <f t="shared" si="26"/>
        <v>0.96430991642195629</v>
      </c>
      <c r="CH63" s="50">
        <f t="shared" si="27"/>
        <v>0.96667224920448835</v>
      </c>
      <c r="CI63" s="50">
        <f t="shared" si="28"/>
        <v>0.95898491847069922</v>
      </c>
      <c r="CJ63" s="50">
        <f t="shared" si="29"/>
        <v>0.95967741935483886</v>
      </c>
      <c r="CK63" s="50">
        <f t="shared" si="30"/>
        <v>0.95084717329307156</v>
      </c>
      <c r="CL63" s="50">
        <f t="shared" si="31"/>
        <v>0.95180520570948779</v>
      </c>
      <c r="CM63" s="50">
        <f t="shared" si="32"/>
        <v>0.95431976166832166</v>
      </c>
      <c r="CN63" s="50">
        <f t="shared" si="33"/>
        <v>0.95551278526257899</v>
      </c>
      <c r="CO63" s="50">
        <f t="shared" si="34"/>
        <v>0.93602767558069311</v>
      </c>
      <c r="CP63" s="50">
        <f t="shared" si="35"/>
        <v>0.92800788954635116</v>
      </c>
      <c r="CQ63" s="50">
        <f t="shared" si="36"/>
        <v>0.93419621492277582</v>
      </c>
      <c r="CR63" s="50">
        <f t="shared" si="37"/>
        <v>0.93894874306235721</v>
      </c>
      <c r="CS63" s="50">
        <f t="shared" si="38"/>
        <v>0.93543665636688889</v>
      </c>
      <c r="CT63" s="50">
        <f t="shared" si="39"/>
        <v>0.92315169843927214</v>
      </c>
      <c r="CU63" s="50">
        <f t="shared" si="40"/>
        <v>0.91210328133405072</v>
      </c>
      <c r="CV63" s="50">
        <f t="shared" si="41"/>
        <v>0.91647083956419573</v>
      </c>
      <c r="CW63" s="50">
        <f t="shared" si="42"/>
        <v>0.92027091888432611</v>
      </c>
      <c r="CX63" s="50">
        <f t="shared" si="43"/>
        <v>0.91648845166809234</v>
      </c>
      <c r="CY63" s="50">
        <f t="shared" si="44"/>
        <v>0.90762752518522472</v>
      </c>
      <c r="CZ63" s="50">
        <f t="shared" si="45"/>
        <v>0.91427655824387122</v>
      </c>
      <c r="DA63" s="50">
        <f t="shared" si="46"/>
        <v>0.91146881287726356</v>
      </c>
      <c r="DB63" s="50">
        <f t="shared" si="47"/>
        <v>0.91618389582779702</v>
      </c>
      <c r="DC63" s="50">
        <f t="shared" si="48"/>
        <v>0.91810004734101314</v>
      </c>
      <c r="DD63" s="50">
        <f t="shared" si="49"/>
        <v>0.91258354823430343</v>
      </c>
      <c r="DE63" s="50">
        <f t="shared" si="50"/>
        <v>0.90312073132289594</v>
      </c>
      <c r="DF63" s="50">
        <f t="shared" si="51"/>
        <v>0.90280169040538416</v>
      </c>
      <c r="DG63" s="50">
        <f t="shared" si="52"/>
        <v>0.90545397718393494</v>
      </c>
      <c r="DH63" s="50">
        <f t="shared" si="53"/>
        <v>0.89628747475793491</v>
      </c>
      <c r="DI63" s="50">
        <f t="shared" si="54"/>
        <v>0.89844720496894415</v>
      </c>
      <c r="DJ63" s="50">
        <f t="shared" si="55"/>
        <v>0.90031120331950221</v>
      </c>
      <c r="DK63" s="50">
        <f t="shared" si="56"/>
        <v>0.89328876317819494</v>
      </c>
      <c r="DL63" s="50">
        <f t="shared" si="57"/>
        <v>0.90373585490621611</v>
      </c>
      <c r="DM63" s="50">
        <f t="shared" si="58"/>
        <v>0.895490115321252</v>
      </c>
      <c r="DN63" s="50">
        <f t="shared" si="59"/>
        <v>1.3908629441624369</v>
      </c>
      <c r="DO63" s="50">
        <f t="shared" si="60"/>
        <v>0.24013528748590635</v>
      </c>
      <c r="DP63" s="50">
        <f t="shared" si="61"/>
        <v>10.728269381362571</v>
      </c>
      <c r="DQ63" s="50">
        <f t="shared" si="62"/>
        <v>2.5106082036774984</v>
      </c>
      <c r="DR63" s="50">
        <f t="shared" si="63"/>
        <v>12.268847795163575</v>
      </c>
      <c r="DS63">
        <f t="shared" si="64"/>
        <v>0.95653710247349799</v>
      </c>
      <c r="DT63" s="50"/>
      <c r="DU63" s="50"/>
      <c r="DV63" s="50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0"/>
      <c r="EO63" s="50"/>
      <c r="EP63" s="50"/>
      <c r="EQ63" s="50"/>
      <c r="ER63" s="50"/>
      <c r="ES63" s="50"/>
      <c r="ET63" s="50"/>
      <c r="EU63" s="50"/>
      <c r="EV63" s="50"/>
      <c r="EW63" s="50"/>
      <c r="EX63" s="50"/>
      <c r="EY63" s="50"/>
      <c r="EZ63" s="50"/>
      <c r="FA63" s="50"/>
      <c r="FB63" s="50"/>
      <c r="FC63" s="50"/>
      <c r="FD63" s="50"/>
      <c r="FE63" s="50"/>
      <c r="FF63" s="50"/>
      <c r="FG63" s="50"/>
      <c r="FH63" s="50"/>
      <c r="FI63" s="50"/>
      <c r="FJ63" s="50"/>
      <c r="FK63" s="50"/>
      <c r="FL63" s="50"/>
      <c r="FM63" s="50"/>
      <c r="FP63" s="50"/>
      <c r="FQ63" s="50"/>
      <c r="FR63" s="50"/>
      <c r="FS63" s="50"/>
      <c r="FT63" s="50"/>
      <c r="FU63" s="50"/>
      <c r="FV63" s="50"/>
      <c r="FW63" s="50"/>
      <c r="FX63" s="50"/>
      <c r="FY63" s="50"/>
      <c r="FZ63" s="50"/>
      <c r="GA63" s="50"/>
      <c r="GB63" s="50"/>
      <c r="GC63" s="50"/>
      <c r="GD63" s="50"/>
      <c r="GE63" s="50"/>
      <c r="GF63" s="50"/>
      <c r="GG63" s="50"/>
      <c r="GH63" s="50"/>
      <c r="GI63" s="50"/>
      <c r="GJ63" s="50"/>
      <c r="GK63" s="50"/>
      <c r="GL63" s="50"/>
      <c r="GM63" s="50"/>
      <c r="GN63" s="50"/>
      <c r="GO63" s="50"/>
      <c r="GP63" s="50"/>
      <c r="GQ63" s="50"/>
      <c r="GR63" s="50"/>
      <c r="GS63" s="50"/>
      <c r="GT63" s="50"/>
      <c r="GU63" s="50"/>
      <c r="GV63" s="50"/>
      <c r="GW63" s="50"/>
      <c r="GX63" s="50"/>
      <c r="GY63" s="50"/>
      <c r="GZ63" s="50"/>
      <c r="HA63" s="50"/>
      <c r="HB63" s="50"/>
      <c r="HC63" s="50"/>
      <c r="HD63" s="50"/>
      <c r="HE63" s="50"/>
      <c r="HF63" s="50"/>
      <c r="HG63" s="50"/>
      <c r="HH63" s="50"/>
      <c r="HI63" s="50"/>
      <c r="HJ63" s="50"/>
      <c r="HK63" s="50"/>
      <c r="HL63" s="50"/>
      <c r="HM63" s="50"/>
      <c r="HN63" s="50"/>
      <c r="HO63" s="50"/>
      <c r="HR63" s="50"/>
      <c r="HS63" s="50"/>
      <c r="HT63" s="50"/>
      <c r="HU63" s="50"/>
      <c r="HV63" s="50"/>
      <c r="HW63" s="50"/>
      <c r="HX63" s="50"/>
      <c r="HY63" s="50"/>
      <c r="HZ63" s="50"/>
    </row>
    <row r="64" spans="1:234" ht="13.2">
      <c r="A64" s="15">
        <v>19</v>
      </c>
      <c r="B64" s="16">
        <v>0</v>
      </c>
      <c r="C64" s="16">
        <v>0</v>
      </c>
      <c r="D64" s="31">
        <v>562.70000000000005</v>
      </c>
      <c r="E64" s="31">
        <v>566.20000000000005</v>
      </c>
      <c r="F64" s="31">
        <v>573.70000000000005</v>
      </c>
      <c r="G64" s="42">
        <v>576.4</v>
      </c>
      <c r="H64" s="39">
        <v>578.6</v>
      </c>
      <c r="I64" s="39">
        <v>590.6</v>
      </c>
      <c r="J64" s="39">
        <v>590.1</v>
      </c>
      <c r="K64" s="39">
        <v>591.29999999999995</v>
      </c>
      <c r="L64" s="39">
        <v>596.29999999999995</v>
      </c>
      <c r="M64" s="39">
        <v>597</v>
      </c>
      <c r="N64" s="39">
        <v>597.5</v>
      </c>
      <c r="O64" s="39">
        <v>602.4</v>
      </c>
      <c r="P64" s="39">
        <v>601.9</v>
      </c>
      <c r="Q64" s="39">
        <v>601.70000000000005</v>
      </c>
      <c r="R64" s="39">
        <v>599.4</v>
      </c>
      <c r="S64" s="39">
        <v>605.6</v>
      </c>
      <c r="T64" s="39">
        <v>613.79999999999995</v>
      </c>
      <c r="U64" s="39">
        <v>612.79999999999995</v>
      </c>
      <c r="V64" s="39">
        <v>612.79999999999995</v>
      </c>
      <c r="W64" s="39">
        <v>614.6</v>
      </c>
      <c r="X64" s="39">
        <v>613.1</v>
      </c>
      <c r="Y64" s="39">
        <v>611.4</v>
      </c>
      <c r="Z64" s="39">
        <v>611.70000000000005</v>
      </c>
      <c r="AA64" s="39">
        <v>615.6</v>
      </c>
      <c r="AB64" s="39">
        <v>618.1</v>
      </c>
      <c r="AC64" s="39">
        <v>619</v>
      </c>
      <c r="AD64" s="39">
        <v>620.79999999999995</v>
      </c>
      <c r="AE64" s="39">
        <v>618.70000000000005</v>
      </c>
      <c r="AF64" s="39">
        <v>619.1</v>
      </c>
      <c r="AG64" s="39">
        <v>621.4</v>
      </c>
      <c r="AH64" s="39">
        <v>626.70000000000005</v>
      </c>
      <c r="AI64" s="39">
        <v>627.79999999999995</v>
      </c>
      <c r="AJ64" s="39">
        <v>629.4</v>
      </c>
      <c r="AK64" s="39">
        <v>628.79999999999995</v>
      </c>
      <c r="AL64" s="39">
        <v>633.9</v>
      </c>
      <c r="AM64" s="39">
        <v>632</v>
      </c>
      <c r="AN64" s="39">
        <v>634.6</v>
      </c>
      <c r="AO64" s="39">
        <v>629.1</v>
      </c>
      <c r="AP64" s="39">
        <v>633.70000000000005</v>
      </c>
      <c r="AQ64" s="39">
        <v>639.1</v>
      </c>
      <c r="AR64" s="39">
        <v>638.5</v>
      </c>
      <c r="AS64" s="39">
        <v>637.5</v>
      </c>
      <c r="AT64" s="39">
        <v>643</v>
      </c>
      <c r="AU64" s="39">
        <v>643.9</v>
      </c>
      <c r="AV64" s="39">
        <v>648</v>
      </c>
      <c r="AW64" s="39">
        <v>645.9</v>
      </c>
      <c r="AX64" s="39">
        <v>651.5</v>
      </c>
      <c r="AY64" s="39">
        <v>649.9</v>
      </c>
      <c r="AZ64" s="39">
        <v>650.6</v>
      </c>
      <c r="BA64" s="39">
        <v>655.8</v>
      </c>
      <c r="BB64" s="39">
        <v>658.7</v>
      </c>
      <c r="BC64" s="39">
        <v>659.3</v>
      </c>
      <c r="BD64" s="39">
        <v>662.5</v>
      </c>
      <c r="BE64" s="39">
        <v>656.9</v>
      </c>
      <c r="BF64" s="39">
        <v>663.8</v>
      </c>
      <c r="BG64" s="39">
        <v>665.1</v>
      </c>
      <c r="BH64" s="39">
        <v>662.5</v>
      </c>
      <c r="BI64" s="50">
        <f t="shared" si="2"/>
        <v>35.300000000000068</v>
      </c>
      <c r="BJ64" s="50">
        <f t="shared" si="3"/>
        <v>50.799999999999955</v>
      </c>
      <c r="BK64" s="50">
        <f t="shared" si="4"/>
        <v>86.100000000000023</v>
      </c>
      <c r="BL64" s="50">
        <f t="shared" si="5"/>
        <v>1.136696795398521</v>
      </c>
      <c r="BM64" s="50">
        <f t="shared" si="6"/>
        <v>1.1389016468735649</v>
      </c>
      <c r="BN64" s="50">
        <f t="shared" si="7"/>
        <v>1.1370447617519654</v>
      </c>
      <c r="BO64" s="50">
        <f t="shared" si="8"/>
        <v>1.1424238513164688</v>
      </c>
      <c r="BP64" s="50">
        <f t="shared" si="9"/>
        <v>1.1464857004362579</v>
      </c>
      <c r="BQ64" s="50">
        <f t="shared" si="10"/>
        <v>1.1482028241335043</v>
      </c>
      <c r="BR64" s="50">
        <f t="shared" si="11"/>
        <v>1.1442627140301556</v>
      </c>
      <c r="BS64" s="50">
        <f t="shared" si="12"/>
        <v>1.1435406698564594</v>
      </c>
      <c r="BT64" s="50">
        <f t="shared" si="13"/>
        <v>1.1469916222391467</v>
      </c>
      <c r="BU64" s="50">
        <f t="shared" si="14"/>
        <v>1.1478609115758693</v>
      </c>
      <c r="BV64" s="50">
        <f t="shared" si="15"/>
        <v>1.1479903332485373</v>
      </c>
      <c r="BW64" s="50">
        <f t="shared" si="16"/>
        <v>1.1447305598879587</v>
      </c>
      <c r="BX64" s="50">
        <f t="shared" si="17"/>
        <v>1.1467163189951715</v>
      </c>
      <c r="BY64" s="50">
        <f t="shared" si="18"/>
        <v>1.1529286541652317</v>
      </c>
      <c r="BZ64" s="50">
        <f t="shared" si="19"/>
        <v>1.145384878975733</v>
      </c>
      <c r="CA64" s="50">
        <f t="shared" si="20"/>
        <v>1.1418633540372671</v>
      </c>
      <c r="CB64" s="50">
        <f t="shared" si="21"/>
        <v>1.1426623698562222</v>
      </c>
      <c r="CC64" s="50">
        <f t="shared" si="22"/>
        <v>1.1373009738754059</v>
      </c>
      <c r="CD64" s="50">
        <f t="shared" si="23"/>
        <v>1.1380882946049082</v>
      </c>
      <c r="CE64" s="50">
        <f t="shared" si="24"/>
        <v>1.1393183088098344</v>
      </c>
      <c r="CF64" s="50">
        <f t="shared" si="25"/>
        <v>1.1381733021077283</v>
      </c>
      <c r="CG64" s="50">
        <f t="shared" si="26"/>
        <v>1.1440999537251273</v>
      </c>
      <c r="CH64" s="50">
        <f t="shared" si="27"/>
        <v>1.1469334815638319</v>
      </c>
      <c r="CI64" s="50">
        <f t="shared" si="28"/>
        <v>1.1447186453179259</v>
      </c>
      <c r="CJ64" s="50">
        <f t="shared" si="29"/>
        <v>1.1479729102885239</v>
      </c>
      <c r="CK64" s="50">
        <f t="shared" si="30"/>
        <v>1.1462692094056657</v>
      </c>
      <c r="CL64" s="50">
        <f t="shared" si="31"/>
        <v>1.1493218249075217</v>
      </c>
      <c r="CM64" s="50">
        <f t="shared" si="32"/>
        <v>1.1506824163045475</v>
      </c>
      <c r="CN64" s="50">
        <f t="shared" si="33"/>
        <v>1.1520675311964768</v>
      </c>
      <c r="CO64" s="50">
        <f t="shared" si="34"/>
        <v>1.1563830112992621</v>
      </c>
      <c r="CP64" s="50">
        <f t="shared" si="35"/>
        <v>1.1524574640315239</v>
      </c>
      <c r="CQ64" s="50">
        <f t="shared" si="36"/>
        <v>1.1555217985720794</v>
      </c>
      <c r="CR64" s="50">
        <f t="shared" si="37"/>
        <v>1.1527938225816261</v>
      </c>
      <c r="CS64" s="50">
        <f t="shared" si="38"/>
        <v>1.153713298791019</v>
      </c>
      <c r="CT64" s="50">
        <f t="shared" si="39"/>
        <v>1.144685367702805</v>
      </c>
      <c r="CU64" s="50">
        <f t="shared" si="40"/>
        <v>1.1495691609977325</v>
      </c>
      <c r="CV64" s="50">
        <f t="shared" si="41"/>
        <v>1.1538530978244517</v>
      </c>
      <c r="CW64" s="50">
        <f t="shared" si="42"/>
        <v>1.1542633323290148</v>
      </c>
      <c r="CX64" s="50">
        <f t="shared" si="43"/>
        <v>1.1550656802053449</v>
      </c>
      <c r="CY64" s="50">
        <f t="shared" si="44"/>
        <v>1.1584541933159174</v>
      </c>
      <c r="CZ64" s="50">
        <f t="shared" si="45"/>
        <v>1.1609122870278554</v>
      </c>
      <c r="DA64" s="50">
        <f t="shared" si="46"/>
        <v>1.1637582687299828</v>
      </c>
      <c r="DB64" s="50">
        <f t="shared" si="47"/>
        <v>1.1599521101466626</v>
      </c>
      <c r="DC64" s="50">
        <f t="shared" si="48"/>
        <v>1.1679813553244891</v>
      </c>
      <c r="DD64" s="50">
        <f t="shared" si="49"/>
        <v>1.1633054892601433</v>
      </c>
      <c r="DE64" s="50">
        <f t="shared" si="50"/>
        <v>1.1660891384872745</v>
      </c>
      <c r="DF64" s="50">
        <f t="shared" si="51"/>
        <v>1.170932031900964</v>
      </c>
      <c r="DG64" s="50">
        <f t="shared" si="52"/>
        <v>1.1706406800746423</v>
      </c>
      <c r="DH64" s="50">
        <f t="shared" si="53"/>
        <v>1.1682121552182387</v>
      </c>
      <c r="DI64" s="50">
        <f t="shared" si="54"/>
        <v>1.174818974434757</v>
      </c>
      <c r="DJ64" s="50">
        <f t="shared" si="55"/>
        <v>1.1696937321937322</v>
      </c>
      <c r="DK64" s="50">
        <f t="shared" si="56"/>
        <v>1.1762551683402243</v>
      </c>
      <c r="DL64" s="50">
        <f t="shared" si="57"/>
        <v>1.176127320954907</v>
      </c>
      <c r="DM64" s="50">
        <f t="shared" si="58"/>
        <v>1.166475922176248</v>
      </c>
      <c r="DN64" s="50">
        <f t="shared" si="59"/>
        <v>1.1839016210173294</v>
      </c>
      <c r="DO64" s="50">
        <f t="shared" si="60"/>
        <v>1.6360708534621573</v>
      </c>
      <c r="DP64" s="50">
        <f t="shared" si="61"/>
        <v>6.1242192921582355</v>
      </c>
      <c r="DQ64" s="50">
        <f t="shared" si="62"/>
        <v>8.3047245381722998</v>
      </c>
      <c r="DR64" s="50">
        <f t="shared" si="63"/>
        <v>13.986354775828463</v>
      </c>
      <c r="DS64">
        <f t="shared" si="64"/>
        <v>1.1370447617519652</v>
      </c>
      <c r="DT64" s="50"/>
      <c r="DU64" s="50"/>
      <c r="DV64" s="50"/>
      <c r="DW64" s="50"/>
      <c r="DX64" s="50"/>
      <c r="DY64" s="50"/>
      <c r="DZ64" s="50"/>
      <c r="EA64" s="50"/>
      <c r="EB64" s="50"/>
      <c r="EC64" s="50"/>
      <c r="ED64" s="50"/>
      <c r="EE64" s="50"/>
      <c r="EF64" s="50"/>
      <c r="EG64" s="50"/>
      <c r="EH64" s="50"/>
      <c r="EI64" s="50"/>
      <c r="EJ64" s="50"/>
      <c r="EK64" s="50"/>
      <c r="EL64" s="50"/>
      <c r="EM64" s="50"/>
      <c r="EN64" s="50"/>
      <c r="EO64" s="50"/>
      <c r="EP64" s="50"/>
      <c r="EQ64" s="50"/>
      <c r="ER64" s="50"/>
      <c r="ES64" s="50"/>
      <c r="ET64" s="50"/>
      <c r="EU64" s="50"/>
      <c r="EV64" s="50"/>
      <c r="EW64" s="50"/>
      <c r="EX64" s="50"/>
      <c r="EY64" s="50"/>
      <c r="EZ64" s="50"/>
      <c r="FA64" s="50"/>
      <c r="FB64" s="50"/>
      <c r="FC64" s="50"/>
      <c r="FD64" s="50"/>
      <c r="FE64" s="50"/>
      <c r="FF64" s="50"/>
      <c r="FG64" s="50"/>
      <c r="FH64" s="50"/>
      <c r="FI64" s="50"/>
      <c r="FJ64" s="50"/>
      <c r="FK64" s="50"/>
      <c r="FL64" s="50"/>
      <c r="FM64" s="50"/>
      <c r="FP64" s="50"/>
      <c r="FQ64" s="50"/>
      <c r="FR64" s="50"/>
      <c r="FS64" s="50"/>
      <c r="FT64" s="50"/>
      <c r="FU64" s="50"/>
      <c r="FV64" s="50"/>
      <c r="FW64" s="50"/>
      <c r="FX64" s="50"/>
      <c r="FY64" s="50"/>
      <c r="FZ64" s="50"/>
      <c r="GA64" s="50"/>
      <c r="GB64" s="50"/>
      <c r="GC64" s="50"/>
      <c r="GD64" s="50"/>
      <c r="GE64" s="50"/>
      <c r="GF64" s="50"/>
      <c r="GG64" s="50"/>
      <c r="GH64" s="50"/>
      <c r="GI64" s="50"/>
      <c r="GJ64" s="50"/>
      <c r="GK64" s="50"/>
      <c r="GL64" s="50"/>
      <c r="GM64" s="50"/>
      <c r="GN64" s="50"/>
      <c r="GO64" s="50"/>
      <c r="GP64" s="50"/>
      <c r="GQ64" s="50"/>
      <c r="GR64" s="50"/>
      <c r="GS64" s="50"/>
      <c r="GT64" s="50"/>
      <c r="GU64" s="50"/>
      <c r="GV64" s="50"/>
      <c r="GW64" s="50"/>
      <c r="GX64" s="50"/>
      <c r="GY64" s="50"/>
      <c r="GZ64" s="50"/>
      <c r="HA64" s="50"/>
      <c r="HB64" s="50"/>
      <c r="HC64" s="50"/>
      <c r="HD64" s="50"/>
      <c r="HE64" s="50"/>
      <c r="HF64" s="50"/>
      <c r="HG64" s="50"/>
      <c r="HH64" s="50"/>
      <c r="HI64" s="50"/>
      <c r="HJ64" s="50"/>
      <c r="HK64" s="50"/>
      <c r="HL64" s="50"/>
      <c r="HM64" s="50"/>
      <c r="HN64" s="50"/>
      <c r="HO64" s="50"/>
      <c r="HR64" s="50"/>
      <c r="HS64" s="50"/>
      <c r="HT64" s="50"/>
      <c r="HU64" s="50"/>
      <c r="HV64" s="50"/>
      <c r="HW64" s="50"/>
      <c r="HX64" s="50"/>
      <c r="HY64" s="50"/>
      <c r="HZ64" s="50"/>
    </row>
    <row r="65" spans="1:234" ht="13.2">
      <c r="A65" s="15">
        <v>20</v>
      </c>
      <c r="B65" s="16">
        <v>0</v>
      </c>
      <c r="C65" s="16">
        <v>0</v>
      </c>
      <c r="D65" s="31">
        <v>498.3</v>
      </c>
      <c r="E65" s="31">
        <v>502.1</v>
      </c>
      <c r="F65" s="31">
        <v>506.5</v>
      </c>
      <c r="G65" s="42">
        <v>509</v>
      </c>
      <c r="H65" s="39">
        <v>510.2</v>
      </c>
      <c r="I65" s="39">
        <v>520.6</v>
      </c>
      <c r="J65" s="39">
        <v>521.70000000000005</v>
      </c>
      <c r="K65" s="39">
        <v>515.6</v>
      </c>
      <c r="L65" s="39">
        <v>522.5</v>
      </c>
      <c r="M65" s="39">
        <v>529.4</v>
      </c>
      <c r="N65" s="39">
        <v>525.20000000000005</v>
      </c>
      <c r="O65" s="39">
        <v>531.4</v>
      </c>
      <c r="P65" s="39">
        <v>525.70000000000005</v>
      </c>
      <c r="Q65" s="39">
        <v>532</v>
      </c>
      <c r="R65" s="39">
        <v>529.4</v>
      </c>
      <c r="S65" s="39">
        <v>534.5</v>
      </c>
      <c r="T65" s="39">
        <v>543.5</v>
      </c>
      <c r="U65" s="39">
        <v>544.5</v>
      </c>
      <c r="V65" s="39">
        <v>545.4</v>
      </c>
      <c r="W65" s="39">
        <v>544.70000000000005</v>
      </c>
      <c r="X65" s="39">
        <v>550.4</v>
      </c>
      <c r="Y65" s="39">
        <v>547.79999999999995</v>
      </c>
      <c r="Z65" s="39">
        <v>544.1</v>
      </c>
      <c r="AA65" s="39">
        <v>549.5</v>
      </c>
      <c r="AB65" s="39">
        <v>547.79999999999995</v>
      </c>
      <c r="AC65" s="39">
        <v>551.5</v>
      </c>
      <c r="AD65" s="39">
        <v>547.54999999999995</v>
      </c>
      <c r="AE65" s="39">
        <v>543.6</v>
      </c>
      <c r="AF65" s="39">
        <v>545.1</v>
      </c>
      <c r="AG65" s="39">
        <v>546</v>
      </c>
      <c r="AH65" s="39">
        <v>553.5</v>
      </c>
      <c r="AI65" s="39">
        <v>551.20000000000005</v>
      </c>
      <c r="AJ65" s="39">
        <v>548.4</v>
      </c>
      <c r="AK65" s="39">
        <v>549.1</v>
      </c>
      <c r="AL65" s="39">
        <v>550.9</v>
      </c>
      <c r="AM65" s="39">
        <v>544.1</v>
      </c>
      <c r="AN65" s="39">
        <v>548.6</v>
      </c>
      <c r="AO65" s="39">
        <v>546.6</v>
      </c>
      <c r="AP65" s="39">
        <v>551.4</v>
      </c>
      <c r="AQ65" s="39">
        <v>542.70000000000005</v>
      </c>
      <c r="AR65" s="39">
        <v>545.5</v>
      </c>
      <c r="AS65" s="39">
        <v>543.29999999999995</v>
      </c>
      <c r="AT65" s="39">
        <v>552.4</v>
      </c>
      <c r="AU65" s="39">
        <v>554.70000000000005</v>
      </c>
      <c r="AV65" s="39">
        <v>557.1</v>
      </c>
      <c r="AW65" s="39">
        <v>548.4</v>
      </c>
      <c r="AX65" s="39">
        <v>551</v>
      </c>
      <c r="AY65" s="39">
        <v>558.79999999999995</v>
      </c>
      <c r="AZ65" s="39">
        <v>554.79999999999995</v>
      </c>
      <c r="BA65" s="39">
        <v>558.1</v>
      </c>
      <c r="BB65" s="39">
        <v>557.5</v>
      </c>
      <c r="BC65" s="39">
        <v>557.1</v>
      </c>
      <c r="BD65" s="39">
        <v>559.29999999999995</v>
      </c>
      <c r="BE65" s="39">
        <v>557.9</v>
      </c>
      <c r="BF65" s="39">
        <v>556.6</v>
      </c>
      <c r="BG65" s="39">
        <v>559.70000000000005</v>
      </c>
      <c r="BH65" s="39">
        <v>569.5</v>
      </c>
      <c r="BI65" s="50">
        <f t="shared" si="2"/>
        <v>35.100000000000023</v>
      </c>
      <c r="BJ65" s="50">
        <f t="shared" si="3"/>
        <v>25.399999999999977</v>
      </c>
      <c r="BK65" s="50">
        <f t="shared" si="4"/>
        <v>60.5</v>
      </c>
      <c r="BL65" s="50">
        <f t="shared" si="5"/>
        <v>1.0037797863599016</v>
      </c>
      <c r="BM65" s="50">
        <f t="shared" si="6"/>
        <v>1.0042648120202087</v>
      </c>
      <c r="BN65" s="50">
        <f t="shared" si="7"/>
        <v>1.0022781966950105</v>
      </c>
      <c r="BO65" s="50">
        <f t="shared" si="8"/>
        <v>1.0100025813113063</v>
      </c>
      <c r="BP65" s="50">
        <f t="shared" si="9"/>
        <v>0.99970916141541444</v>
      </c>
      <c r="BQ65" s="50">
        <f t="shared" si="10"/>
        <v>1.0060975609756098</v>
      </c>
      <c r="BR65" s="50">
        <f t="shared" si="11"/>
        <v>1.0146946077178631</v>
      </c>
      <c r="BS65" s="50">
        <f t="shared" si="12"/>
        <v>1.0051674641148327</v>
      </c>
      <c r="BT65" s="50">
        <f t="shared" si="13"/>
        <v>1.0118050266565117</v>
      </c>
      <c r="BU65" s="50">
        <f t="shared" si="14"/>
        <v>1.002542749984108</v>
      </c>
      <c r="BV65" s="50">
        <f t="shared" si="15"/>
        <v>1.0150089035868737</v>
      </c>
      <c r="BW65" s="50">
        <f t="shared" si="16"/>
        <v>1.0110449756501256</v>
      </c>
      <c r="BX65" s="50">
        <f t="shared" si="17"/>
        <v>1.0120869757313724</v>
      </c>
      <c r="BY65" s="50">
        <f t="shared" si="18"/>
        <v>1.0208809441818238</v>
      </c>
      <c r="BZ65" s="50">
        <f t="shared" si="19"/>
        <v>1.017725304507648</v>
      </c>
      <c r="CA65" s="50">
        <f t="shared" si="20"/>
        <v>1.0162732919254658</v>
      </c>
      <c r="CB65" s="50">
        <f t="shared" si="21"/>
        <v>1.0127045116509668</v>
      </c>
      <c r="CC65" s="50">
        <f t="shared" si="22"/>
        <v>1.0209924254135105</v>
      </c>
      <c r="CD65" s="50">
        <f t="shared" si="23"/>
        <v>1.0197003071386468</v>
      </c>
      <c r="CE65" s="50">
        <f t="shared" si="24"/>
        <v>1.0134103184950642</v>
      </c>
      <c r="CF65" s="50">
        <f t="shared" si="25"/>
        <v>1.0159620362381363</v>
      </c>
      <c r="CG65" s="50">
        <f t="shared" si="26"/>
        <v>1.0139750115687181</v>
      </c>
      <c r="CH65" s="50">
        <f t="shared" si="27"/>
        <v>1.0218639985176952</v>
      </c>
      <c r="CI65" s="50">
        <f t="shared" si="28"/>
        <v>1.0096499585113248</v>
      </c>
      <c r="CJ65" s="50">
        <f t="shared" si="29"/>
        <v>1.0086278875591428</v>
      </c>
      <c r="CK65" s="50">
        <f t="shared" si="30"/>
        <v>1.0092575448990928</v>
      </c>
      <c r="CL65" s="50">
        <f t="shared" si="31"/>
        <v>1.0098643649815044</v>
      </c>
      <c r="CM65" s="50">
        <f t="shared" si="32"/>
        <v>1.0162800660995166</v>
      </c>
      <c r="CN65" s="50">
        <f t="shared" si="33"/>
        <v>1.0114998776608761</v>
      </c>
      <c r="CO65" s="50">
        <f t="shared" si="34"/>
        <v>1.0075634626573169</v>
      </c>
      <c r="CP65" s="50">
        <f t="shared" si="35"/>
        <v>1.0063842135809635</v>
      </c>
      <c r="CQ65" s="50">
        <f t="shared" si="36"/>
        <v>1.0042229986328421</v>
      </c>
      <c r="CR65" s="50">
        <f t="shared" si="37"/>
        <v>0.99246063111813732</v>
      </c>
      <c r="CS65" s="50">
        <f t="shared" si="38"/>
        <v>0.99736387601127185</v>
      </c>
      <c r="CT65" s="50">
        <f t="shared" si="39"/>
        <v>0.9945716451857467</v>
      </c>
      <c r="CU65" s="50">
        <f t="shared" si="40"/>
        <v>1.0002721088435373</v>
      </c>
      <c r="CV65" s="50">
        <f t="shared" si="41"/>
        <v>0.97980922576956653</v>
      </c>
      <c r="CW65" s="50">
        <f t="shared" si="42"/>
        <v>0.98614040373606515</v>
      </c>
      <c r="CX65" s="50">
        <f t="shared" si="43"/>
        <v>0.98438773969500204</v>
      </c>
      <c r="CY65" s="50">
        <f t="shared" si="44"/>
        <v>0.99522565534636498</v>
      </c>
      <c r="CZ65" s="50">
        <f t="shared" si="45"/>
        <v>1.0000901469395116</v>
      </c>
      <c r="DA65" s="50">
        <f t="shared" si="46"/>
        <v>1.000508844922027</v>
      </c>
      <c r="DB65" s="50">
        <f t="shared" si="47"/>
        <v>0.98485483388207118</v>
      </c>
      <c r="DC65" s="50">
        <f t="shared" si="48"/>
        <v>0.98780925062746516</v>
      </c>
      <c r="DD65" s="50">
        <f t="shared" si="49"/>
        <v>1.0002386634844869</v>
      </c>
      <c r="DE65" s="50">
        <f t="shared" si="50"/>
        <v>0.99438403632453076</v>
      </c>
      <c r="DF65" s="50">
        <f t="shared" si="51"/>
        <v>0.99648851327222943</v>
      </c>
      <c r="DG65" s="50">
        <f t="shared" si="52"/>
        <v>0.99078818755368614</v>
      </c>
      <c r="DH65" s="50">
        <f t="shared" si="53"/>
        <v>0.98712421002894102</v>
      </c>
      <c r="DI65" s="50">
        <f t="shared" si="54"/>
        <v>0.9918132111718635</v>
      </c>
      <c r="DJ65" s="50">
        <f t="shared" si="55"/>
        <v>0.99341168091168086</v>
      </c>
      <c r="DK65" s="50">
        <f t="shared" si="56"/>
        <v>0.9862965150620201</v>
      </c>
      <c r="DL65" s="50">
        <f t="shared" si="57"/>
        <v>0.98974358974358967</v>
      </c>
      <c r="DM65" s="50">
        <f t="shared" si="58"/>
        <v>1.0027291134782992</v>
      </c>
      <c r="DN65" s="50">
        <f t="shared" si="59"/>
        <v>1.1771939631078814</v>
      </c>
      <c r="DO65" s="50">
        <f t="shared" si="60"/>
        <v>0.81803542673107865</v>
      </c>
      <c r="DP65" s="50">
        <f t="shared" si="61"/>
        <v>6.8958742632613008</v>
      </c>
      <c r="DQ65" s="50">
        <f t="shared" si="62"/>
        <v>4.6682595111192748</v>
      </c>
      <c r="DR65" s="50">
        <f t="shared" si="63"/>
        <v>11.010009099181074</v>
      </c>
      <c r="DS65">
        <f t="shared" si="64"/>
        <v>1.0022781966950103</v>
      </c>
      <c r="DT65" s="50"/>
      <c r="DU65" s="50"/>
      <c r="DV65" s="50"/>
      <c r="DW65" s="50"/>
      <c r="DX65" s="50"/>
      <c r="DY65" s="50"/>
      <c r="DZ65" s="50"/>
      <c r="EA65" s="50"/>
      <c r="EB65" s="50"/>
      <c r="EC65" s="50"/>
      <c r="ED65" s="50"/>
      <c r="EE65" s="50"/>
      <c r="EF65" s="50"/>
      <c r="EG65" s="50"/>
      <c r="EH65" s="50"/>
      <c r="EI65" s="50"/>
      <c r="EJ65" s="50"/>
      <c r="EK65" s="50"/>
      <c r="EL65" s="50"/>
      <c r="EM65" s="50"/>
      <c r="EN65" s="50"/>
      <c r="EO65" s="50"/>
      <c r="EP65" s="50"/>
      <c r="EQ65" s="50"/>
      <c r="ER65" s="50"/>
      <c r="ES65" s="50"/>
      <c r="ET65" s="50"/>
      <c r="EU65" s="50"/>
      <c r="EV65" s="50"/>
      <c r="EW65" s="50"/>
      <c r="EX65" s="50"/>
      <c r="EY65" s="50"/>
      <c r="EZ65" s="50"/>
      <c r="FA65" s="50"/>
      <c r="FB65" s="50"/>
      <c r="FC65" s="50"/>
      <c r="FD65" s="50"/>
      <c r="FE65" s="50"/>
      <c r="FF65" s="50"/>
      <c r="FG65" s="50"/>
      <c r="FH65" s="50"/>
      <c r="FI65" s="50"/>
      <c r="FJ65" s="50"/>
      <c r="FK65" s="50"/>
      <c r="FL65" s="50"/>
      <c r="FM65" s="50"/>
      <c r="FP65" s="50"/>
      <c r="FQ65" s="50"/>
      <c r="FR65" s="50"/>
      <c r="FS65" s="50"/>
      <c r="FT65" s="50"/>
      <c r="FU65" s="50"/>
      <c r="FV65" s="50"/>
      <c r="FW65" s="50"/>
      <c r="FX65" s="50"/>
      <c r="FY65" s="50"/>
      <c r="FZ65" s="50"/>
      <c r="GA65" s="50"/>
      <c r="GB65" s="50"/>
      <c r="GC65" s="50"/>
      <c r="GD65" s="50"/>
      <c r="GE65" s="50"/>
      <c r="GF65" s="50"/>
      <c r="GG65" s="50"/>
      <c r="GH65" s="50"/>
      <c r="GI65" s="50"/>
      <c r="GJ65" s="50"/>
      <c r="GK65" s="50"/>
      <c r="GL65" s="50"/>
      <c r="GM65" s="50"/>
      <c r="GN65" s="50"/>
      <c r="GO65" s="50"/>
      <c r="GP65" s="50"/>
      <c r="GQ65" s="50"/>
      <c r="GR65" s="50"/>
      <c r="GS65" s="50"/>
      <c r="GT65" s="50"/>
      <c r="GU65" s="50"/>
      <c r="GV65" s="50"/>
      <c r="GW65" s="50"/>
      <c r="GX65" s="50"/>
      <c r="GY65" s="50"/>
      <c r="GZ65" s="50"/>
      <c r="HA65" s="50"/>
      <c r="HB65" s="50"/>
      <c r="HC65" s="50"/>
      <c r="HD65" s="50"/>
      <c r="HE65" s="50"/>
      <c r="HF65" s="50"/>
      <c r="HG65" s="50"/>
      <c r="HH65" s="50"/>
      <c r="HI65" s="50"/>
      <c r="HJ65" s="50"/>
      <c r="HK65" s="50"/>
      <c r="HL65" s="50"/>
      <c r="HM65" s="50"/>
      <c r="HN65" s="50"/>
      <c r="HO65" s="50"/>
      <c r="HR65" s="50"/>
      <c r="HS65" s="50"/>
      <c r="HT65" s="50"/>
      <c r="HU65" s="50"/>
      <c r="HV65" s="50"/>
      <c r="HW65" s="50"/>
      <c r="HX65" s="50"/>
      <c r="HY65" s="50"/>
      <c r="HZ65" s="50"/>
    </row>
    <row r="66" spans="1:234" ht="13.2">
      <c r="A66" s="15">
        <v>21</v>
      </c>
      <c r="B66" s="16">
        <v>0</v>
      </c>
      <c r="C66" s="16">
        <v>0</v>
      </c>
      <c r="D66" s="31">
        <v>458.2</v>
      </c>
      <c r="E66" s="31">
        <v>453.4</v>
      </c>
      <c r="F66" s="31">
        <v>460.4</v>
      </c>
      <c r="G66" s="42">
        <v>457.8</v>
      </c>
      <c r="H66" s="39">
        <v>458.4</v>
      </c>
      <c r="I66" s="39">
        <v>464.9</v>
      </c>
      <c r="J66" s="39">
        <v>463.5</v>
      </c>
      <c r="K66" s="39">
        <v>460.4</v>
      </c>
      <c r="L66" s="39">
        <v>462.6</v>
      </c>
      <c r="M66" s="39">
        <v>462.2</v>
      </c>
      <c r="N66" s="39">
        <v>463.4</v>
      </c>
      <c r="O66" s="39">
        <v>466.2</v>
      </c>
      <c r="P66" s="39">
        <v>461.4</v>
      </c>
      <c r="Q66" s="39">
        <v>455.8</v>
      </c>
      <c r="R66" s="39">
        <v>457.5</v>
      </c>
      <c r="S66" s="39">
        <v>462.1</v>
      </c>
      <c r="T66" s="39">
        <v>461.8</v>
      </c>
      <c r="U66" s="39">
        <v>463.4</v>
      </c>
      <c r="V66" s="39">
        <v>462.7</v>
      </c>
      <c r="W66" s="39">
        <v>463.5</v>
      </c>
      <c r="X66" s="39">
        <v>464.9</v>
      </c>
      <c r="Y66" s="39">
        <v>461.6</v>
      </c>
      <c r="Z66" s="39">
        <v>463.8</v>
      </c>
      <c r="AA66" s="39">
        <v>465.7</v>
      </c>
      <c r="AB66" s="39">
        <v>465.8</v>
      </c>
      <c r="AC66" s="39">
        <v>461.5</v>
      </c>
      <c r="AD66" s="39">
        <v>462.85</v>
      </c>
      <c r="AE66" s="39">
        <v>464.2</v>
      </c>
      <c r="AF66" s="39">
        <v>465.3</v>
      </c>
      <c r="AG66" s="39">
        <v>467.9</v>
      </c>
      <c r="AH66" s="39">
        <v>469.1</v>
      </c>
      <c r="AI66" s="39">
        <v>467.4</v>
      </c>
      <c r="AJ66" s="39">
        <v>471.9</v>
      </c>
      <c r="AK66" s="39">
        <v>470.1</v>
      </c>
      <c r="AL66" s="39">
        <v>476.4</v>
      </c>
      <c r="AM66" s="39">
        <v>474.1</v>
      </c>
      <c r="AN66" s="39">
        <v>475.9</v>
      </c>
      <c r="AO66" s="39">
        <v>480.5</v>
      </c>
      <c r="AP66" s="39">
        <v>481.4</v>
      </c>
      <c r="AQ66" s="39">
        <v>487.4</v>
      </c>
      <c r="AR66" s="39">
        <v>486.6</v>
      </c>
      <c r="AS66" s="39">
        <v>483</v>
      </c>
      <c r="AT66" s="39">
        <v>481.5</v>
      </c>
      <c r="AU66" s="39">
        <v>480.5</v>
      </c>
      <c r="AV66" s="39">
        <v>476.9</v>
      </c>
      <c r="AW66" s="39">
        <v>484.6</v>
      </c>
      <c r="AX66" s="39">
        <v>480.6</v>
      </c>
      <c r="AY66" s="39">
        <v>482.8</v>
      </c>
      <c r="AZ66" s="39">
        <v>483.2</v>
      </c>
      <c r="BA66" s="39">
        <v>484.7</v>
      </c>
      <c r="BB66" s="39">
        <v>486.1</v>
      </c>
      <c r="BC66" s="39">
        <v>487.5</v>
      </c>
      <c r="BD66" s="39">
        <v>487.4</v>
      </c>
      <c r="BE66" s="39">
        <v>480.1</v>
      </c>
      <c r="BF66" s="39">
        <v>483.9</v>
      </c>
      <c r="BG66" s="39">
        <v>484.9</v>
      </c>
      <c r="BH66" s="39">
        <v>485.5</v>
      </c>
      <c r="BI66" s="50">
        <f t="shared" si="2"/>
        <v>6</v>
      </c>
      <c r="BJ66" s="50">
        <f t="shared" si="3"/>
        <v>21.699999999999989</v>
      </c>
      <c r="BK66" s="50">
        <f t="shared" si="4"/>
        <v>27.699999999999989</v>
      </c>
      <c r="BL66" s="50">
        <f t="shared" si="5"/>
        <v>0.9028101889893182</v>
      </c>
      <c r="BM66" s="50">
        <f t="shared" si="6"/>
        <v>0.90230299849091267</v>
      </c>
      <c r="BN66" s="50">
        <f t="shared" si="7"/>
        <v>0.89504251564254778</v>
      </c>
      <c r="BO66" s="50">
        <f t="shared" si="8"/>
        <v>0.89732834279814155</v>
      </c>
      <c r="BP66" s="50">
        <f t="shared" si="9"/>
        <v>0.89268056228793013</v>
      </c>
      <c r="BQ66" s="50">
        <f t="shared" si="10"/>
        <v>0.89075738125802306</v>
      </c>
      <c r="BR66" s="50">
        <f t="shared" si="11"/>
        <v>0.88589317659085076</v>
      </c>
      <c r="BS66" s="50">
        <f t="shared" si="12"/>
        <v>0.88688995215310995</v>
      </c>
      <c r="BT66" s="50">
        <f t="shared" si="13"/>
        <v>0.8876618431073876</v>
      </c>
      <c r="BU66" s="50">
        <f t="shared" si="14"/>
        <v>0.87991863200050846</v>
      </c>
      <c r="BV66" s="50">
        <f t="shared" si="15"/>
        <v>0.86962604935131016</v>
      </c>
      <c r="BW66" s="50">
        <f t="shared" si="16"/>
        <v>0.87373078269726578</v>
      </c>
      <c r="BX66" s="50">
        <f t="shared" si="17"/>
        <v>0.87499605516457857</v>
      </c>
      <c r="BY66" s="50">
        <f t="shared" si="18"/>
        <v>0.86742009203894443</v>
      </c>
      <c r="BZ66" s="50">
        <f t="shared" si="19"/>
        <v>0.86614124170586604</v>
      </c>
      <c r="CA66" s="50">
        <f t="shared" si="20"/>
        <v>0.86217391304347835</v>
      </c>
      <c r="CB66" s="50">
        <f t="shared" si="21"/>
        <v>0.86173772930094195</v>
      </c>
      <c r="CC66" s="50">
        <f t="shared" si="22"/>
        <v>0.86238985932910794</v>
      </c>
      <c r="CD66" s="50">
        <f t="shared" si="23"/>
        <v>0.85924363230229905</v>
      </c>
      <c r="CE66" s="50">
        <f t="shared" si="24"/>
        <v>0.86384801639038933</v>
      </c>
      <c r="CF66" s="50">
        <f t="shared" si="25"/>
        <v>0.86102551460618759</v>
      </c>
      <c r="CG66" s="50">
        <f t="shared" si="26"/>
        <v>0.86219342896807039</v>
      </c>
      <c r="CH66" s="50">
        <f t="shared" si="27"/>
        <v>0.85510468778951276</v>
      </c>
      <c r="CI66" s="50">
        <f t="shared" si="28"/>
        <v>0.85346814591720699</v>
      </c>
      <c r="CJ66" s="50">
        <f t="shared" si="29"/>
        <v>0.86130438816216703</v>
      </c>
      <c r="CK66" s="50">
        <f t="shared" si="30"/>
        <v>0.86150712830957232</v>
      </c>
      <c r="CL66" s="50">
        <f t="shared" si="31"/>
        <v>0.86541307028360048</v>
      </c>
      <c r="CM66" s="50">
        <f t="shared" si="32"/>
        <v>0.86131342187404381</v>
      </c>
      <c r="CN66" s="50">
        <f t="shared" si="33"/>
        <v>0.85771959872767312</v>
      </c>
      <c r="CO66" s="50">
        <f t="shared" si="34"/>
        <v>0.86701166671770213</v>
      </c>
      <c r="CP66" s="50">
        <f t="shared" si="35"/>
        <v>0.86159391514188843</v>
      </c>
      <c r="CQ66" s="50">
        <f t="shared" si="36"/>
        <v>0.86841865410906871</v>
      </c>
      <c r="CR66" s="50">
        <f t="shared" si="37"/>
        <v>0.8647777710220711</v>
      </c>
      <c r="CS66" s="50">
        <f t="shared" si="38"/>
        <v>0.86519407326606679</v>
      </c>
      <c r="CT66" s="50">
        <f t="shared" si="39"/>
        <v>0.87429871114480662</v>
      </c>
      <c r="CU66" s="50">
        <f t="shared" si="40"/>
        <v>0.87328798185941037</v>
      </c>
      <c r="CV66" s="50">
        <f t="shared" si="41"/>
        <v>0.8799687058044714</v>
      </c>
      <c r="CW66" s="50">
        <f t="shared" si="42"/>
        <v>0.87966254896053042</v>
      </c>
      <c r="CX66" s="50">
        <f t="shared" si="43"/>
        <v>0.87513211535557889</v>
      </c>
      <c r="CY66" s="50">
        <f t="shared" si="44"/>
        <v>0.86748941536798474</v>
      </c>
      <c r="CZ66" s="50">
        <f t="shared" si="45"/>
        <v>0.86631208870458853</v>
      </c>
      <c r="DA66" s="50">
        <f t="shared" si="46"/>
        <v>0.85647579993414935</v>
      </c>
      <c r="DB66" s="50">
        <f t="shared" si="47"/>
        <v>0.87027835977252321</v>
      </c>
      <c r="DC66" s="50">
        <f t="shared" si="48"/>
        <v>0.86159913947651501</v>
      </c>
      <c r="DD66" s="50">
        <f t="shared" si="49"/>
        <v>0.86420047732696903</v>
      </c>
      <c r="DE66" s="50">
        <f t="shared" si="50"/>
        <v>0.86605329191062241</v>
      </c>
      <c r="DF66" s="50">
        <f t="shared" si="51"/>
        <v>0.86543268658493022</v>
      </c>
      <c r="DG66" s="50">
        <f t="shared" si="52"/>
        <v>0.86389621160510643</v>
      </c>
      <c r="DH66" s="50">
        <f t="shared" si="53"/>
        <v>0.86380012993916488</v>
      </c>
      <c r="DI66" s="50">
        <f t="shared" si="54"/>
        <v>0.86431210285207627</v>
      </c>
      <c r="DJ66" s="50">
        <f t="shared" si="55"/>
        <v>0.85487891737891741</v>
      </c>
      <c r="DK66" s="50">
        <f t="shared" si="56"/>
        <v>0.85747194329592424</v>
      </c>
      <c r="DL66" s="50">
        <f t="shared" si="57"/>
        <v>0.85747126436781584</v>
      </c>
      <c r="DM66" s="50">
        <f t="shared" si="58"/>
        <v>0.85482877013821645</v>
      </c>
      <c r="DN66" s="50">
        <f t="shared" si="59"/>
        <v>0.20122973728339838</v>
      </c>
      <c r="DO66" s="50">
        <f t="shared" si="60"/>
        <v>0.69887278582930756</v>
      </c>
      <c r="DP66" s="50">
        <f t="shared" si="61"/>
        <v>1.310615989515072</v>
      </c>
      <c r="DQ66" s="50">
        <f t="shared" si="62"/>
        <v>4.6787408365674832</v>
      </c>
      <c r="DR66" s="50">
        <f t="shared" si="63"/>
        <v>5.9480352158041638</v>
      </c>
      <c r="DS66">
        <f t="shared" si="64"/>
        <v>0.89504251564254755</v>
      </c>
      <c r="DT66" s="50"/>
      <c r="DU66" s="50"/>
      <c r="DV66" s="50"/>
      <c r="DW66" s="50"/>
      <c r="DX66" s="50"/>
      <c r="DY66" s="50"/>
      <c r="DZ66" s="50"/>
      <c r="EA66" s="50"/>
      <c r="EB66" s="50"/>
      <c r="EC66" s="50"/>
      <c r="ED66" s="50"/>
      <c r="EE66" s="50"/>
      <c r="EF66" s="50"/>
      <c r="EG66" s="50"/>
      <c r="EH66" s="50"/>
      <c r="EI66" s="50"/>
      <c r="EJ66" s="50"/>
      <c r="EK66" s="50"/>
      <c r="EL66" s="50"/>
      <c r="EM66" s="50"/>
      <c r="EN66" s="50"/>
      <c r="EO66" s="50"/>
      <c r="EP66" s="50"/>
      <c r="EQ66" s="50"/>
      <c r="ER66" s="50"/>
      <c r="ES66" s="50"/>
      <c r="ET66" s="50"/>
      <c r="EU66" s="50"/>
      <c r="EV66" s="50"/>
      <c r="EW66" s="50"/>
      <c r="EX66" s="50"/>
      <c r="EY66" s="50"/>
      <c r="EZ66" s="50"/>
      <c r="FA66" s="50"/>
      <c r="FB66" s="50"/>
      <c r="FC66" s="50"/>
      <c r="FD66" s="50"/>
      <c r="FE66" s="50"/>
      <c r="FF66" s="50"/>
      <c r="FG66" s="50"/>
      <c r="FH66" s="50"/>
      <c r="FI66" s="50"/>
      <c r="FJ66" s="50"/>
      <c r="FK66" s="50"/>
      <c r="FL66" s="50"/>
      <c r="FM66" s="50"/>
      <c r="FP66" s="50"/>
      <c r="FQ66" s="50"/>
      <c r="FR66" s="50"/>
      <c r="FS66" s="50"/>
      <c r="FT66" s="50"/>
      <c r="FU66" s="50"/>
      <c r="FV66" s="50"/>
      <c r="FW66" s="50"/>
      <c r="FX66" s="50"/>
      <c r="FY66" s="50"/>
      <c r="FZ66" s="50"/>
      <c r="GA66" s="50"/>
      <c r="GB66" s="50"/>
      <c r="GC66" s="50"/>
      <c r="GD66" s="50"/>
      <c r="GE66" s="50"/>
      <c r="GF66" s="50"/>
      <c r="GG66" s="50"/>
      <c r="GH66" s="50"/>
      <c r="GI66" s="50"/>
      <c r="GJ66" s="50"/>
      <c r="GK66" s="50"/>
      <c r="GL66" s="50"/>
      <c r="GM66" s="50"/>
      <c r="GN66" s="50"/>
      <c r="GO66" s="50"/>
      <c r="GP66" s="50"/>
      <c r="GQ66" s="50"/>
      <c r="GR66" s="50"/>
      <c r="GS66" s="50"/>
      <c r="GT66" s="50"/>
      <c r="GU66" s="50"/>
      <c r="GV66" s="50"/>
      <c r="GW66" s="50"/>
      <c r="GX66" s="50"/>
      <c r="GY66" s="50"/>
      <c r="GZ66" s="50"/>
      <c r="HA66" s="50"/>
      <c r="HB66" s="50"/>
      <c r="HC66" s="50"/>
      <c r="HD66" s="50"/>
      <c r="HE66" s="50"/>
      <c r="HF66" s="50"/>
      <c r="HG66" s="50"/>
      <c r="HH66" s="50"/>
      <c r="HI66" s="50"/>
      <c r="HJ66" s="50"/>
      <c r="HK66" s="50"/>
      <c r="HL66" s="50"/>
      <c r="HM66" s="50"/>
      <c r="HN66" s="50"/>
      <c r="HO66" s="50"/>
      <c r="HR66" s="50"/>
      <c r="HS66" s="50"/>
      <c r="HT66" s="50"/>
      <c r="HU66" s="50"/>
      <c r="HV66" s="50"/>
      <c r="HW66" s="50"/>
      <c r="HX66" s="50"/>
      <c r="HY66" s="50"/>
      <c r="HZ66" s="50"/>
    </row>
    <row r="67" spans="1:234" ht="13.2">
      <c r="A67" s="15">
        <v>22</v>
      </c>
      <c r="B67" s="16">
        <v>0</v>
      </c>
      <c r="C67" s="16">
        <v>0</v>
      </c>
      <c r="D67" s="31">
        <v>409.8</v>
      </c>
      <c r="E67" s="31">
        <v>407.1</v>
      </c>
      <c r="F67" s="31">
        <v>415.8</v>
      </c>
      <c r="G67" s="42">
        <v>413.9</v>
      </c>
      <c r="H67" s="39">
        <v>416.6</v>
      </c>
      <c r="I67" s="39">
        <v>423.3</v>
      </c>
      <c r="J67" s="39">
        <v>415.8</v>
      </c>
      <c r="K67" s="39">
        <v>419.3</v>
      </c>
      <c r="L67" s="39">
        <v>416.6</v>
      </c>
      <c r="M67" s="39">
        <v>420.6</v>
      </c>
      <c r="N67" s="39">
        <v>420.9</v>
      </c>
      <c r="O67" s="39">
        <v>422.2</v>
      </c>
      <c r="P67" s="39">
        <v>427</v>
      </c>
      <c r="Q67" s="39">
        <v>424.3</v>
      </c>
      <c r="R67" s="39">
        <v>425.7</v>
      </c>
      <c r="S67" s="39">
        <v>425.8</v>
      </c>
      <c r="T67" s="39">
        <v>432.1</v>
      </c>
      <c r="U67" s="39">
        <v>433.4</v>
      </c>
      <c r="V67" s="39">
        <v>434.7</v>
      </c>
      <c r="W67" s="39">
        <v>433.9</v>
      </c>
      <c r="X67" s="39">
        <v>436</v>
      </c>
      <c r="Y67" s="39">
        <v>435.3</v>
      </c>
      <c r="Z67" s="39">
        <v>435.2</v>
      </c>
      <c r="AA67" s="39">
        <v>438.5</v>
      </c>
      <c r="AB67" s="39">
        <v>440.6</v>
      </c>
      <c r="AC67" s="39">
        <v>443.9</v>
      </c>
      <c r="AD67" s="39">
        <v>444.6</v>
      </c>
      <c r="AE67" s="39">
        <v>445.3</v>
      </c>
      <c r="AF67" s="39">
        <v>446</v>
      </c>
      <c r="AG67" s="39">
        <v>445.1</v>
      </c>
      <c r="AH67" s="39">
        <v>446.7</v>
      </c>
      <c r="AI67" s="39">
        <v>450.6</v>
      </c>
      <c r="AJ67" s="39">
        <v>450.9</v>
      </c>
      <c r="AK67" s="39">
        <v>450.5</v>
      </c>
      <c r="AL67" s="39">
        <v>450.9</v>
      </c>
      <c r="AM67" s="39">
        <v>453.6</v>
      </c>
      <c r="AN67" s="39">
        <v>455.1</v>
      </c>
      <c r="AO67" s="39">
        <v>452.3</v>
      </c>
      <c r="AP67" s="39">
        <v>455.5</v>
      </c>
      <c r="AQ67" s="39">
        <v>459.6</v>
      </c>
      <c r="AR67" s="39">
        <v>454.9</v>
      </c>
      <c r="AS67" s="39">
        <v>456.6</v>
      </c>
      <c r="AT67" s="39">
        <v>454.8</v>
      </c>
      <c r="AU67" s="39">
        <v>461.2</v>
      </c>
      <c r="AV67" s="39">
        <v>462.3</v>
      </c>
      <c r="AW67" s="39">
        <v>460.4</v>
      </c>
      <c r="AX67" s="39">
        <v>462.6</v>
      </c>
      <c r="AY67" s="39">
        <v>459.4</v>
      </c>
      <c r="AZ67" s="39">
        <v>458.2</v>
      </c>
      <c r="BA67" s="39">
        <v>457.6</v>
      </c>
      <c r="BB67" s="39">
        <v>461.3</v>
      </c>
      <c r="BC67" s="39">
        <v>465.7</v>
      </c>
      <c r="BD67" s="39">
        <v>463.8</v>
      </c>
      <c r="BE67" s="39">
        <v>462.1</v>
      </c>
      <c r="BF67" s="39">
        <v>466.8</v>
      </c>
      <c r="BG67" s="39">
        <v>467.3</v>
      </c>
      <c r="BH67" s="39">
        <v>470.3</v>
      </c>
      <c r="BI67" s="50">
        <f t="shared" si="2"/>
        <v>21.300000000000011</v>
      </c>
      <c r="BJ67" s="50">
        <f t="shared" si="3"/>
        <v>35.100000000000023</v>
      </c>
      <c r="BK67" s="50">
        <f t="shared" si="4"/>
        <v>56.400000000000034</v>
      </c>
      <c r="BL67" s="50">
        <f t="shared" si="5"/>
        <v>0.8162366474938374</v>
      </c>
      <c r="BM67" s="50">
        <f t="shared" si="6"/>
        <v>0.82002493274719512</v>
      </c>
      <c r="BN67" s="50">
        <f t="shared" si="7"/>
        <v>0.81495267126584314</v>
      </c>
      <c r="BO67" s="50">
        <f t="shared" si="8"/>
        <v>0.80498193082085712</v>
      </c>
      <c r="BP67" s="50">
        <f t="shared" si="9"/>
        <v>0.81299079011148812</v>
      </c>
      <c r="BQ67" s="50">
        <f t="shared" si="10"/>
        <v>0.80218228498074451</v>
      </c>
      <c r="BR67" s="50">
        <f t="shared" si="11"/>
        <v>0.80615895732174792</v>
      </c>
      <c r="BS67" s="50">
        <f t="shared" si="12"/>
        <v>0.80555023923444968</v>
      </c>
      <c r="BT67" s="50">
        <f t="shared" si="13"/>
        <v>0.80388423457730385</v>
      </c>
      <c r="BU67" s="50">
        <f t="shared" si="14"/>
        <v>0.81431568241052699</v>
      </c>
      <c r="BV67" s="50">
        <f t="shared" si="15"/>
        <v>0.80952683795471891</v>
      </c>
      <c r="BW67" s="50">
        <f t="shared" si="16"/>
        <v>0.81299933157207882</v>
      </c>
      <c r="BX67" s="50">
        <f t="shared" si="17"/>
        <v>0.80626124278095124</v>
      </c>
      <c r="BY67" s="50">
        <f t="shared" si="18"/>
        <v>0.81163322167611063</v>
      </c>
      <c r="BZ67" s="50">
        <f t="shared" si="19"/>
        <v>0.81006822217376417</v>
      </c>
      <c r="CA67" s="50">
        <f t="shared" si="20"/>
        <v>0.81</v>
      </c>
      <c r="CB67" s="50">
        <f t="shared" si="21"/>
        <v>0.80670550322260781</v>
      </c>
      <c r="CC67" s="50">
        <f t="shared" si="22"/>
        <v>0.80878033699180707</v>
      </c>
      <c r="CD67" s="50">
        <f t="shared" si="23"/>
        <v>0.81028759346011869</v>
      </c>
      <c r="CE67" s="50">
        <f t="shared" si="24"/>
        <v>0.81057925125721741</v>
      </c>
      <c r="CF67" s="50">
        <f t="shared" si="25"/>
        <v>0.81073585603352638</v>
      </c>
      <c r="CG67" s="50">
        <f t="shared" si="26"/>
        <v>0.81554835724201757</v>
      </c>
      <c r="CH67" s="50">
        <f t="shared" si="27"/>
        <v>0.82249397813600156</v>
      </c>
      <c r="CI67" s="50">
        <f t="shared" si="28"/>
        <v>0.81981622053535752</v>
      </c>
      <c r="CJ67" s="50">
        <f t="shared" si="29"/>
        <v>0.82623620001855458</v>
      </c>
      <c r="CK67" s="50">
        <f t="shared" si="30"/>
        <v>0.82577300499907424</v>
      </c>
      <c r="CL67" s="50">
        <f t="shared" si="31"/>
        <v>0.82324290998766969</v>
      </c>
      <c r="CM67" s="50">
        <f t="shared" si="32"/>
        <v>0.82018483383315988</v>
      </c>
      <c r="CN67" s="50">
        <f t="shared" si="33"/>
        <v>0.8268901394666015</v>
      </c>
      <c r="CO67" s="50">
        <f t="shared" si="34"/>
        <v>0.82842882077349422</v>
      </c>
      <c r="CP67" s="50">
        <f t="shared" si="35"/>
        <v>0.82567125882029502</v>
      </c>
      <c r="CQ67" s="50">
        <f t="shared" si="36"/>
        <v>0.82193528786267644</v>
      </c>
      <c r="CR67" s="50">
        <f t="shared" si="37"/>
        <v>0.82738493342250885</v>
      </c>
      <c r="CS67" s="50">
        <f t="shared" si="38"/>
        <v>0.82737932915189538</v>
      </c>
      <c r="CT67" s="50">
        <f t="shared" si="39"/>
        <v>0.82298711144806669</v>
      </c>
      <c r="CU67" s="50">
        <f t="shared" si="40"/>
        <v>0.82630385487528346</v>
      </c>
      <c r="CV67" s="50">
        <f t="shared" si="41"/>
        <v>0.82977763066831167</v>
      </c>
      <c r="CW67" s="50">
        <f t="shared" si="42"/>
        <v>0.82235613136486896</v>
      </c>
      <c r="CX67" s="50">
        <f t="shared" si="43"/>
        <v>0.82729880718707527</v>
      </c>
      <c r="CY67" s="50">
        <f t="shared" si="44"/>
        <v>0.81938564093324917</v>
      </c>
      <c r="CZ67" s="50">
        <f t="shared" si="45"/>
        <v>0.83151537005318665</v>
      </c>
      <c r="DA67" s="50">
        <f t="shared" si="46"/>
        <v>0.8302553204226405</v>
      </c>
      <c r="DB67" s="50">
        <f t="shared" si="47"/>
        <v>0.82681831786890148</v>
      </c>
      <c r="DC67" s="50">
        <f t="shared" si="48"/>
        <v>0.82932950878451073</v>
      </c>
      <c r="DD67" s="50">
        <f t="shared" si="49"/>
        <v>0.8223150357995227</v>
      </c>
      <c r="DE67" s="50">
        <f t="shared" si="50"/>
        <v>0.82124507109571021</v>
      </c>
      <c r="DF67" s="50">
        <f t="shared" si="51"/>
        <v>0.81704558981073683</v>
      </c>
      <c r="DG67" s="50">
        <f t="shared" si="52"/>
        <v>0.819821687746216</v>
      </c>
      <c r="DH67" s="50">
        <f t="shared" si="53"/>
        <v>0.82517276002598783</v>
      </c>
      <c r="DI67" s="50">
        <f t="shared" si="54"/>
        <v>0.82246194768730607</v>
      </c>
      <c r="DJ67" s="50">
        <f t="shared" si="55"/>
        <v>0.82282763532763536</v>
      </c>
      <c r="DK67" s="50">
        <f t="shared" si="56"/>
        <v>0.82717070289427053</v>
      </c>
      <c r="DL67" s="50">
        <f t="shared" si="57"/>
        <v>0.82634836427939862</v>
      </c>
      <c r="DM67" s="50">
        <f t="shared" si="58"/>
        <v>0.8280658508671539</v>
      </c>
      <c r="DN67" s="50">
        <f t="shared" si="59"/>
        <v>0.7143655673560646</v>
      </c>
      <c r="DO67" s="50">
        <f t="shared" si="60"/>
        <v>1.1304347826086969</v>
      </c>
      <c r="DP67" s="50">
        <f t="shared" si="61"/>
        <v>5.146170572602081</v>
      </c>
      <c r="DQ67" s="50">
        <f t="shared" si="62"/>
        <v>8.0652573529411828</v>
      </c>
      <c r="DR67" s="50">
        <f t="shared" si="63"/>
        <v>12.862029646522243</v>
      </c>
      <c r="DS67">
        <f t="shared" si="64"/>
        <v>0.81495267126584292</v>
      </c>
      <c r="DT67" s="50"/>
      <c r="DU67" s="50"/>
      <c r="DV67" s="50"/>
      <c r="DW67" s="50"/>
      <c r="DX67" s="50"/>
      <c r="DY67" s="50"/>
      <c r="DZ67" s="50"/>
      <c r="EA67" s="50"/>
      <c r="EB67" s="50"/>
      <c r="EC67" s="50"/>
      <c r="ED67" s="50"/>
      <c r="EE67" s="50"/>
      <c r="EF67" s="50"/>
      <c r="EG67" s="50"/>
      <c r="EH67" s="50"/>
      <c r="EI67" s="50"/>
      <c r="EJ67" s="50"/>
      <c r="EK67" s="50"/>
      <c r="EL67" s="50"/>
      <c r="EM67" s="50"/>
      <c r="EN67" s="50"/>
      <c r="EO67" s="50"/>
      <c r="EP67" s="50"/>
      <c r="EQ67" s="50"/>
      <c r="ER67" s="50"/>
      <c r="ES67" s="50"/>
      <c r="ET67" s="50"/>
      <c r="EU67" s="50"/>
      <c r="EV67" s="50"/>
      <c r="EW67" s="50"/>
      <c r="EX67" s="50"/>
      <c r="EY67" s="50"/>
      <c r="EZ67" s="50"/>
      <c r="FA67" s="50"/>
      <c r="FB67" s="50"/>
      <c r="FC67" s="50"/>
      <c r="FD67" s="50"/>
      <c r="FE67" s="50"/>
      <c r="FF67" s="50"/>
      <c r="FG67" s="50"/>
      <c r="FH67" s="50"/>
      <c r="FI67" s="50"/>
      <c r="FJ67" s="50"/>
      <c r="FK67" s="50"/>
      <c r="FL67" s="50"/>
      <c r="FM67" s="50"/>
      <c r="FP67" s="50"/>
      <c r="FQ67" s="50"/>
      <c r="FR67" s="50"/>
      <c r="FS67" s="50"/>
      <c r="FT67" s="50"/>
      <c r="FU67" s="50"/>
      <c r="FV67" s="50"/>
      <c r="FW67" s="50"/>
      <c r="FX67" s="50"/>
      <c r="FY67" s="50"/>
      <c r="FZ67" s="50"/>
      <c r="GA67" s="50"/>
      <c r="GB67" s="50"/>
      <c r="GC67" s="50"/>
      <c r="GD67" s="50"/>
      <c r="GE67" s="50"/>
      <c r="GF67" s="50"/>
      <c r="GG67" s="50"/>
      <c r="GH67" s="50"/>
      <c r="GI67" s="50"/>
      <c r="GJ67" s="50"/>
      <c r="GK67" s="50"/>
      <c r="GL67" s="50"/>
      <c r="GM67" s="50"/>
      <c r="GN67" s="50"/>
      <c r="GO67" s="50"/>
      <c r="GP67" s="50"/>
      <c r="GQ67" s="50"/>
      <c r="GR67" s="50"/>
      <c r="GS67" s="50"/>
      <c r="GT67" s="50"/>
      <c r="GU67" s="50"/>
      <c r="GV67" s="50"/>
      <c r="GW67" s="50"/>
      <c r="GX67" s="50"/>
      <c r="GY67" s="50"/>
      <c r="GZ67" s="50"/>
      <c r="HA67" s="50"/>
      <c r="HB67" s="50"/>
      <c r="HC67" s="50"/>
      <c r="HD67" s="50"/>
      <c r="HE67" s="50"/>
      <c r="HF67" s="50"/>
      <c r="HG67" s="50"/>
      <c r="HH67" s="50"/>
      <c r="HI67" s="50"/>
      <c r="HJ67" s="50"/>
      <c r="HK67" s="50"/>
      <c r="HL67" s="50"/>
      <c r="HM67" s="50"/>
      <c r="HN67" s="50"/>
      <c r="HO67" s="50"/>
      <c r="HR67" s="50"/>
      <c r="HS67" s="50"/>
      <c r="HT67" s="50"/>
      <c r="HU67" s="50"/>
      <c r="HV67" s="50"/>
      <c r="HW67" s="50"/>
      <c r="HX67" s="50"/>
      <c r="HY67" s="50"/>
      <c r="HZ67" s="50"/>
    </row>
    <row r="68" spans="1:234" ht="13.2">
      <c r="A68" s="15">
        <v>23</v>
      </c>
      <c r="B68" s="16">
        <v>0</v>
      </c>
      <c r="C68" s="16">
        <v>0</v>
      </c>
      <c r="D68" s="31">
        <v>539.5</v>
      </c>
      <c r="E68" s="31">
        <v>538.1</v>
      </c>
      <c r="F68" s="31">
        <v>546.20000000000005</v>
      </c>
      <c r="G68" s="42">
        <v>553.79999999999995</v>
      </c>
      <c r="H68" s="39">
        <v>551</v>
      </c>
      <c r="I68" s="39">
        <v>569.29999999999995</v>
      </c>
      <c r="J68" s="39">
        <v>561.4</v>
      </c>
      <c r="K68" s="39">
        <v>560.70000000000005</v>
      </c>
      <c r="L68" s="39">
        <v>565.29999999999995</v>
      </c>
      <c r="M68" s="39">
        <v>568.5</v>
      </c>
      <c r="N68" s="39">
        <v>571.70000000000005</v>
      </c>
      <c r="O68" s="39">
        <v>567.1</v>
      </c>
      <c r="P68" s="39">
        <v>567.4</v>
      </c>
      <c r="Q68" s="39">
        <v>565.20000000000005</v>
      </c>
      <c r="R68" s="39">
        <v>566</v>
      </c>
      <c r="S68" s="39">
        <v>579.1</v>
      </c>
      <c r="T68" s="39">
        <v>572</v>
      </c>
      <c r="U68" s="39">
        <v>580.29999999999995</v>
      </c>
      <c r="V68" s="39">
        <v>586.9</v>
      </c>
      <c r="W68" s="39">
        <v>591.79999999999995</v>
      </c>
      <c r="X68" s="39">
        <v>591.1</v>
      </c>
      <c r="Y68" s="39">
        <v>587.29999999999995</v>
      </c>
      <c r="Z68" s="39">
        <v>590.5</v>
      </c>
      <c r="AA68" s="39">
        <v>595</v>
      </c>
      <c r="AB68" s="39">
        <v>589.5</v>
      </c>
      <c r="AC68" s="39">
        <v>588.29999999999995</v>
      </c>
      <c r="AD68" s="39">
        <v>591.70000000000005</v>
      </c>
      <c r="AE68" s="39">
        <v>580.29999999999995</v>
      </c>
      <c r="AF68" s="39">
        <v>579.4</v>
      </c>
      <c r="AG68" s="39">
        <v>580.4</v>
      </c>
      <c r="AH68" s="39">
        <v>583.6</v>
      </c>
      <c r="AI68" s="39">
        <v>582</v>
      </c>
      <c r="AJ68" s="39">
        <v>571.29999999999995</v>
      </c>
      <c r="AK68" s="39">
        <v>581.29999999999995</v>
      </c>
      <c r="AL68" s="39">
        <v>583.6</v>
      </c>
      <c r="AM68" s="39">
        <v>587</v>
      </c>
      <c r="AN68" s="39">
        <v>589.6</v>
      </c>
      <c r="AO68" s="39">
        <v>589.70000000000005</v>
      </c>
      <c r="AP68" s="39">
        <v>586.9</v>
      </c>
      <c r="AQ68" s="39">
        <v>590.70000000000005</v>
      </c>
      <c r="AR68" s="39">
        <v>591.20000000000005</v>
      </c>
      <c r="AS68" s="39">
        <v>587.70000000000005</v>
      </c>
      <c r="AT68" s="39">
        <v>592.79999999999995</v>
      </c>
      <c r="AU68" s="39">
        <v>581.29999999999995</v>
      </c>
      <c r="AV68" s="39">
        <v>584.6</v>
      </c>
      <c r="AW68" s="39">
        <v>588.1</v>
      </c>
      <c r="AX68" s="39">
        <v>586.5</v>
      </c>
      <c r="AY68" s="39">
        <v>586</v>
      </c>
      <c r="AZ68" s="39">
        <v>590.29999999999995</v>
      </c>
      <c r="BA68" s="39">
        <v>589.6</v>
      </c>
      <c r="BB68" s="39">
        <v>596.9</v>
      </c>
      <c r="BC68" s="39">
        <v>596.9</v>
      </c>
      <c r="BD68" s="39">
        <v>593.6</v>
      </c>
      <c r="BE68" s="39">
        <v>593.70000000000005</v>
      </c>
      <c r="BF68" s="39">
        <v>594.29999999999995</v>
      </c>
      <c r="BG68" s="39">
        <v>591.6</v>
      </c>
      <c r="BH68" s="39">
        <v>594.1</v>
      </c>
      <c r="BI68" s="50">
        <f t="shared" si="2"/>
        <v>36.700000000000045</v>
      </c>
      <c r="BJ68" s="50">
        <f t="shared" si="3"/>
        <v>3.6000000000000227</v>
      </c>
      <c r="BK68" s="50">
        <f t="shared" si="4"/>
        <v>40.300000000000068</v>
      </c>
      <c r="BL68" s="50">
        <f t="shared" si="5"/>
        <v>1.0921281840591619</v>
      </c>
      <c r="BM68" s="50">
        <f t="shared" si="6"/>
        <v>1.0845745029853684</v>
      </c>
      <c r="BN68" s="50">
        <f t="shared" si="7"/>
        <v>1.0960372212417777</v>
      </c>
      <c r="BO68" s="50">
        <f t="shared" si="8"/>
        <v>1.0868611254517295</v>
      </c>
      <c r="BP68" s="50">
        <f t="shared" si="9"/>
        <v>1.0871546291808047</v>
      </c>
      <c r="BQ68" s="50">
        <f t="shared" si="10"/>
        <v>1.0885109114249036</v>
      </c>
      <c r="BR68" s="50">
        <f t="shared" si="11"/>
        <v>1.0896371070789672</v>
      </c>
      <c r="BS68" s="50">
        <f t="shared" si="12"/>
        <v>1.0941626794258374</v>
      </c>
      <c r="BT68" s="50">
        <f t="shared" si="13"/>
        <v>1.0797791317593297</v>
      </c>
      <c r="BU68" s="50">
        <f t="shared" si="14"/>
        <v>1.0820672557370796</v>
      </c>
      <c r="BV68" s="50">
        <f t="shared" si="15"/>
        <v>1.078351564487408</v>
      </c>
      <c r="BW68" s="50">
        <f t="shared" si="16"/>
        <v>1.0809434382659069</v>
      </c>
      <c r="BX68" s="50">
        <f t="shared" si="17"/>
        <v>1.0965380124341213</v>
      </c>
      <c r="BY68" s="50">
        <f t="shared" si="18"/>
        <v>1.0744137995805028</v>
      </c>
      <c r="BZ68" s="50">
        <f t="shared" si="19"/>
        <v>1.0846391078159561</v>
      </c>
      <c r="CA68" s="50">
        <f t="shared" si="20"/>
        <v>1.0936024844720498</v>
      </c>
      <c r="CB68" s="50">
        <f t="shared" si="21"/>
        <v>1.1002726822012889</v>
      </c>
      <c r="CC68" s="50">
        <f t="shared" si="22"/>
        <v>1.096490956871232</v>
      </c>
      <c r="CD68" s="50">
        <f t="shared" si="23"/>
        <v>1.0932274377191078</v>
      </c>
      <c r="CE68" s="50">
        <f t="shared" si="24"/>
        <v>1.0998323710188118</v>
      </c>
      <c r="CF68" s="50">
        <f t="shared" si="25"/>
        <v>1.100086281276963</v>
      </c>
      <c r="CG68" s="50">
        <f t="shared" si="26"/>
        <v>1.0911614993058769</v>
      </c>
      <c r="CH68" s="50">
        <f t="shared" si="27"/>
        <v>1.0900500277932186</v>
      </c>
      <c r="CI68" s="50">
        <f t="shared" si="28"/>
        <v>1.0910599588186485</v>
      </c>
      <c r="CJ68" s="50">
        <f t="shared" si="29"/>
        <v>1.0767232581872157</v>
      </c>
      <c r="CK68" s="50">
        <f t="shared" si="30"/>
        <v>1.072764302906869</v>
      </c>
      <c r="CL68" s="50">
        <f t="shared" si="31"/>
        <v>1.0734895191122071</v>
      </c>
      <c r="CM68" s="50">
        <f t="shared" si="32"/>
        <v>1.0715466062794541</v>
      </c>
      <c r="CN68" s="50">
        <f t="shared" si="33"/>
        <v>1.0680205529728408</v>
      </c>
      <c r="CO68" s="50">
        <f t="shared" si="34"/>
        <v>1.0496371375202866</v>
      </c>
      <c r="CP68" s="50">
        <f t="shared" si="35"/>
        <v>1.0654000061092952</v>
      </c>
      <c r="CQ68" s="50">
        <f t="shared" si="36"/>
        <v>1.0638310800546862</v>
      </c>
      <c r="CR68" s="50">
        <f t="shared" si="37"/>
        <v>1.0707119839484407</v>
      </c>
      <c r="CS68" s="50">
        <f t="shared" si="38"/>
        <v>1.0719025543132443</v>
      </c>
      <c r="CT68" s="50">
        <f t="shared" si="39"/>
        <v>1.072994692949204</v>
      </c>
      <c r="CU68" s="50">
        <f t="shared" si="40"/>
        <v>1.0646712018140589</v>
      </c>
      <c r="CV68" s="50">
        <f t="shared" si="41"/>
        <v>1.066470074925526</v>
      </c>
      <c r="CW68" s="50">
        <f t="shared" si="42"/>
        <v>1.0687556492919557</v>
      </c>
      <c r="CX68" s="50">
        <f t="shared" si="43"/>
        <v>1.0648346670693039</v>
      </c>
      <c r="CY68" s="50">
        <f t="shared" si="44"/>
        <v>1.0680118908206466</v>
      </c>
      <c r="CZ68" s="50">
        <f t="shared" si="45"/>
        <v>1.0480483187595782</v>
      </c>
      <c r="DA68" s="50">
        <f t="shared" si="46"/>
        <v>1.0498967344128827</v>
      </c>
      <c r="DB68" s="50">
        <f t="shared" si="47"/>
        <v>1.0561508530380126</v>
      </c>
      <c r="DC68" s="50">
        <f t="shared" si="48"/>
        <v>1.0514521333811402</v>
      </c>
      <c r="DD68" s="50">
        <f t="shared" si="49"/>
        <v>1.0489260143198091</v>
      </c>
      <c r="DE68" s="50">
        <f t="shared" si="50"/>
        <v>1.0580117098817061</v>
      </c>
      <c r="DF68" s="50">
        <f t="shared" si="51"/>
        <v>1.052731817640757</v>
      </c>
      <c r="DG68" s="50">
        <f t="shared" si="52"/>
        <v>1.0608098101359555</v>
      </c>
      <c r="DH68" s="50">
        <f t="shared" si="53"/>
        <v>1.0576457385860256</v>
      </c>
      <c r="DI68" s="50">
        <f t="shared" si="54"/>
        <v>1.0526378010935422</v>
      </c>
      <c r="DJ68" s="50">
        <f t="shared" si="55"/>
        <v>1.0571581196581197</v>
      </c>
      <c r="DK68" s="50">
        <f t="shared" si="56"/>
        <v>1.053101004134672</v>
      </c>
      <c r="DL68" s="50">
        <f t="shared" si="57"/>
        <v>1.046153846153846</v>
      </c>
      <c r="DM68" s="50">
        <f t="shared" si="58"/>
        <v>1.0460427854564665</v>
      </c>
      <c r="DN68" s="50">
        <f t="shared" si="59"/>
        <v>1.2308552263834549</v>
      </c>
      <c r="DO68" s="50">
        <f t="shared" si="60"/>
        <v>0.11594202898550804</v>
      </c>
      <c r="DP68" s="50">
        <f t="shared" si="61"/>
        <v>6.6269411339833963</v>
      </c>
      <c r="DQ68" s="50">
        <f t="shared" si="62"/>
        <v>0.60965283657917402</v>
      </c>
      <c r="DR68" s="50">
        <f t="shared" si="63"/>
        <v>6.7731092436974905</v>
      </c>
      <c r="DS68">
        <f t="shared" si="64"/>
        <v>1.0960372212417775</v>
      </c>
      <c r="DT68" s="50"/>
      <c r="DU68" s="50"/>
      <c r="DV68" s="50"/>
      <c r="DW68" s="50"/>
      <c r="DX68" s="50"/>
      <c r="DY68" s="50"/>
      <c r="DZ68" s="50"/>
      <c r="EA68" s="50"/>
      <c r="EB68" s="50"/>
      <c r="EC68" s="50"/>
      <c r="ED68" s="50"/>
      <c r="EE68" s="50"/>
      <c r="EF68" s="50"/>
      <c r="EG68" s="50"/>
      <c r="EH68" s="50"/>
      <c r="EI68" s="50"/>
      <c r="EJ68" s="50"/>
      <c r="EK68" s="50"/>
      <c r="EL68" s="50"/>
      <c r="EM68" s="50"/>
      <c r="EN68" s="50"/>
      <c r="EO68" s="50"/>
      <c r="EP68" s="50"/>
      <c r="EQ68" s="50"/>
      <c r="ER68" s="50"/>
      <c r="ES68" s="50"/>
      <c r="ET68" s="50"/>
      <c r="EU68" s="50"/>
      <c r="EV68" s="50"/>
      <c r="EW68" s="50"/>
      <c r="EX68" s="50"/>
      <c r="EY68" s="50"/>
      <c r="EZ68" s="50"/>
      <c r="FA68" s="50"/>
      <c r="FB68" s="50"/>
      <c r="FC68" s="50"/>
      <c r="FD68" s="50"/>
      <c r="FE68" s="50"/>
      <c r="FF68" s="50"/>
      <c r="FG68" s="50"/>
      <c r="FH68" s="50"/>
      <c r="FI68" s="50"/>
      <c r="FJ68" s="50"/>
      <c r="FK68" s="50"/>
      <c r="FL68" s="50"/>
      <c r="FM68" s="50"/>
      <c r="FP68" s="50"/>
      <c r="FQ68" s="50"/>
      <c r="FR68" s="50"/>
      <c r="FS68" s="50"/>
      <c r="FT68" s="50"/>
      <c r="FU68" s="50"/>
      <c r="FV68" s="50"/>
      <c r="FW68" s="50"/>
      <c r="FX68" s="50"/>
      <c r="FY68" s="50"/>
      <c r="FZ68" s="50"/>
      <c r="GA68" s="50"/>
      <c r="GB68" s="50"/>
      <c r="GC68" s="50"/>
      <c r="GD68" s="50"/>
      <c r="GE68" s="50"/>
      <c r="GF68" s="50"/>
      <c r="GG68" s="50"/>
      <c r="GH68" s="50"/>
      <c r="GI68" s="50"/>
      <c r="GJ68" s="50"/>
      <c r="GK68" s="50"/>
      <c r="GL68" s="50"/>
      <c r="GM68" s="50"/>
      <c r="GN68" s="50"/>
      <c r="GO68" s="50"/>
      <c r="GP68" s="50"/>
      <c r="GQ68" s="50"/>
      <c r="GR68" s="50"/>
      <c r="GS68" s="50"/>
      <c r="GT68" s="50"/>
      <c r="GU68" s="50"/>
      <c r="GV68" s="50"/>
      <c r="GW68" s="50"/>
      <c r="GX68" s="50"/>
      <c r="GY68" s="50"/>
      <c r="GZ68" s="50"/>
      <c r="HA68" s="50"/>
      <c r="HB68" s="50"/>
      <c r="HC68" s="50"/>
      <c r="HD68" s="50"/>
      <c r="HE68" s="50"/>
      <c r="HF68" s="50"/>
      <c r="HG68" s="50"/>
      <c r="HH68" s="50"/>
      <c r="HI68" s="50"/>
      <c r="HJ68" s="50"/>
      <c r="HK68" s="50"/>
      <c r="HL68" s="50"/>
      <c r="HM68" s="50"/>
      <c r="HN68" s="50"/>
      <c r="HO68" s="50"/>
      <c r="HR68" s="50"/>
      <c r="HS68" s="50"/>
      <c r="HT68" s="50"/>
      <c r="HU68" s="50"/>
      <c r="HV68" s="50"/>
      <c r="HW68" s="50"/>
      <c r="HX68" s="50"/>
      <c r="HY68" s="50"/>
      <c r="HZ68" s="50"/>
    </row>
    <row r="69" spans="1:234" ht="13.2">
      <c r="A69" s="15">
        <v>24</v>
      </c>
      <c r="B69" s="16">
        <v>0</v>
      </c>
      <c r="C69" s="16">
        <v>0</v>
      </c>
      <c r="D69" s="31">
        <v>534.4</v>
      </c>
      <c r="E69" s="31">
        <v>528.6</v>
      </c>
      <c r="F69" s="31">
        <v>527.4</v>
      </c>
      <c r="G69" s="42">
        <v>531.6</v>
      </c>
      <c r="H69" s="39">
        <v>533.4</v>
      </c>
      <c r="I69" s="39">
        <v>547.79999999999995</v>
      </c>
      <c r="J69" s="39">
        <v>546.70000000000005</v>
      </c>
      <c r="K69" s="39">
        <v>547.20000000000005</v>
      </c>
      <c r="L69" s="39">
        <v>552.70000000000005</v>
      </c>
      <c r="M69" s="39">
        <v>552.70000000000005</v>
      </c>
      <c r="N69" s="39">
        <v>556.29999999999995</v>
      </c>
      <c r="O69" s="39">
        <v>561.9</v>
      </c>
      <c r="P69" s="39">
        <v>562.79999999999995</v>
      </c>
      <c r="Q69" s="39">
        <v>565.79999999999995</v>
      </c>
      <c r="R69" s="39">
        <v>563.70000000000005</v>
      </c>
      <c r="S69" s="39">
        <v>561.6</v>
      </c>
      <c r="T69" s="39">
        <v>571.1</v>
      </c>
      <c r="U69" s="39">
        <v>575.70000000000005</v>
      </c>
      <c r="V69" s="39">
        <v>577.5</v>
      </c>
      <c r="W69" s="39">
        <v>578.70000000000005</v>
      </c>
      <c r="X69" s="39">
        <v>579</v>
      </c>
      <c r="Y69" s="39">
        <v>579.9</v>
      </c>
      <c r="Z69" s="39">
        <v>576.1</v>
      </c>
      <c r="AA69" s="39">
        <v>580.9</v>
      </c>
      <c r="AB69" s="39">
        <v>579.70000000000005</v>
      </c>
      <c r="AC69" s="39">
        <v>574</v>
      </c>
      <c r="AD69" s="39">
        <v>586.4</v>
      </c>
      <c r="AE69" s="39">
        <v>581.6</v>
      </c>
      <c r="AF69" s="39">
        <v>585.70000000000005</v>
      </c>
      <c r="AG69" s="39">
        <v>583.20000000000005</v>
      </c>
      <c r="AH69" s="39">
        <v>588.20000000000005</v>
      </c>
      <c r="AI69" s="39">
        <v>590.6</v>
      </c>
      <c r="AJ69" s="39">
        <v>593.79999999999995</v>
      </c>
      <c r="AK69" s="39">
        <v>593.9</v>
      </c>
      <c r="AL69" s="39">
        <v>595.79999999999995</v>
      </c>
      <c r="AM69" s="39">
        <v>598.6</v>
      </c>
      <c r="AN69" s="39">
        <v>596.5</v>
      </c>
      <c r="AO69" s="39">
        <v>599.29999999999995</v>
      </c>
      <c r="AP69" s="39">
        <v>598.6</v>
      </c>
      <c r="AQ69" s="39">
        <v>603.79999999999995</v>
      </c>
      <c r="AR69" s="39">
        <v>602.29999999999995</v>
      </c>
      <c r="AS69" s="39">
        <v>603.4</v>
      </c>
      <c r="AT69" s="39">
        <v>605.79999999999995</v>
      </c>
      <c r="AU69" s="39">
        <v>606.29999999999995</v>
      </c>
      <c r="AV69" s="39">
        <v>612</v>
      </c>
      <c r="AW69" s="39">
        <v>613.6</v>
      </c>
      <c r="AX69" s="39">
        <v>614.6</v>
      </c>
      <c r="AY69" s="39">
        <v>615.1</v>
      </c>
      <c r="AZ69" s="39">
        <v>610.5</v>
      </c>
      <c r="BA69" s="39">
        <v>614.6</v>
      </c>
      <c r="BB69" s="39">
        <v>615.6</v>
      </c>
      <c r="BC69" s="39">
        <v>619.70000000000005</v>
      </c>
      <c r="BD69" s="39">
        <v>616.9</v>
      </c>
      <c r="BE69" s="39">
        <v>618.9</v>
      </c>
      <c r="BF69" s="39">
        <v>620.6</v>
      </c>
      <c r="BG69" s="39">
        <v>624.4</v>
      </c>
      <c r="BH69" s="39">
        <v>625.79999999999995</v>
      </c>
      <c r="BI69" s="50">
        <f t="shared" si="2"/>
        <v>44.5</v>
      </c>
      <c r="BJ69" s="50">
        <f t="shared" si="3"/>
        <v>49.699999999999932</v>
      </c>
      <c r="BK69" s="50">
        <f t="shared" si="4"/>
        <v>94.199999999999932</v>
      </c>
      <c r="BL69" s="50">
        <f t="shared" si="5"/>
        <v>1.0483483976992607</v>
      </c>
      <c r="BM69" s="50">
        <f t="shared" si="6"/>
        <v>1.0499311068827506</v>
      </c>
      <c r="BN69" s="50">
        <f t="shared" si="7"/>
        <v>1.0546446334028559</v>
      </c>
      <c r="BO69" s="50">
        <f t="shared" si="8"/>
        <v>1.0584021683014972</v>
      </c>
      <c r="BP69" s="50">
        <f t="shared" si="9"/>
        <v>1.0609791565681048</v>
      </c>
      <c r="BQ69" s="50">
        <f t="shared" si="10"/>
        <v>1.0642490372272144</v>
      </c>
      <c r="BR69" s="50">
        <f t="shared" si="11"/>
        <v>1.0593534372604139</v>
      </c>
      <c r="BS69" s="50">
        <f t="shared" si="12"/>
        <v>1.0646889952153109</v>
      </c>
      <c r="BT69" s="50">
        <f t="shared" si="13"/>
        <v>1.0698781416603198</v>
      </c>
      <c r="BU69" s="50">
        <f t="shared" si="14"/>
        <v>1.0732947682919076</v>
      </c>
      <c r="BV69" s="50">
        <f t="shared" si="15"/>
        <v>1.0794963113711522</v>
      </c>
      <c r="BW69" s="50">
        <f t="shared" si="16"/>
        <v>1.0765509119266641</v>
      </c>
      <c r="BX69" s="50">
        <f t="shared" si="17"/>
        <v>1.063401394893805</v>
      </c>
      <c r="BY69" s="50">
        <f t="shared" si="18"/>
        <v>1.0727232883573867</v>
      </c>
      <c r="BZ69" s="50">
        <f t="shared" si="19"/>
        <v>1.0760412448210339</v>
      </c>
      <c r="CA69" s="50">
        <f t="shared" si="20"/>
        <v>1.0760869565217392</v>
      </c>
      <c r="CB69" s="50">
        <f t="shared" si="21"/>
        <v>1.0759172037679723</v>
      </c>
      <c r="CC69" s="50">
        <f t="shared" si="22"/>
        <v>1.0740454475189365</v>
      </c>
      <c r="CD69" s="50">
        <f t="shared" si="23"/>
        <v>1.0794527347749203</v>
      </c>
      <c r="CE69" s="50">
        <f t="shared" si="24"/>
        <v>1.0730117340286833</v>
      </c>
      <c r="CF69" s="50">
        <f t="shared" si="25"/>
        <v>1.0740170097374584</v>
      </c>
      <c r="CG69" s="50">
        <f t="shared" si="26"/>
        <v>1.0730217491901899</v>
      </c>
      <c r="CH69" s="50">
        <f t="shared" si="27"/>
        <v>1.0635538261997408</v>
      </c>
      <c r="CI69" s="50">
        <f t="shared" si="28"/>
        <v>1.0812870708995357</v>
      </c>
      <c r="CJ69" s="50">
        <f t="shared" si="29"/>
        <v>1.0791353557843955</v>
      </c>
      <c r="CK69" s="50">
        <f t="shared" si="30"/>
        <v>1.0844288094797261</v>
      </c>
      <c r="CL69" s="50">
        <f t="shared" si="31"/>
        <v>1.078668310727497</v>
      </c>
      <c r="CM69" s="50">
        <f t="shared" si="32"/>
        <v>1.0799926556092785</v>
      </c>
      <c r="CN69" s="50">
        <f t="shared" si="33"/>
        <v>1.0838022999755323</v>
      </c>
      <c r="CO69" s="50">
        <f t="shared" si="34"/>
        <v>1.090975901031938</v>
      </c>
      <c r="CP69" s="50">
        <f t="shared" si="35"/>
        <v>1.0884931423160338</v>
      </c>
      <c r="CQ69" s="50">
        <f t="shared" si="36"/>
        <v>1.0860701807686464</v>
      </c>
      <c r="CR69" s="50">
        <f t="shared" si="37"/>
        <v>1.0918708579072174</v>
      </c>
      <c r="CS69" s="50">
        <f t="shared" si="38"/>
        <v>1.0844468684665032</v>
      </c>
      <c r="CT69" s="50">
        <f t="shared" si="39"/>
        <v>1.0904624715693705</v>
      </c>
      <c r="CU69" s="50">
        <f t="shared" si="40"/>
        <v>1.0858956916099773</v>
      </c>
      <c r="CV69" s="50">
        <f t="shared" si="41"/>
        <v>1.090121265007673</v>
      </c>
      <c r="CW69" s="50">
        <f t="shared" si="42"/>
        <v>1.0888219343175656</v>
      </c>
      <c r="CX69" s="50">
        <f t="shared" si="43"/>
        <v>1.0932809904876941</v>
      </c>
      <c r="CY69" s="50">
        <f t="shared" si="44"/>
        <v>1.0914332042158361</v>
      </c>
      <c r="CZ69" s="50">
        <f t="shared" si="45"/>
        <v>1.09312178851528</v>
      </c>
      <c r="DA69" s="50">
        <f t="shared" si="46"/>
        <v>1.0991050315783171</v>
      </c>
      <c r="DB69" s="50">
        <f t="shared" si="47"/>
        <v>1.1019455252918287</v>
      </c>
      <c r="DC69" s="50">
        <f t="shared" si="48"/>
        <v>1.1018286124058805</v>
      </c>
      <c r="DD69" s="50">
        <f t="shared" si="49"/>
        <v>1.1010143198090694</v>
      </c>
      <c r="DE69" s="50">
        <f t="shared" si="50"/>
        <v>1.0942167523001551</v>
      </c>
      <c r="DF69" s="50">
        <f t="shared" si="51"/>
        <v>1.0973693607903821</v>
      </c>
      <c r="DG69" s="50">
        <f t="shared" si="52"/>
        <v>1.0940434228843932</v>
      </c>
      <c r="DH69" s="50">
        <f t="shared" si="53"/>
        <v>1.098045006201642</v>
      </c>
      <c r="DI69" s="50">
        <f t="shared" si="54"/>
        <v>1.0939559627604551</v>
      </c>
      <c r="DJ69" s="50">
        <f t="shared" si="55"/>
        <v>1.1020299145299144</v>
      </c>
      <c r="DK69" s="50">
        <f t="shared" si="56"/>
        <v>1.0997046662728884</v>
      </c>
      <c r="DL69" s="50">
        <f t="shared" si="57"/>
        <v>1.1041556145004419</v>
      </c>
      <c r="DM69" s="50">
        <f t="shared" si="58"/>
        <v>1.1018575578836165</v>
      </c>
      <c r="DN69" s="50">
        <f t="shared" si="59"/>
        <v>1.4924538848518714</v>
      </c>
      <c r="DO69" s="50">
        <f t="shared" si="60"/>
        <v>1.6006441223832515</v>
      </c>
      <c r="DP69" s="50">
        <f t="shared" si="61"/>
        <v>8.370955605718585</v>
      </c>
      <c r="DQ69" s="50">
        <f t="shared" si="62"/>
        <v>8.6269744835965856</v>
      </c>
      <c r="DR69" s="50">
        <f t="shared" si="63"/>
        <v>16.216216216216207</v>
      </c>
      <c r="DS69">
        <f t="shared" si="64"/>
        <v>1.0546446334028556</v>
      </c>
      <c r="DT69" s="50"/>
      <c r="DU69" s="50"/>
      <c r="DV69" s="50"/>
      <c r="DW69" s="50"/>
      <c r="DX69" s="50"/>
      <c r="DY69" s="50"/>
      <c r="DZ69" s="50"/>
      <c r="EA69" s="50"/>
      <c r="EB69" s="50"/>
      <c r="EC69" s="50"/>
      <c r="ED69" s="50"/>
      <c r="EE69" s="50"/>
      <c r="EF69" s="50"/>
      <c r="EG69" s="50"/>
      <c r="EH69" s="50"/>
      <c r="EI69" s="50"/>
      <c r="EJ69" s="50"/>
      <c r="EK69" s="50"/>
      <c r="EL69" s="50"/>
      <c r="EM69" s="50"/>
      <c r="EN69" s="50"/>
      <c r="EO69" s="50"/>
      <c r="EP69" s="50"/>
      <c r="EQ69" s="50"/>
      <c r="ER69" s="50"/>
      <c r="ES69" s="50"/>
      <c r="ET69" s="50"/>
      <c r="EU69" s="50"/>
      <c r="EV69" s="50"/>
      <c r="EW69" s="50"/>
      <c r="EX69" s="50"/>
      <c r="EY69" s="50"/>
      <c r="EZ69" s="50"/>
      <c r="FA69" s="50"/>
      <c r="FB69" s="50"/>
      <c r="FC69" s="50"/>
      <c r="FD69" s="50"/>
      <c r="FE69" s="50"/>
      <c r="FF69" s="50"/>
      <c r="FG69" s="50"/>
      <c r="FH69" s="50"/>
      <c r="FI69" s="50"/>
      <c r="FJ69" s="50"/>
      <c r="FK69" s="50"/>
      <c r="FL69" s="50"/>
      <c r="FM69" s="50"/>
      <c r="FP69" s="50"/>
      <c r="FQ69" s="50"/>
      <c r="FR69" s="50"/>
      <c r="FS69" s="50"/>
      <c r="FT69" s="50"/>
      <c r="FU69" s="50"/>
      <c r="FV69" s="50"/>
      <c r="FW69" s="50"/>
      <c r="FX69" s="50"/>
      <c r="FY69" s="50"/>
      <c r="FZ69" s="50"/>
      <c r="GA69" s="50"/>
      <c r="GB69" s="50"/>
      <c r="GC69" s="50"/>
      <c r="GD69" s="50"/>
      <c r="GE69" s="50"/>
      <c r="GF69" s="50"/>
      <c r="GG69" s="50"/>
      <c r="GH69" s="50"/>
      <c r="GI69" s="50"/>
      <c r="GJ69" s="50"/>
      <c r="GK69" s="50"/>
      <c r="GL69" s="50"/>
      <c r="GM69" s="50"/>
      <c r="GN69" s="50"/>
      <c r="GO69" s="50"/>
      <c r="GP69" s="50"/>
      <c r="GQ69" s="50"/>
      <c r="GR69" s="50"/>
      <c r="GS69" s="50"/>
      <c r="GT69" s="50"/>
      <c r="GU69" s="50"/>
      <c r="GV69" s="50"/>
      <c r="GW69" s="50"/>
      <c r="GX69" s="50"/>
      <c r="GY69" s="50"/>
      <c r="GZ69" s="50"/>
      <c r="HA69" s="50"/>
      <c r="HB69" s="50"/>
      <c r="HC69" s="50"/>
      <c r="HD69" s="50"/>
      <c r="HE69" s="50"/>
      <c r="HF69" s="50"/>
      <c r="HG69" s="50"/>
      <c r="HH69" s="50"/>
      <c r="HI69" s="50"/>
      <c r="HJ69" s="50"/>
      <c r="HK69" s="50"/>
      <c r="HL69" s="50"/>
      <c r="HM69" s="50"/>
      <c r="HN69" s="50"/>
      <c r="HO69" s="50"/>
      <c r="HR69" s="50"/>
      <c r="HS69" s="50"/>
      <c r="HT69" s="50"/>
      <c r="HU69" s="50"/>
      <c r="HV69" s="50"/>
      <c r="HW69" s="50"/>
      <c r="HX69" s="50"/>
      <c r="HY69" s="50"/>
      <c r="HZ69" s="50"/>
    </row>
    <row r="70" spans="1:234" ht="13.2">
      <c r="A70" s="15">
        <v>25</v>
      </c>
      <c r="B70" s="16">
        <v>0</v>
      </c>
      <c r="C70" s="16">
        <v>2</v>
      </c>
      <c r="D70" s="31">
        <v>473.5</v>
      </c>
      <c r="E70" s="31">
        <v>464.8</v>
      </c>
      <c r="F70" s="31">
        <v>473.7</v>
      </c>
      <c r="G70" s="42">
        <v>483.7</v>
      </c>
      <c r="H70" s="39">
        <v>481.3</v>
      </c>
      <c r="I70" s="39">
        <v>496.3</v>
      </c>
      <c r="J70" s="39">
        <v>495.9</v>
      </c>
      <c r="K70" s="39">
        <v>498</v>
      </c>
      <c r="L70" s="39">
        <v>507.4</v>
      </c>
      <c r="M70" s="39">
        <v>508.4</v>
      </c>
      <c r="N70" s="39">
        <v>511.9</v>
      </c>
      <c r="O70" s="39">
        <v>515.1</v>
      </c>
      <c r="P70" s="39">
        <v>510.8</v>
      </c>
      <c r="Q70" s="39">
        <v>516.70000000000005</v>
      </c>
      <c r="R70" s="39">
        <v>520</v>
      </c>
      <c r="S70" s="39">
        <v>522.4</v>
      </c>
      <c r="T70" s="39">
        <v>527.5</v>
      </c>
      <c r="U70" s="39">
        <v>528.79999999999995</v>
      </c>
      <c r="V70" s="39">
        <v>530.29999999999995</v>
      </c>
      <c r="W70" s="39">
        <v>536.4</v>
      </c>
      <c r="X70" s="39">
        <v>537.20000000000005</v>
      </c>
      <c r="Y70" s="39">
        <v>534</v>
      </c>
      <c r="Z70" s="39">
        <v>538.4</v>
      </c>
      <c r="AA70" s="39">
        <v>543.4</v>
      </c>
      <c r="AB70" s="39">
        <v>543.29999999999995</v>
      </c>
      <c r="AC70" s="39">
        <v>552.70000000000005</v>
      </c>
      <c r="AD70" s="39">
        <v>549.9</v>
      </c>
      <c r="AE70" s="39">
        <v>553.1</v>
      </c>
      <c r="AF70" s="39">
        <v>556.6</v>
      </c>
      <c r="AG70" s="39">
        <v>555.29999999999995</v>
      </c>
      <c r="AH70" s="39">
        <v>561.29999999999995</v>
      </c>
      <c r="AI70" s="39">
        <v>563.6</v>
      </c>
      <c r="AJ70" s="39">
        <v>565.9</v>
      </c>
      <c r="AK70" s="39">
        <v>567.29999999999995</v>
      </c>
      <c r="AL70" s="39">
        <v>572.4</v>
      </c>
      <c r="AM70" s="39">
        <v>572.4</v>
      </c>
      <c r="AN70" s="39">
        <v>575.9</v>
      </c>
      <c r="AO70" s="39">
        <v>574.9</v>
      </c>
      <c r="AP70" s="39">
        <v>577.4</v>
      </c>
      <c r="AQ70" s="39">
        <v>581.9</v>
      </c>
      <c r="AR70" s="39">
        <v>579.70000000000005</v>
      </c>
      <c r="AS70" s="39">
        <v>584.1</v>
      </c>
      <c r="AT70" s="39">
        <v>583.5</v>
      </c>
      <c r="AU70" s="39">
        <v>588.4</v>
      </c>
      <c r="AV70" s="39">
        <v>587.4</v>
      </c>
      <c r="AW70" s="39">
        <v>589.79999999999995</v>
      </c>
      <c r="AX70" s="39">
        <v>593.20000000000005</v>
      </c>
      <c r="AY70" s="39">
        <v>599.5</v>
      </c>
      <c r="AZ70" s="39">
        <v>592.4</v>
      </c>
      <c r="BA70" s="39">
        <v>600.9</v>
      </c>
      <c r="BB70" s="39">
        <v>604.6</v>
      </c>
      <c r="BC70" s="39">
        <v>606.70000000000005</v>
      </c>
      <c r="BD70" s="39">
        <v>608.9</v>
      </c>
      <c r="BE70" s="39">
        <v>610</v>
      </c>
      <c r="BF70" s="39">
        <v>616.6</v>
      </c>
      <c r="BG70" s="39">
        <v>616.70000000000005</v>
      </c>
      <c r="BH70" s="39">
        <v>619.5</v>
      </c>
      <c r="BI70" s="50">
        <f t="shared" si="2"/>
        <v>54.699999999999989</v>
      </c>
      <c r="BJ70" s="50">
        <f t="shared" si="3"/>
        <v>81.100000000000023</v>
      </c>
      <c r="BK70" s="50">
        <f t="shared" si="4"/>
        <v>135.80000000000001</v>
      </c>
      <c r="BL70" s="50">
        <f t="shared" si="5"/>
        <v>0.95388660640920309</v>
      </c>
      <c r="BM70" s="50">
        <f t="shared" si="6"/>
        <v>0.94737878091988725</v>
      </c>
      <c r="BN70" s="50">
        <f t="shared" si="7"/>
        <v>0.95549494625381048</v>
      </c>
      <c r="BO70" s="50">
        <f t="shared" si="8"/>
        <v>0.96005420753742898</v>
      </c>
      <c r="BP70" s="50">
        <f t="shared" si="9"/>
        <v>0.96558410082404267</v>
      </c>
      <c r="BQ70" s="50">
        <f t="shared" si="10"/>
        <v>0.97702182284980732</v>
      </c>
      <c r="BR70" s="50">
        <f t="shared" si="11"/>
        <v>0.97444416049067184</v>
      </c>
      <c r="BS70" s="50">
        <f t="shared" si="12"/>
        <v>0.97971291866028709</v>
      </c>
      <c r="BT70" s="50">
        <f t="shared" si="13"/>
        <v>0.98076923076923073</v>
      </c>
      <c r="BU70" s="50">
        <f t="shared" si="14"/>
        <v>0.97412751891170302</v>
      </c>
      <c r="BV70" s="50">
        <f t="shared" si="15"/>
        <v>0.98581785805138655</v>
      </c>
      <c r="BW70" s="50">
        <f t="shared" si="16"/>
        <v>0.99309291148104528</v>
      </c>
      <c r="BX70" s="50">
        <f t="shared" si="17"/>
        <v>0.98917537160349667</v>
      </c>
      <c r="BY70" s="50">
        <f t="shared" si="18"/>
        <v>0.99082741132642516</v>
      </c>
      <c r="BZ70" s="50">
        <f t="shared" si="19"/>
        <v>0.98838042428584794</v>
      </c>
      <c r="CA70" s="50">
        <f t="shared" si="20"/>
        <v>0.98813664596273287</v>
      </c>
      <c r="CB70" s="50">
        <f t="shared" si="21"/>
        <v>0.99727317798710946</v>
      </c>
      <c r="CC70" s="50">
        <f t="shared" si="22"/>
        <v>0.99650641521100636</v>
      </c>
      <c r="CD70" s="50">
        <f t="shared" si="23"/>
        <v>0.99401234759408075</v>
      </c>
      <c r="CE70" s="50">
        <f t="shared" si="24"/>
        <v>1.0027938163531385</v>
      </c>
      <c r="CF70" s="50">
        <f t="shared" si="25"/>
        <v>1.0046838407494145</v>
      </c>
      <c r="CG70" s="50">
        <f t="shared" si="26"/>
        <v>1.0056455344747801</v>
      </c>
      <c r="CH70" s="50">
        <f t="shared" si="27"/>
        <v>1.0240874559940709</v>
      </c>
      <c r="CI70" s="50">
        <f t="shared" si="28"/>
        <v>1.0139832201358367</v>
      </c>
      <c r="CJ70" s="50">
        <f t="shared" si="29"/>
        <v>1.0262547546154559</v>
      </c>
      <c r="CK70" s="50">
        <f t="shared" si="30"/>
        <v>1.030549898167006</v>
      </c>
      <c r="CL70" s="50">
        <f t="shared" si="31"/>
        <v>1.0270653514180024</v>
      </c>
      <c r="CM70" s="50">
        <f t="shared" si="32"/>
        <v>1.0306016280066099</v>
      </c>
      <c r="CN70" s="50">
        <f t="shared" si="33"/>
        <v>1.0342549547345243</v>
      </c>
      <c r="CO70" s="50">
        <f t="shared" si="34"/>
        <v>1.0397158342774904</v>
      </c>
      <c r="CP70" s="50">
        <f t="shared" si="35"/>
        <v>1.0397409658795858</v>
      </c>
      <c r="CQ70" s="50">
        <f t="shared" si="36"/>
        <v>1.0434148564484276</v>
      </c>
      <c r="CR70" s="50">
        <f t="shared" si="37"/>
        <v>1.0440809874141181</v>
      </c>
      <c r="CS70" s="50">
        <f t="shared" si="38"/>
        <v>1.0469957276611217</v>
      </c>
      <c r="CT70" s="50">
        <f t="shared" si="39"/>
        <v>1.0460652009097799</v>
      </c>
      <c r="CU70" s="50">
        <f t="shared" si="40"/>
        <v>1.047437641723356</v>
      </c>
      <c r="CV70" s="50">
        <f t="shared" si="41"/>
        <v>1.0505822525802666</v>
      </c>
      <c r="CW70" s="50">
        <f t="shared" si="42"/>
        <v>1.0479662548960531</v>
      </c>
      <c r="CX70" s="50">
        <f t="shared" si="43"/>
        <v>1.0583119432281443</v>
      </c>
      <c r="CY70" s="50">
        <f t="shared" si="44"/>
        <v>1.0512566435456263</v>
      </c>
      <c r="CZ70" s="50">
        <f t="shared" si="45"/>
        <v>1.0608491841701975</v>
      </c>
      <c r="DA70" s="50">
        <f t="shared" si="46"/>
        <v>1.0549253195246788</v>
      </c>
      <c r="DB70" s="50">
        <f t="shared" si="47"/>
        <v>1.0592038311882668</v>
      </c>
      <c r="DC70" s="50">
        <f t="shared" si="48"/>
        <v>1.0634636070276087</v>
      </c>
      <c r="DD70" s="50">
        <f t="shared" si="49"/>
        <v>1.073090692124105</v>
      </c>
      <c r="DE70" s="50">
        <f t="shared" si="50"/>
        <v>1.0617756004301588</v>
      </c>
      <c r="DF70" s="50">
        <f t="shared" si="51"/>
        <v>1.0729079871443874</v>
      </c>
      <c r="DG70" s="50">
        <f t="shared" si="52"/>
        <v>1.0744942389147241</v>
      </c>
      <c r="DH70" s="50">
        <f t="shared" si="53"/>
        <v>1.075010336069931</v>
      </c>
      <c r="DI70" s="50">
        <f t="shared" si="54"/>
        <v>1.0797694694842619</v>
      </c>
      <c r="DJ70" s="50">
        <f t="shared" si="55"/>
        <v>1.0861823361823362</v>
      </c>
      <c r="DK70" s="50">
        <f t="shared" si="56"/>
        <v>1.0926166568222091</v>
      </c>
      <c r="DL70" s="50">
        <f t="shared" si="57"/>
        <v>1.0905393457117594</v>
      </c>
      <c r="DM70" s="50">
        <f t="shared" si="58"/>
        <v>1.0907650321331104</v>
      </c>
      <c r="DN70" s="50">
        <f t="shared" si="59"/>
        <v>1.8345444382336482</v>
      </c>
      <c r="DO70" s="50">
        <f t="shared" si="60"/>
        <v>2.6119162640901794</v>
      </c>
      <c r="DP70" s="50">
        <f t="shared" si="61"/>
        <v>11.308662394045895</v>
      </c>
      <c r="DQ70" s="50">
        <f t="shared" si="62"/>
        <v>15.06315007429421</v>
      </c>
      <c r="DR70" s="50">
        <f t="shared" si="63"/>
        <v>24.990798675009206</v>
      </c>
      <c r="DS70">
        <f t="shared" si="64"/>
        <v>0.95549494625381026</v>
      </c>
      <c r="DT70" s="50"/>
      <c r="DU70" s="50"/>
      <c r="DV70" s="50"/>
      <c r="DW70" s="50"/>
      <c r="DX70" s="50"/>
      <c r="DY70" s="50"/>
      <c r="DZ70" s="50"/>
      <c r="EA70" s="50"/>
      <c r="EB70" s="50"/>
      <c r="EC70" s="50"/>
      <c r="ED70" s="50"/>
      <c r="EE70" s="50"/>
      <c r="EF70" s="50"/>
      <c r="EG70" s="50"/>
      <c r="EH70" s="50"/>
      <c r="EI70" s="50"/>
      <c r="EJ70" s="50"/>
      <c r="EK70" s="50"/>
      <c r="EL70" s="50"/>
      <c r="EM70" s="50"/>
      <c r="EN70" s="50"/>
      <c r="EO70" s="50"/>
      <c r="EP70" s="50"/>
      <c r="EQ70" s="50"/>
      <c r="ER70" s="50"/>
      <c r="ES70" s="50"/>
      <c r="ET70" s="50"/>
      <c r="EU70" s="50"/>
      <c r="EV70" s="50"/>
      <c r="EW70" s="50"/>
      <c r="EX70" s="50"/>
      <c r="EY70" s="50"/>
      <c r="EZ70" s="50"/>
      <c r="FA70" s="50"/>
      <c r="FB70" s="50"/>
      <c r="FC70" s="50"/>
      <c r="FD70" s="50"/>
      <c r="FE70" s="50"/>
      <c r="FF70" s="50"/>
      <c r="FG70" s="50"/>
      <c r="FH70" s="50"/>
      <c r="FI70" s="50"/>
      <c r="FJ70" s="50"/>
      <c r="FK70" s="50"/>
      <c r="FL70" s="50"/>
      <c r="FM70" s="50"/>
      <c r="FP70" s="50"/>
      <c r="FQ70" s="50"/>
      <c r="FR70" s="50"/>
      <c r="FS70" s="50"/>
      <c r="FT70" s="50"/>
      <c r="FU70" s="50"/>
      <c r="FV70" s="50"/>
      <c r="FW70" s="50"/>
      <c r="FX70" s="50"/>
      <c r="FY70" s="50"/>
      <c r="FZ70" s="50"/>
      <c r="GA70" s="50"/>
      <c r="GB70" s="50"/>
      <c r="GC70" s="50"/>
      <c r="GD70" s="50"/>
      <c r="GE70" s="50"/>
      <c r="GF70" s="50"/>
      <c r="GG70" s="50"/>
      <c r="GH70" s="50"/>
      <c r="GI70" s="50"/>
      <c r="GJ70" s="50"/>
      <c r="GK70" s="50"/>
      <c r="GL70" s="50"/>
      <c r="GM70" s="50"/>
      <c r="GN70" s="50"/>
      <c r="GO70" s="50"/>
      <c r="GP70" s="50"/>
      <c r="GQ70" s="50"/>
      <c r="GR70" s="50"/>
      <c r="GS70" s="50"/>
      <c r="GT70" s="50"/>
      <c r="GU70" s="50"/>
      <c r="GV70" s="50"/>
      <c r="GW70" s="50"/>
      <c r="GX70" s="50"/>
      <c r="GY70" s="50"/>
      <c r="GZ70" s="50"/>
      <c r="HA70" s="50"/>
      <c r="HB70" s="50"/>
      <c r="HC70" s="50"/>
      <c r="HD70" s="50"/>
      <c r="HE70" s="50"/>
      <c r="HF70" s="50"/>
      <c r="HG70" s="50"/>
      <c r="HH70" s="50"/>
      <c r="HI70" s="50"/>
      <c r="HJ70" s="50"/>
      <c r="HK70" s="50"/>
      <c r="HL70" s="50"/>
      <c r="HM70" s="50"/>
      <c r="HN70" s="50"/>
      <c r="HO70" s="50"/>
      <c r="HR70" s="50"/>
      <c r="HS70" s="50"/>
      <c r="HT70" s="50"/>
      <c r="HU70" s="50"/>
      <c r="HV70" s="50"/>
      <c r="HW70" s="50"/>
      <c r="HX70" s="50"/>
      <c r="HY70" s="50"/>
      <c r="HZ70" s="50"/>
    </row>
    <row r="71" spans="1:234" ht="13.2">
      <c r="A71" s="15">
        <v>26</v>
      </c>
      <c r="B71" s="16">
        <v>0</v>
      </c>
      <c r="C71" s="16">
        <v>2</v>
      </c>
      <c r="D71" s="31">
        <v>572.1</v>
      </c>
      <c r="E71" s="31">
        <v>564.79999999999995</v>
      </c>
      <c r="F71" s="31">
        <v>558.20000000000005</v>
      </c>
      <c r="G71" s="42">
        <v>558.70000000000005</v>
      </c>
      <c r="H71" s="39">
        <v>550.1</v>
      </c>
      <c r="I71" s="39">
        <v>563.79999999999995</v>
      </c>
      <c r="J71" s="39">
        <v>556.70000000000005</v>
      </c>
      <c r="K71" s="39">
        <v>553</v>
      </c>
      <c r="L71" s="39">
        <v>563.79999999999995</v>
      </c>
      <c r="M71" s="39">
        <v>567</v>
      </c>
      <c r="N71" s="39">
        <v>564.9</v>
      </c>
      <c r="O71" s="39">
        <v>568.29999999999995</v>
      </c>
      <c r="P71" s="39">
        <v>573.5</v>
      </c>
      <c r="Q71" s="39">
        <v>572.1</v>
      </c>
      <c r="R71" s="39">
        <v>578.4</v>
      </c>
      <c r="S71" s="39">
        <v>581.5</v>
      </c>
      <c r="T71" s="39">
        <v>589.70000000000005</v>
      </c>
      <c r="U71" s="39">
        <v>593.1</v>
      </c>
      <c r="V71" s="39">
        <v>593.29999999999995</v>
      </c>
      <c r="W71" s="39">
        <v>595.9</v>
      </c>
      <c r="X71" s="39">
        <v>601.1</v>
      </c>
      <c r="Y71" s="39">
        <v>604.9</v>
      </c>
      <c r="Z71" s="39">
        <v>615.29999999999995</v>
      </c>
      <c r="AA71" s="39">
        <v>610.29999999999995</v>
      </c>
      <c r="AB71" s="39">
        <v>614.70000000000005</v>
      </c>
      <c r="AC71" s="39">
        <v>622.6</v>
      </c>
      <c r="AD71" s="39">
        <v>619.79999999999995</v>
      </c>
      <c r="AE71" s="39">
        <v>626.1</v>
      </c>
      <c r="AF71" s="39">
        <v>626.29999999999995</v>
      </c>
      <c r="AG71" s="39">
        <v>623.29999999999995</v>
      </c>
      <c r="AH71" s="39">
        <v>627.20000000000005</v>
      </c>
      <c r="AI71" s="39">
        <v>629.29999999999995</v>
      </c>
      <c r="AJ71" s="39">
        <v>623.5</v>
      </c>
      <c r="AK71" s="39">
        <v>622.5</v>
      </c>
      <c r="AL71" s="39">
        <v>625</v>
      </c>
      <c r="AM71" s="39">
        <v>625.79999999999995</v>
      </c>
      <c r="AN71" s="39">
        <v>630.29999999999995</v>
      </c>
      <c r="AO71" s="39">
        <v>632.70000000000005</v>
      </c>
      <c r="AP71" s="39">
        <v>627.9</v>
      </c>
      <c r="AQ71" s="39">
        <v>630.6</v>
      </c>
      <c r="AR71" s="39">
        <v>638</v>
      </c>
      <c r="AS71" s="39">
        <v>634.29999999999995</v>
      </c>
      <c r="AT71" s="39">
        <v>638</v>
      </c>
      <c r="AU71" s="39">
        <v>641.6</v>
      </c>
      <c r="AV71" s="39">
        <v>640</v>
      </c>
      <c r="AW71" s="39">
        <v>639.20000000000005</v>
      </c>
      <c r="AX71" s="39">
        <v>645.1</v>
      </c>
      <c r="AY71" s="39">
        <v>656.4</v>
      </c>
      <c r="AZ71" s="39">
        <v>656.5</v>
      </c>
      <c r="BA71" s="39">
        <v>662.1</v>
      </c>
      <c r="BB71" s="39">
        <v>659.7</v>
      </c>
      <c r="BC71" s="39">
        <v>659.8</v>
      </c>
      <c r="BD71" s="39">
        <v>666.1</v>
      </c>
      <c r="BE71" s="39">
        <v>671.7</v>
      </c>
      <c r="BF71" s="39">
        <v>670.4</v>
      </c>
      <c r="BG71" s="39">
        <v>671.1</v>
      </c>
      <c r="BH71" s="39">
        <v>689.9</v>
      </c>
      <c r="BI71" s="50">
        <f t="shared" si="2"/>
        <v>56.599999999999909</v>
      </c>
      <c r="BJ71" s="50">
        <f t="shared" si="3"/>
        <v>74.600000000000023</v>
      </c>
      <c r="BK71" s="50">
        <f t="shared" si="4"/>
        <v>131.19999999999993</v>
      </c>
      <c r="BL71" s="50">
        <f t="shared" si="5"/>
        <v>1.1017912900575186</v>
      </c>
      <c r="BM71" s="50">
        <f t="shared" si="6"/>
        <v>1.0828029656846665</v>
      </c>
      <c r="BN71" s="50">
        <f t="shared" si="7"/>
        <v>1.0854484197015883</v>
      </c>
      <c r="BO71" s="50">
        <f t="shared" si="8"/>
        <v>1.0777620030975736</v>
      </c>
      <c r="BP71" s="50">
        <f t="shared" si="9"/>
        <v>1.0722249151720795</v>
      </c>
      <c r="BQ71" s="50">
        <f t="shared" si="10"/>
        <v>1.0856225930680359</v>
      </c>
      <c r="BR71" s="50">
        <f t="shared" si="11"/>
        <v>1.0867620751341678</v>
      </c>
      <c r="BS71" s="50">
        <f t="shared" si="12"/>
        <v>1.0811483253588516</v>
      </c>
      <c r="BT71" s="50">
        <f t="shared" si="13"/>
        <v>1.0820639756283319</v>
      </c>
      <c r="BU71" s="50">
        <f t="shared" si="14"/>
        <v>1.093700336914373</v>
      </c>
      <c r="BV71" s="50">
        <f t="shared" si="15"/>
        <v>1.0915161536504707</v>
      </c>
      <c r="BW71" s="50">
        <f t="shared" si="16"/>
        <v>1.1046248846166087</v>
      </c>
      <c r="BX71" s="50">
        <f t="shared" si="17"/>
        <v>1.1010824628396503</v>
      </c>
      <c r="BY71" s="50">
        <f t="shared" si="18"/>
        <v>1.1076605203017877</v>
      </c>
      <c r="BZ71" s="50">
        <f t="shared" si="19"/>
        <v>1.1085635961496529</v>
      </c>
      <c r="CA71" s="50">
        <f t="shared" si="20"/>
        <v>1.1055279503105591</v>
      </c>
      <c r="CB71" s="50">
        <f t="shared" si="21"/>
        <v>1.107895389191869</v>
      </c>
      <c r="CC71" s="50">
        <f t="shared" si="22"/>
        <v>1.1150409646004018</v>
      </c>
      <c r="CD71" s="50">
        <f t="shared" si="23"/>
        <v>1.1259888933701487</v>
      </c>
      <c r="CE71" s="50">
        <f t="shared" si="24"/>
        <v>1.1460234680573664</v>
      </c>
      <c r="CF71" s="50">
        <f t="shared" si="25"/>
        <v>1.1283742142240847</v>
      </c>
      <c r="CG71" s="50">
        <f t="shared" si="26"/>
        <v>1.1378065710319298</v>
      </c>
      <c r="CH71" s="50">
        <f t="shared" si="27"/>
        <v>1.1536038539929592</v>
      </c>
      <c r="CI71" s="50">
        <f t="shared" si="28"/>
        <v>1.1428747042011123</v>
      </c>
      <c r="CJ71" s="50">
        <f t="shared" si="29"/>
        <v>1.1617033119955469</v>
      </c>
      <c r="CK71" s="50">
        <f t="shared" si="30"/>
        <v>1.1596000740603591</v>
      </c>
      <c r="CL71" s="50">
        <f t="shared" si="31"/>
        <v>1.1528360049321824</v>
      </c>
      <c r="CM71" s="50">
        <f t="shared" si="32"/>
        <v>1.1516004651447458</v>
      </c>
      <c r="CN71" s="50">
        <f t="shared" si="33"/>
        <v>1.1548201614876439</v>
      </c>
      <c r="CO71" s="50">
        <f t="shared" si="34"/>
        <v>1.145543068867318</v>
      </c>
      <c r="CP71" s="50">
        <f t="shared" si="35"/>
        <v>1.1409108959281546</v>
      </c>
      <c r="CQ71" s="50">
        <f t="shared" si="36"/>
        <v>1.1392981923135348</v>
      </c>
      <c r="CR71" s="50">
        <f t="shared" si="37"/>
        <v>1.1414847692588315</v>
      </c>
      <c r="CS71" s="50">
        <f t="shared" si="38"/>
        <v>1.1458958276520317</v>
      </c>
      <c r="CT71" s="50">
        <f t="shared" si="39"/>
        <v>1.1512357846853678</v>
      </c>
      <c r="CU71" s="50">
        <f t="shared" si="40"/>
        <v>1.1390476190476191</v>
      </c>
      <c r="CV71" s="50">
        <f t="shared" si="41"/>
        <v>1.1385069057864172</v>
      </c>
      <c r="CW71" s="50">
        <f t="shared" si="42"/>
        <v>1.1533594456161496</v>
      </c>
      <c r="CX71" s="50">
        <f t="shared" si="43"/>
        <v>1.1492677034576473</v>
      </c>
      <c r="CY71" s="50">
        <f t="shared" si="44"/>
        <v>1.1494459958562291</v>
      </c>
      <c r="CZ71" s="50">
        <f t="shared" si="45"/>
        <v>1.1567655278103308</v>
      </c>
      <c r="DA71" s="50">
        <f t="shared" si="46"/>
        <v>1.1493908826962793</v>
      </c>
      <c r="DB71" s="50">
        <f t="shared" si="47"/>
        <v>1.1479197844956599</v>
      </c>
      <c r="DC71" s="50">
        <f t="shared" si="48"/>
        <v>1.156507708856221</v>
      </c>
      <c r="DD71" s="50">
        <f t="shared" si="49"/>
        <v>1.1749403341288782</v>
      </c>
      <c r="DE71" s="50">
        <f t="shared" si="50"/>
        <v>1.1766638785995935</v>
      </c>
      <c r="DF71" s="50">
        <f t="shared" si="51"/>
        <v>1.1821806927746696</v>
      </c>
      <c r="DG71" s="50">
        <f t="shared" si="52"/>
        <v>1.1724178786173396</v>
      </c>
      <c r="DH71" s="50">
        <f t="shared" si="53"/>
        <v>1.1690981040694584</v>
      </c>
      <c r="DI71" s="50">
        <f t="shared" si="54"/>
        <v>1.181202896409044</v>
      </c>
      <c r="DJ71" s="50">
        <f t="shared" si="55"/>
        <v>1.1960470085470085</v>
      </c>
      <c r="DK71" s="50">
        <f t="shared" si="56"/>
        <v>1.1879503839338452</v>
      </c>
      <c r="DL71" s="50">
        <f t="shared" si="57"/>
        <v>1.1867374005305038</v>
      </c>
      <c r="DM71" s="50">
        <f t="shared" si="58"/>
        <v>1.2147196055990845</v>
      </c>
      <c r="DN71" s="50">
        <f t="shared" si="59"/>
        <v>1.8982671883733884</v>
      </c>
      <c r="DO71" s="50">
        <f t="shared" si="60"/>
        <v>2.4025764895330135</v>
      </c>
      <c r="DP71" s="50">
        <f t="shared" si="61"/>
        <v>10.130660461786272</v>
      </c>
      <c r="DQ71" s="50">
        <f t="shared" si="62"/>
        <v>12.124167072972538</v>
      </c>
      <c r="DR71" s="50">
        <f t="shared" si="63"/>
        <v>21.497624119285589</v>
      </c>
      <c r="DS71">
        <f t="shared" si="64"/>
        <v>1.0854484197015881</v>
      </c>
      <c r="DT71" s="50"/>
      <c r="DU71" s="50"/>
      <c r="DV71" s="50"/>
      <c r="DW71" s="50"/>
      <c r="DX71" s="50"/>
      <c r="DY71" s="50"/>
      <c r="DZ71" s="50"/>
      <c r="EA71" s="50"/>
      <c r="EB71" s="50"/>
      <c r="EC71" s="50"/>
      <c r="ED71" s="50"/>
      <c r="EE71" s="50"/>
      <c r="EF71" s="50"/>
      <c r="EG71" s="50"/>
      <c r="EH71" s="50"/>
      <c r="EI71" s="50"/>
      <c r="EJ71" s="50"/>
      <c r="EK71" s="50"/>
      <c r="EL71" s="50"/>
      <c r="EM71" s="50"/>
      <c r="EN71" s="50"/>
      <c r="EO71" s="50"/>
      <c r="EP71" s="50"/>
      <c r="EQ71" s="50"/>
      <c r="ER71" s="50"/>
      <c r="ES71" s="50"/>
      <c r="ET71" s="50"/>
      <c r="EU71" s="50"/>
      <c r="EV71" s="50"/>
      <c r="EW71" s="50"/>
      <c r="EX71" s="50"/>
      <c r="EY71" s="50"/>
      <c r="EZ71" s="50"/>
      <c r="FA71" s="50"/>
      <c r="FB71" s="50"/>
      <c r="FC71" s="50"/>
      <c r="FD71" s="50"/>
      <c r="FE71" s="50"/>
      <c r="FF71" s="50"/>
      <c r="FG71" s="50"/>
      <c r="FH71" s="50"/>
      <c r="FI71" s="50"/>
      <c r="FJ71" s="50"/>
      <c r="FK71" s="50"/>
      <c r="FL71" s="50"/>
      <c r="FM71" s="50"/>
      <c r="FP71" s="50"/>
      <c r="FQ71" s="50"/>
      <c r="FR71" s="50"/>
      <c r="FS71" s="50"/>
      <c r="FT71" s="50"/>
      <c r="FU71" s="50"/>
      <c r="FV71" s="50"/>
      <c r="FW71" s="50"/>
      <c r="FX71" s="50"/>
      <c r="FY71" s="50"/>
      <c r="FZ71" s="50"/>
      <c r="GA71" s="50"/>
      <c r="GB71" s="50"/>
      <c r="GC71" s="50"/>
      <c r="GD71" s="50"/>
      <c r="GE71" s="50"/>
      <c r="GF71" s="50"/>
      <c r="GG71" s="50"/>
      <c r="GH71" s="50"/>
      <c r="GI71" s="50"/>
      <c r="GJ71" s="50"/>
      <c r="GK71" s="50"/>
      <c r="GL71" s="50"/>
      <c r="GM71" s="50"/>
      <c r="GN71" s="50"/>
      <c r="GO71" s="50"/>
      <c r="GP71" s="50"/>
      <c r="GQ71" s="50"/>
      <c r="GR71" s="50"/>
      <c r="GS71" s="50"/>
      <c r="GT71" s="50"/>
      <c r="GU71" s="50"/>
      <c r="GV71" s="50"/>
      <c r="GW71" s="50"/>
      <c r="GX71" s="50"/>
      <c r="GY71" s="50"/>
      <c r="GZ71" s="50"/>
      <c r="HA71" s="50"/>
      <c r="HB71" s="50"/>
      <c r="HC71" s="50"/>
      <c r="HD71" s="50"/>
      <c r="HE71" s="50"/>
      <c r="HF71" s="50"/>
      <c r="HG71" s="50"/>
      <c r="HH71" s="50"/>
      <c r="HI71" s="50"/>
      <c r="HJ71" s="50"/>
      <c r="HK71" s="50"/>
      <c r="HL71" s="50"/>
      <c r="HM71" s="50"/>
      <c r="HN71" s="50"/>
      <c r="HO71" s="50"/>
      <c r="HR71" s="50"/>
      <c r="HS71" s="50"/>
      <c r="HT71" s="50"/>
      <c r="HU71" s="50"/>
      <c r="HV71" s="50"/>
      <c r="HW71" s="50"/>
      <c r="HX71" s="50"/>
      <c r="HY71" s="50"/>
      <c r="HZ71" s="50"/>
    </row>
    <row r="72" spans="1:234" ht="13.2">
      <c r="A72" s="15">
        <v>27</v>
      </c>
      <c r="B72" s="16">
        <v>0</v>
      </c>
      <c r="C72" s="16">
        <v>2</v>
      </c>
      <c r="D72" s="31">
        <v>474.2</v>
      </c>
      <c r="E72" s="31">
        <v>475.8</v>
      </c>
      <c r="F72" s="31">
        <v>480.1</v>
      </c>
      <c r="G72" s="42">
        <v>482.9</v>
      </c>
      <c r="H72" s="39">
        <v>463.1</v>
      </c>
      <c r="I72" s="39">
        <v>484.8</v>
      </c>
      <c r="J72" s="39">
        <v>494.5</v>
      </c>
      <c r="K72" s="39">
        <v>496.3</v>
      </c>
      <c r="L72" s="39">
        <v>505.7</v>
      </c>
      <c r="M72" s="39">
        <v>510</v>
      </c>
      <c r="N72" s="39">
        <v>511.4</v>
      </c>
      <c r="O72" s="39">
        <v>521.20000000000005</v>
      </c>
      <c r="P72" s="39">
        <v>524.6</v>
      </c>
      <c r="Q72" s="39">
        <v>524</v>
      </c>
      <c r="R72" s="39">
        <v>532.20000000000005</v>
      </c>
      <c r="S72" s="39">
        <v>529.6</v>
      </c>
      <c r="T72" s="39">
        <v>540.79999999999995</v>
      </c>
      <c r="U72" s="39">
        <v>538.20000000000005</v>
      </c>
      <c r="V72" s="39">
        <v>536.79999999999995</v>
      </c>
      <c r="W72" s="39">
        <v>541.79999999999995</v>
      </c>
      <c r="X72" s="39">
        <v>547.29999999999995</v>
      </c>
      <c r="Y72" s="39">
        <v>547.4</v>
      </c>
      <c r="Z72" s="39">
        <v>550.5</v>
      </c>
      <c r="AA72" s="39">
        <v>554.70000000000005</v>
      </c>
      <c r="AB72" s="39">
        <v>553.20000000000005</v>
      </c>
      <c r="AC72" s="39">
        <v>559.1</v>
      </c>
      <c r="AD72" s="39">
        <v>560.29999999999995</v>
      </c>
      <c r="AE72" s="39">
        <v>564.29999999999995</v>
      </c>
      <c r="AF72" s="39">
        <v>568.29999999999995</v>
      </c>
      <c r="AG72" s="39">
        <v>569.29999999999995</v>
      </c>
      <c r="AH72" s="39">
        <v>573.4</v>
      </c>
      <c r="AI72" s="39">
        <v>577.29999999999995</v>
      </c>
      <c r="AJ72" s="39">
        <v>575.1</v>
      </c>
      <c r="AK72" s="39">
        <v>575.1</v>
      </c>
      <c r="AL72" s="39">
        <v>577.79999999999995</v>
      </c>
      <c r="AM72" s="39">
        <v>576.6</v>
      </c>
      <c r="AN72" s="39">
        <v>575.70000000000005</v>
      </c>
      <c r="AO72" s="39">
        <v>567.79999999999995</v>
      </c>
      <c r="AP72" s="39">
        <v>577.29999999999995</v>
      </c>
      <c r="AQ72" s="39">
        <v>577.6</v>
      </c>
      <c r="AR72" s="39">
        <v>578.5</v>
      </c>
      <c r="AS72" s="39">
        <v>578.29999999999995</v>
      </c>
      <c r="AT72" s="39">
        <v>582.29999999999995</v>
      </c>
      <c r="AU72" s="39">
        <v>583.4</v>
      </c>
      <c r="AV72" s="39">
        <v>583.1</v>
      </c>
      <c r="AW72" s="39">
        <v>586.29999999999995</v>
      </c>
      <c r="AX72" s="39">
        <v>587.29999999999995</v>
      </c>
      <c r="AY72" s="39">
        <v>588.4</v>
      </c>
      <c r="AZ72" s="39">
        <v>589.5</v>
      </c>
      <c r="BA72" s="39">
        <v>587.6</v>
      </c>
      <c r="BB72" s="39">
        <v>587.1</v>
      </c>
      <c r="BC72" s="39">
        <v>589.29999999999995</v>
      </c>
      <c r="BD72" s="39">
        <v>589.20000000000005</v>
      </c>
      <c r="BE72" s="39">
        <v>596.79999999999995</v>
      </c>
      <c r="BF72" s="39">
        <v>593.1</v>
      </c>
      <c r="BG72" s="39">
        <v>592.5</v>
      </c>
      <c r="BH72" s="39">
        <v>605.1</v>
      </c>
      <c r="BI72" s="50">
        <f t="shared" si="2"/>
        <v>67.600000000000023</v>
      </c>
      <c r="BJ72" s="50">
        <f t="shared" si="3"/>
        <v>54.600000000000023</v>
      </c>
      <c r="BK72" s="50">
        <f t="shared" si="4"/>
        <v>122.20000000000005</v>
      </c>
      <c r="BL72" s="50">
        <f t="shared" si="5"/>
        <v>0.95230895645028768</v>
      </c>
      <c r="BM72" s="50">
        <f t="shared" si="6"/>
        <v>0.91155435995013456</v>
      </c>
      <c r="BN72" s="50">
        <f t="shared" si="7"/>
        <v>0.93335472485159643</v>
      </c>
      <c r="BO72" s="50">
        <f t="shared" si="8"/>
        <v>0.95734383066597839</v>
      </c>
      <c r="BP72" s="50">
        <f t="shared" si="9"/>
        <v>0.9622879301987397</v>
      </c>
      <c r="BQ72" s="50">
        <f t="shared" si="10"/>
        <v>0.97374839537869051</v>
      </c>
      <c r="BR72" s="50">
        <f t="shared" si="11"/>
        <v>0.97751086123179121</v>
      </c>
      <c r="BS72" s="50">
        <f t="shared" si="12"/>
        <v>0.97875598086124393</v>
      </c>
      <c r="BT72" s="50">
        <f t="shared" si="13"/>
        <v>0.99238385376999239</v>
      </c>
      <c r="BU72" s="50">
        <f t="shared" si="14"/>
        <v>1.0004449812472189</v>
      </c>
      <c r="BV72" s="50">
        <f t="shared" si="15"/>
        <v>0.99974561180361232</v>
      </c>
      <c r="BW72" s="50">
        <f t="shared" si="16"/>
        <v>1.0163923990196391</v>
      </c>
      <c r="BX72" s="50">
        <f t="shared" si="17"/>
        <v>1.0028087228200839</v>
      </c>
      <c r="BY72" s="50">
        <f t="shared" si="18"/>
        <v>1.0158094105124753</v>
      </c>
      <c r="BZ72" s="50">
        <f t="shared" si="19"/>
        <v>1.0059499704059067</v>
      </c>
      <c r="CA72" s="50">
        <f t="shared" si="20"/>
        <v>1.0002484472049689</v>
      </c>
      <c r="CB72" s="50">
        <f t="shared" si="21"/>
        <v>1.0073128408527514</v>
      </c>
      <c r="CC72" s="50">
        <f t="shared" si="22"/>
        <v>1.0152419230174679</v>
      </c>
      <c r="CD72" s="50">
        <f t="shared" si="23"/>
        <v>1.0189557286011233</v>
      </c>
      <c r="CE72" s="50">
        <f t="shared" si="24"/>
        <v>1.025330601601788</v>
      </c>
      <c r="CF72" s="50">
        <f t="shared" si="25"/>
        <v>1.0255762356711451</v>
      </c>
      <c r="CG72" s="50">
        <f t="shared" si="26"/>
        <v>1.0239703840814438</v>
      </c>
      <c r="CH72" s="50">
        <f t="shared" si="27"/>
        <v>1.035945895868075</v>
      </c>
      <c r="CI72" s="50">
        <f t="shared" si="28"/>
        <v>1.0331602077506989</v>
      </c>
      <c r="CJ72" s="50">
        <f t="shared" si="29"/>
        <v>1.0470359031450041</v>
      </c>
      <c r="CK72" s="50">
        <f t="shared" si="30"/>
        <v>1.052212553230883</v>
      </c>
      <c r="CL72" s="50">
        <f t="shared" si="31"/>
        <v>1.0529593094944514</v>
      </c>
      <c r="CM72" s="50">
        <f t="shared" si="32"/>
        <v>1.0528184099394087</v>
      </c>
      <c r="CN72" s="50">
        <f t="shared" si="33"/>
        <v>1.0593956447271837</v>
      </c>
      <c r="CO72" s="50">
        <f t="shared" si="34"/>
        <v>1.0566187953578101</v>
      </c>
      <c r="CP72" s="50">
        <f t="shared" si="35"/>
        <v>1.0540367168647098</v>
      </c>
      <c r="CQ72" s="50">
        <f t="shared" si="36"/>
        <v>1.0532583928300165</v>
      </c>
      <c r="CR72" s="50">
        <f t="shared" si="37"/>
        <v>1.0517419590198822</v>
      </c>
      <c r="CS72" s="50">
        <f t="shared" si="38"/>
        <v>1.0466321243523318</v>
      </c>
      <c r="CT72" s="50">
        <f t="shared" si="39"/>
        <v>1.0331463229719482</v>
      </c>
      <c r="CU72" s="50">
        <f t="shared" si="40"/>
        <v>1.0472562358276643</v>
      </c>
      <c r="CV72" s="50">
        <f t="shared" si="41"/>
        <v>1.0428188848433786</v>
      </c>
      <c r="CW72" s="50">
        <f t="shared" si="42"/>
        <v>1.0457969267851763</v>
      </c>
      <c r="CX72" s="50">
        <f t="shared" si="43"/>
        <v>1.0478031103729426</v>
      </c>
      <c r="CY72" s="50">
        <f t="shared" si="44"/>
        <v>1.0490946761553011</v>
      </c>
      <c r="CZ72" s="50">
        <f t="shared" si="45"/>
        <v>1.0518344902190571</v>
      </c>
      <c r="DA72" s="50">
        <f t="shared" si="46"/>
        <v>1.0472028495315633</v>
      </c>
      <c r="DB72" s="50">
        <f t="shared" si="47"/>
        <v>1.052918287937743</v>
      </c>
      <c r="DC72" s="50">
        <f t="shared" si="48"/>
        <v>1.0528863391896737</v>
      </c>
      <c r="DD72" s="50">
        <f t="shared" si="49"/>
        <v>1.0532219570405728</v>
      </c>
      <c r="DE72" s="50">
        <f t="shared" si="50"/>
        <v>1.0565778468156291</v>
      </c>
      <c r="DF72" s="50">
        <f t="shared" si="51"/>
        <v>1.0491608141887869</v>
      </c>
      <c r="DG72" s="50">
        <f t="shared" si="52"/>
        <v>1.043393264417523</v>
      </c>
      <c r="DH72" s="50">
        <f t="shared" si="53"/>
        <v>1.0441793160474868</v>
      </c>
      <c r="DI72" s="50">
        <f t="shared" si="54"/>
        <v>1.0448352297916361</v>
      </c>
      <c r="DJ72" s="50">
        <f t="shared" si="55"/>
        <v>1.0626780626780625</v>
      </c>
      <c r="DK72" s="50">
        <f t="shared" si="56"/>
        <v>1.0509746012994683</v>
      </c>
      <c r="DL72" s="50">
        <f t="shared" si="57"/>
        <v>1.0477453580901854</v>
      </c>
      <c r="DM72" s="50">
        <f t="shared" si="58"/>
        <v>1.0654106875605249</v>
      </c>
      <c r="DN72" s="50">
        <f t="shared" si="59"/>
        <v>2.2671883733929556</v>
      </c>
      <c r="DO72" s="50">
        <f t="shared" si="60"/>
        <v>1.7584541062801948</v>
      </c>
      <c r="DP72" s="50">
        <f t="shared" si="61"/>
        <v>13.998757506730177</v>
      </c>
      <c r="DQ72" s="50">
        <f t="shared" si="62"/>
        <v>9.9182561307901942</v>
      </c>
      <c r="DR72" s="50">
        <f t="shared" si="63"/>
        <v>22.029926086172715</v>
      </c>
      <c r="DS72">
        <f t="shared" si="64"/>
        <v>0.93335472485159621</v>
      </c>
      <c r="DT72" s="50"/>
      <c r="DU72" s="50"/>
      <c r="DV72" s="50"/>
      <c r="DW72" s="50"/>
      <c r="DX72" s="50"/>
      <c r="DY72" s="50"/>
      <c r="DZ72" s="50"/>
      <c r="EA72" s="50"/>
      <c r="EB72" s="50"/>
      <c r="EC72" s="50"/>
      <c r="ED72" s="50"/>
      <c r="EE72" s="50"/>
      <c r="EF72" s="50"/>
      <c r="EG72" s="50"/>
      <c r="EH72" s="50"/>
      <c r="EI72" s="50"/>
      <c r="EJ72" s="50"/>
      <c r="EK72" s="50"/>
      <c r="EL72" s="50"/>
      <c r="EM72" s="50"/>
      <c r="EN72" s="50"/>
      <c r="EO72" s="50"/>
      <c r="EP72" s="50"/>
      <c r="EQ72" s="50"/>
      <c r="ER72" s="50"/>
      <c r="ES72" s="50"/>
      <c r="ET72" s="50"/>
      <c r="EU72" s="50"/>
      <c r="EV72" s="50"/>
      <c r="EW72" s="50"/>
      <c r="EX72" s="50"/>
      <c r="EY72" s="50"/>
      <c r="EZ72" s="50"/>
      <c r="FA72" s="50"/>
      <c r="FB72" s="50"/>
      <c r="FC72" s="50"/>
      <c r="FD72" s="50"/>
      <c r="FE72" s="50"/>
      <c r="FF72" s="50"/>
      <c r="FG72" s="50"/>
      <c r="FH72" s="50"/>
      <c r="FI72" s="50"/>
      <c r="FJ72" s="50"/>
      <c r="FK72" s="50"/>
      <c r="FL72" s="50"/>
      <c r="FM72" s="50"/>
      <c r="FP72" s="50"/>
      <c r="FQ72" s="50"/>
      <c r="FR72" s="50"/>
      <c r="FS72" s="50"/>
      <c r="FT72" s="50"/>
      <c r="FU72" s="50"/>
      <c r="FV72" s="50"/>
      <c r="FW72" s="50"/>
      <c r="FX72" s="50"/>
      <c r="FY72" s="50"/>
      <c r="FZ72" s="50"/>
      <c r="GA72" s="50"/>
      <c r="GB72" s="50"/>
      <c r="GC72" s="50"/>
      <c r="GD72" s="50"/>
      <c r="GE72" s="50"/>
      <c r="GF72" s="50"/>
      <c r="GG72" s="50"/>
      <c r="GH72" s="50"/>
      <c r="GI72" s="50"/>
      <c r="GJ72" s="50"/>
      <c r="GK72" s="50"/>
      <c r="GL72" s="50"/>
      <c r="GM72" s="50"/>
      <c r="GN72" s="50"/>
      <c r="GO72" s="50"/>
      <c r="GP72" s="50"/>
      <c r="GQ72" s="50"/>
      <c r="GR72" s="50"/>
      <c r="GS72" s="50"/>
      <c r="GT72" s="50"/>
      <c r="GU72" s="50"/>
      <c r="GV72" s="50"/>
      <c r="GW72" s="50"/>
      <c r="GX72" s="50"/>
      <c r="GY72" s="50"/>
      <c r="GZ72" s="50"/>
      <c r="HA72" s="50"/>
      <c r="HB72" s="50"/>
      <c r="HC72" s="50"/>
      <c r="HD72" s="50"/>
      <c r="HE72" s="50"/>
      <c r="HF72" s="50"/>
      <c r="HG72" s="50"/>
      <c r="HH72" s="50"/>
      <c r="HI72" s="50"/>
      <c r="HJ72" s="50"/>
      <c r="HK72" s="50"/>
      <c r="HL72" s="50"/>
      <c r="HM72" s="50"/>
      <c r="HN72" s="50"/>
      <c r="HO72" s="50"/>
      <c r="HR72" s="50"/>
      <c r="HS72" s="50"/>
      <c r="HT72" s="50"/>
      <c r="HU72" s="50"/>
      <c r="HV72" s="50"/>
      <c r="HW72" s="50"/>
      <c r="HX72" s="50"/>
      <c r="HY72" s="50"/>
      <c r="HZ72" s="50"/>
    </row>
    <row r="73" spans="1:234" ht="13.2">
      <c r="A73" s="15">
        <v>28</v>
      </c>
      <c r="B73" s="16">
        <v>0</v>
      </c>
      <c r="C73" s="16">
        <v>2</v>
      </c>
      <c r="D73" s="31">
        <v>493</v>
      </c>
      <c r="E73" s="31">
        <v>487.2</v>
      </c>
      <c r="F73" s="31">
        <v>492</v>
      </c>
      <c r="G73" s="42">
        <v>495.2</v>
      </c>
      <c r="H73" s="39">
        <v>498.8</v>
      </c>
      <c r="I73" s="39">
        <v>504.7</v>
      </c>
      <c r="J73" s="39">
        <v>507.1</v>
      </c>
      <c r="K73" s="39">
        <v>510.2</v>
      </c>
      <c r="L73" s="39">
        <v>517.6</v>
      </c>
      <c r="M73" s="39">
        <v>523.6</v>
      </c>
      <c r="N73" s="39">
        <v>523.29999999999995</v>
      </c>
      <c r="O73" s="39">
        <v>536.79999999999995</v>
      </c>
      <c r="P73" s="39">
        <v>537.70000000000005</v>
      </c>
      <c r="Q73" s="39">
        <v>539.4</v>
      </c>
      <c r="R73" s="39">
        <v>544.4</v>
      </c>
      <c r="S73" s="39">
        <v>552.1</v>
      </c>
      <c r="T73" s="39">
        <v>559</v>
      </c>
      <c r="U73" s="39">
        <v>560.5</v>
      </c>
      <c r="V73" s="39">
        <v>561</v>
      </c>
      <c r="W73" s="39">
        <v>573.5</v>
      </c>
      <c r="X73" s="39">
        <v>570.79999999999995</v>
      </c>
      <c r="Y73" s="39">
        <v>573.20000000000005</v>
      </c>
      <c r="Z73" s="39">
        <v>581.29999999999995</v>
      </c>
      <c r="AA73" s="39">
        <v>582.5</v>
      </c>
      <c r="AB73" s="39">
        <v>586.1</v>
      </c>
      <c r="AC73" s="39">
        <v>592.70000000000005</v>
      </c>
      <c r="AD73" s="39">
        <v>595.20000000000005</v>
      </c>
      <c r="AE73" s="39">
        <v>598.20000000000005</v>
      </c>
      <c r="AF73" s="39">
        <v>606.9</v>
      </c>
      <c r="AG73" s="39">
        <v>607.29999999999995</v>
      </c>
      <c r="AH73" s="39">
        <v>609.4</v>
      </c>
      <c r="AI73" s="39">
        <v>611.79999999999995</v>
      </c>
      <c r="AJ73" s="39">
        <v>610.9</v>
      </c>
      <c r="AK73" s="39">
        <v>613.29999999999995</v>
      </c>
      <c r="AL73" s="39">
        <v>647.9</v>
      </c>
      <c r="AM73" s="39">
        <v>620.5</v>
      </c>
      <c r="AN73" s="39">
        <v>624.70000000000005</v>
      </c>
      <c r="AO73" s="39">
        <v>621.6</v>
      </c>
      <c r="AP73" s="39">
        <v>626.1</v>
      </c>
      <c r="AQ73" s="39">
        <v>630.6</v>
      </c>
      <c r="AR73" s="39">
        <v>633.1</v>
      </c>
      <c r="AS73" s="39">
        <v>637.29999999999995</v>
      </c>
      <c r="AT73" s="39">
        <v>641.6</v>
      </c>
      <c r="AU73" s="39">
        <v>643.4</v>
      </c>
      <c r="AV73" s="39">
        <v>642.4</v>
      </c>
      <c r="AW73" s="39">
        <v>644.9</v>
      </c>
      <c r="AX73" s="39">
        <v>644.9</v>
      </c>
      <c r="AY73" s="39">
        <v>648.9</v>
      </c>
      <c r="AZ73" s="39">
        <v>649.9</v>
      </c>
      <c r="BA73" s="39">
        <v>654.5</v>
      </c>
      <c r="BB73" s="39">
        <v>657.2</v>
      </c>
      <c r="BC73" s="39">
        <v>659.6</v>
      </c>
      <c r="BD73" s="39">
        <v>659.8</v>
      </c>
      <c r="BE73" s="39">
        <v>669.2</v>
      </c>
      <c r="BF73" s="39">
        <v>672.7</v>
      </c>
      <c r="BG73" s="39">
        <v>671.4</v>
      </c>
      <c r="BH73" s="39">
        <v>673.4</v>
      </c>
      <c r="BI73" s="50">
        <f t="shared" si="2"/>
        <v>86.099999999999966</v>
      </c>
      <c r="BJ73" s="50">
        <f t="shared" si="3"/>
        <v>92.100000000000023</v>
      </c>
      <c r="BK73" s="50">
        <f t="shared" si="4"/>
        <v>178.2</v>
      </c>
      <c r="BL73" s="50">
        <f t="shared" si="5"/>
        <v>0.97656532456861145</v>
      </c>
      <c r="BM73" s="50">
        <f t="shared" si="6"/>
        <v>0.98182533954464934</v>
      </c>
      <c r="BN73" s="50">
        <f t="shared" si="7"/>
        <v>0.97166693406064497</v>
      </c>
      <c r="BO73" s="50">
        <f t="shared" si="8"/>
        <v>0.98173722250903472</v>
      </c>
      <c r="BP73" s="50">
        <f t="shared" si="9"/>
        <v>0.98923897237033442</v>
      </c>
      <c r="BQ73" s="50">
        <f t="shared" si="10"/>
        <v>0.99666238767650828</v>
      </c>
      <c r="BR73" s="50">
        <f t="shared" si="11"/>
        <v>1.0035778175313057</v>
      </c>
      <c r="BS73" s="50">
        <f t="shared" si="12"/>
        <v>1.0015311004784688</v>
      </c>
      <c r="BT73" s="50">
        <f t="shared" si="13"/>
        <v>1.022086824067022</v>
      </c>
      <c r="BU73" s="50">
        <f t="shared" si="14"/>
        <v>1.0254274998410782</v>
      </c>
      <c r="BV73" s="50">
        <f t="shared" si="15"/>
        <v>1.0291274484863902</v>
      </c>
      <c r="BW73" s="50">
        <f t="shared" si="16"/>
        <v>1.0396918865582327</v>
      </c>
      <c r="BX73" s="50">
        <f t="shared" si="17"/>
        <v>1.0454129453719192</v>
      </c>
      <c r="BY73" s="50">
        <f t="shared" si="18"/>
        <v>1.0499953041354915</v>
      </c>
      <c r="BZ73" s="50">
        <f t="shared" si="19"/>
        <v>1.0476309149247689</v>
      </c>
      <c r="CA73" s="50">
        <f t="shared" si="20"/>
        <v>1.0453416149068324</v>
      </c>
      <c r="CB73" s="50">
        <f t="shared" si="21"/>
        <v>1.0662493802677244</v>
      </c>
      <c r="CC73" s="50">
        <f t="shared" si="22"/>
        <v>1.0588344411810171</v>
      </c>
      <c r="CD73" s="50">
        <f t="shared" si="23"/>
        <v>1.0669810442713992</v>
      </c>
      <c r="CE73" s="50">
        <f t="shared" si="24"/>
        <v>1.0826969640528963</v>
      </c>
      <c r="CF73" s="50">
        <f t="shared" si="25"/>
        <v>1.076975224947615</v>
      </c>
      <c r="CG73" s="50">
        <f t="shared" si="26"/>
        <v>1.0848681166126795</v>
      </c>
      <c r="CH73" s="50">
        <f t="shared" si="27"/>
        <v>1.0982027052065966</v>
      </c>
      <c r="CI73" s="50">
        <f t="shared" si="28"/>
        <v>1.0975137527274963</v>
      </c>
      <c r="CJ73" s="50">
        <f t="shared" si="29"/>
        <v>1.1099359866406902</v>
      </c>
      <c r="CK73" s="50">
        <f t="shared" si="30"/>
        <v>1.1236807998518792</v>
      </c>
      <c r="CL73" s="50">
        <f t="shared" si="31"/>
        <v>1.1232429099876695</v>
      </c>
      <c r="CM73" s="50">
        <f t="shared" si="32"/>
        <v>1.1189179264336861</v>
      </c>
      <c r="CN73" s="50">
        <f t="shared" si="33"/>
        <v>1.1227061414240274</v>
      </c>
      <c r="CO73" s="50">
        <f t="shared" si="34"/>
        <v>1.122393361300793</v>
      </c>
      <c r="CP73" s="50">
        <f t="shared" si="35"/>
        <v>1.1240492409200598</v>
      </c>
      <c r="CQ73" s="50">
        <f t="shared" si="36"/>
        <v>1.1810420780799027</v>
      </c>
      <c r="CR73" s="50">
        <f t="shared" si="37"/>
        <v>1.131817352708701</v>
      </c>
      <c r="CS73" s="50">
        <f t="shared" si="38"/>
        <v>1.1357149350059088</v>
      </c>
      <c r="CT73" s="50">
        <f t="shared" si="39"/>
        <v>1.1310386656557998</v>
      </c>
      <c r="CU73" s="50">
        <f t="shared" si="40"/>
        <v>1.1357823129251701</v>
      </c>
      <c r="CV73" s="50">
        <f t="shared" si="41"/>
        <v>1.1385069057864172</v>
      </c>
      <c r="CW73" s="50">
        <f t="shared" si="42"/>
        <v>1.1445013558300694</v>
      </c>
      <c r="CX73" s="50">
        <f t="shared" si="43"/>
        <v>1.1547033066586136</v>
      </c>
      <c r="CY73" s="50">
        <f t="shared" si="44"/>
        <v>1.1559318980272046</v>
      </c>
      <c r="CZ73" s="50">
        <f t="shared" si="45"/>
        <v>1.1600108176327413</v>
      </c>
      <c r="DA73" s="50">
        <f t="shared" si="46"/>
        <v>1.1537010985063902</v>
      </c>
      <c r="DB73" s="50">
        <f t="shared" si="47"/>
        <v>1.1581562406465129</v>
      </c>
      <c r="DC73" s="50">
        <f t="shared" si="48"/>
        <v>1.1561491574040876</v>
      </c>
      <c r="DD73" s="50">
        <f t="shared" si="49"/>
        <v>1.1615155131264916</v>
      </c>
      <c r="DE73" s="50">
        <f t="shared" si="50"/>
        <v>1.1648345083044567</v>
      </c>
      <c r="DF73" s="50">
        <f t="shared" si="51"/>
        <v>1.1686108796571835</v>
      </c>
      <c r="DG73" s="50">
        <f t="shared" si="52"/>
        <v>1.1679748822605964</v>
      </c>
      <c r="DH73" s="50">
        <f t="shared" si="53"/>
        <v>1.1687437245289705</v>
      </c>
      <c r="DI73" s="50">
        <f t="shared" si="54"/>
        <v>1.1700310329540418</v>
      </c>
      <c r="DJ73" s="50">
        <f t="shared" si="55"/>
        <v>1.1915954415954417</v>
      </c>
      <c r="DK73" s="50">
        <f t="shared" si="56"/>
        <v>1.1920259893679859</v>
      </c>
      <c r="DL73" s="50">
        <f t="shared" si="57"/>
        <v>1.1872679045092835</v>
      </c>
      <c r="DM73" s="50">
        <f t="shared" si="58"/>
        <v>1.1856677524429968</v>
      </c>
      <c r="DN73" s="50">
        <f t="shared" si="59"/>
        <v>2.8876467300167654</v>
      </c>
      <c r="DO73" s="50">
        <f t="shared" si="60"/>
        <v>2.9661835748792296</v>
      </c>
      <c r="DP73" s="50">
        <f t="shared" si="61"/>
        <v>17.386914378029072</v>
      </c>
      <c r="DQ73" s="50">
        <f t="shared" si="62"/>
        <v>15.843798382934807</v>
      </c>
      <c r="DR73" s="50">
        <f t="shared" si="63"/>
        <v>30.592274678111586</v>
      </c>
      <c r="DS73">
        <f t="shared" si="64"/>
        <v>0.97166693406064475</v>
      </c>
      <c r="DT73" s="50"/>
      <c r="DU73" s="50"/>
      <c r="DV73" s="50"/>
      <c r="DW73" s="50"/>
      <c r="DX73" s="50"/>
      <c r="DY73" s="50"/>
      <c r="DZ73" s="50"/>
      <c r="EA73" s="50"/>
      <c r="EB73" s="50"/>
      <c r="EC73" s="50"/>
      <c r="ED73" s="50"/>
      <c r="EE73" s="50"/>
      <c r="EF73" s="50"/>
      <c r="EG73" s="50"/>
      <c r="EH73" s="50"/>
      <c r="EI73" s="50"/>
      <c r="EJ73" s="50"/>
      <c r="EK73" s="50"/>
      <c r="EL73" s="50"/>
      <c r="EM73" s="50"/>
      <c r="EN73" s="50"/>
      <c r="EO73" s="50"/>
      <c r="EP73" s="50"/>
      <c r="EQ73" s="50"/>
      <c r="ER73" s="50"/>
      <c r="ES73" s="50"/>
      <c r="ET73" s="50"/>
      <c r="EU73" s="50"/>
      <c r="EV73" s="50"/>
      <c r="EW73" s="50"/>
      <c r="EX73" s="50"/>
      <c r="EY73" s="50"/>
      <c r="EZ73" s="50"/>
      <c r="FA73" s="50"/>
      <c r="FB73" s="50"/>
      <c r="FC73" s="50"/>
      <c r="FD73" s="50"/>
      <c r="FE73" s="50"/>
      <c r="FF73" s="50"/>
      <c r="FG73" s="50"/>
      <c r="FH73" s="50"/>
      <c r="FI73" s="50"/>
      <c r="FJ73" s="50"/>
      <c r="FK73" s="50"/>
      <c r="FL73" s="50"/>
      <c r="FM73" s="50"/>
      <c r="FP73" s="50"/>
      <c r="FQ73" s="50"/>
      <c r="FR73" s="50"/>
      <c r="FS73" s="50"/>
      <c r="FT73" s="50"/>
      <c r="FU73" s="50"/>
      <c r="FV73" s="50"/>
      <c r="FW73" s="50"/>
      <c r="FX73" s="50"/>
      <c r="FY73" s="50"/>
      <c r="FZ73" s="50"/>
      <c r="GA73" s="50"/>
      <c r="GB73" s="50"/>
      <c r="GC73" s="50"/>
      <c r="GD73" s="50"/>
      <c r="GE73" s="50"/>
      <c r="GF73" s="50"/>
      <c r="GG73" s="50"/>
      <c r="GH73" s="50"/>
      <c r="GI73" s="50"/>
      <c r="GJ73" s="50"/>
      <c r="GK73" s="50"/>
      <c r="GL73" s="50"/>
      <c r="GM73" s="50"/>
      <c r="GN73" s="50"/>
      <c r="GO73" s="50"/>
      <c r="GP73" s="50"/>
      <c r="GQ73" s="50"/>
      <c r="GR73" s="50"/>
      <c r="GS73" s="50"/>
      <c r="GT73" s="50"/>
      <c r="GU73" s="50"/>
      <c r="GV73" s="50"/>
      <c r="GW73" s="50"/>
      <c r="GX73" s="50"/>
      <c r="GY73" s="50"/>
      <c r="GZ73" s="50"/>
      <c r="HA73" s="50"/>
      <c r="HB73" s="50"/>
      <c r="HC73" s="50"/>
      <c r="HD73" s="50"/>
      <c r="HE73" s="50"/>
      <c r="HF73" s="50"/>
      <c r="HG73" s="50"/>
      <c r="HH73" s="50"/>
      <c r="HI73" s="50"/>
      <c r="HJ73" s="50"/>
      <c r="HK73" s="50"/>
      <c r="HL73" s="50"/>
      <c r="HM73" s="50"/>
      <c r="HN73" s="50"/>
      <c r="HO73" s="50"/>
      <c r="HR73" s="50"/>
      <c r="HS73" s="50"/>
      <c r="HT73" s="50"/>
      <c r="HU73" s="50"/>
      <c r="HV73" s="50"/>
      <c r="HW73" s="50"/>
      <c r="HX73" s="50"/>
      <c r="HY73" s="50"/>
      <c r="HZ73" s="50"/>
    </row>
    <row r="74" spans="1:234" ht="13.2">
      <c r="A74" s="15">
        <v>29</v>
      </c>
      <c r="B74" s="16">
        <v>0</v>
      </c>
      <c r="C74" s="16">
        <v>2</v>
      </c>
      <c r="D74" s="31">
        <v>530</v>
      </c>
      <c r="E74" s="31">
        <v>529.29999999999995</v>
      </c>
      <c r="F74" s="31">
        <v>534.9</v>
      </c>
      <c r="G74" s="42">
        <v>539.79999999999995</v>
      </c>
      <c r="H74" s="39">
        <v>521.5</v>
      </c>
      <c r="I74" s="39">
        <v>539.70000000000005</v>
      </c>
      <c r="J74" s="39">
        <v>545.1</v>
      </c>
      <c r="K74" s="39">
        <v>553.9</v>
      </c>
      <c r="L74" s="39">
        <v>557.79999999999995</v>
      </c>
      <c r="M74" s="39">
        <v>565.29999999999995</v>
      </c>
      <c r="N74" s="39">
        <v>565.70000000000005</v>
      </c>
      <c r="O74" s="39">
        <v>577</v>
      </c>
      <c r="P74" s="39">
        <v>580.70000000000005</v>
      </c>
      <c r="Q74" s="39">
        <v>581.1</v>
      </c>
      <c r="R74" s="39">
        <v>589.1</v>
      </c>
      <c r="S74" s="39">
        <v>592.4</v>
      </c>
      <c r="T74" s="39">
        <v>601.9</v>
      </c>
      <c r="U74" s="39">
        <v>602.9</v>
      </c>
      <c r="V74" s="39">
        <v>610.1</v>
      </c>
      <c r="W74" s="39">
        <v>613.29999999999995</v>
      </c>
      <c r="X74" s="39">
        <v>613.6</v>
      </c>
      <c r="Y74" s="39">
        <v>615.29999999999995</v>
      </c>
      <c r="Z74" s="39">
        <v>620.1</v>
      </c>
      <c r="AA74" s="39">
        <v>622.29999999999995</v>
      </c>
      <c r="AB74" s="39">
        <v>622.1</v>
      </c>
      <c r="AC74" s="39">
        <v>643.9</v>
      </c>
      <c r="AD74" s="39">
        <v>632.5</v>
      </c>
      <c r="AE74" s="39">
        <v>638.20000000000005</v>
      </c>
      <c r="AF74" s="39">
        <v>637.29999999999995</v>
      </c>
      <c r="AG74" s="39">
        <v>640.20000000000005</v>
      </c>
      <c r="AH74" s="39">
        <v>643.79999999999995</v>
      </c>
      <c r="AI74" s="39">
        <v>648.70000000000005</v>
      </c>
      <c r="AJ74" s="39">
        <v>651.9</v>
      </c>
      <c r="AK74" s="39">
        <v>651.29999999999995</v>
      </c>
      <c r="AL74" s="39">
        <v>657.6</v>
      </c>
      <c r="AM74" s="39">
        <v>658.3</v>
      </c>
      <c r="AN74" s="39">
        <v>661.3</v>
      </c>
      <c r="AO74" s="39">
        <v>662.4</v>
      </c>
      <c r="AP74" s="39">
        <v>669.2</v>
      </c>
      <c r="AQ74" s="39">
        <v>670.9</v>
      </c>
      <c r="AR74" s="39">
        <v>670.1</v>
      </c>
      <c r="AS74" s="39">
        <v>676.5</v>
      </c>
      <c r="AT74" s="39">
        <v>675</v>
      </c>
      <c r="AU74" s="39">
        <v>677.9</v>
      </c>
      <c r="AV74" s="39">
        <v>672.6</v>
      </c>
      <c r="AW74" s="39">
        <v>674.2</v>
      </c>
      <c r="AX74" s="39">
        <v>680.6</v>
      </c>
      <c r="AY74" s="39">
        <v>679.3</v>
      </c>
      <c r="AZ74" s="39">
        <v>677.6</v>
      </c>
      <c r="BA74" s="39">
        <v>684.5</v>
      </c>
      <c r="BB74" s="39">
        <v>683.7</v>
      </c>
      <c r="BC74" s="39">
        <v>685.3</v>
      </c>
      <c r="BD74" s="39">
        <v>685.9</v>
      </c>
      <c r="BE74" s="39">
        <v>687.1</v>
      </c>
      <c r="BF74" s="39">
        <v>688.7</v>
      </c>
      <c r="BG74" s="39">
        <v>686.1</v>
      </c>
      <c r="BH74" s="39">
        <v>693.1</v>
      </c>
      <c r="BI74" s="50">
        <f t="shared" si="2"/>
        <v>80.300000000000068</v>
      </c>
      <c r="BJ74" s="50">
        <f t="shared" si="3"/>
        <v>73</v>
      </c>
      <c r="BK74" s="50">
        <f t="shared" si="4"/>
        <v>153.30000000000007</v>
      </c>
      <c r="BL74" s="50">
        <f t="shared" si="5"/>
        <v>1.0645193097781431</v>
      </c>
      <c r="BM74" s="50">
        <f t="shared" si="6"/>
        <v>1.0265074470179123</v>
      </c>
      <c r="BN74" s="50">
        <f t="shared" si="7"/>
        <v>1.0390502165891227</v>
      </c>
      <c r="BO74" s="50">
        <f t="shared" si="8"/>
        <v>1.0553045947341251</v>
      </c>
      <c r="BP74" s="50">
        <f t="shared" si="9"/>
        <v>1.0739699466795929</v>
      </c>
      <c r="BQ74" s="50">
        <f t="shared" si="10"/>
        <v>1.0740693196405646</v>
      </c>
      <c r="BR74" s="50">
        <f t="shared" si="11"/>
        <v>1.0835037055967285</v>
      </c>
      <c r="BS74" s="50">
        <f t="shared" si="12"/>
        <v>1.0826794258373207</v>
      </c>
      <c r="BT74" s="50">
        <f t="shared" si="13"/>
        <v>1.0986290936785985</v>
      </c>
      <c r="BU74" s="50">
        <f t="shared" si="14"/>
        <v>1.1074311868285551</v>
      </c>
      <c r="BV74" s="50">
        <f t="shared" si="15"/>
        <v>1.1086873569066396</v>
      </c>
      <c r="BW74" s="50">
        <f t="shared" si="16"/>
        <v>1.125059681064392</v>
      </c>
      <c r="BX74" s="50">
        <f t="shared" si="17"/>
        <v>1.1217218417647614</v>
      </c>
      <c r="BY74" s="50">
        <f t="shared" si="18"/>
        <v>1.1305763391040291</v>
      </c>
      <c r="BZ74" s="50">
        <f t="shared" si="19"/>
        <v>1.1268807825301395</v>
      </c>
      <c r="CA74" s="50">
        <f t="shared" si="20"/>
        <v>1.1368322981366461</v>
      </c>
      <c r="CB74" s="50">
        <f t="shared" si="21"/>
        <v>1.14024541398116</v>
      </c>
      <c r="CC74" s="50">
        <f t="shared" si="22"/>
        <v>1.1382284742618642</v>
      </c>
      <c r="CD74" s="50">
        <f t="shared" si="23"/>
        <v>1.1453479353457638</v>
      </c>
      <c r="CE74" s="50">
        <f t="shared" si="24"/>
        <v>1.1549636803874093</v>
      </c>
      <c r="CF74" s="50">
        <f t="shared" si="25"/>
        <v>1.1505608283002589</v>
      </c>
      <c r="CG74" s="50">
        <f t="shared" si="26"/>
        <v>1.1515039333641832</v>
      </c>
      <c r="CH74" s="50">
        <f t="shared" si="27"/>
        <v>1.1930702241986291</v>
      </c>
      <c r="CI74" s="50">
        <f t="shared" si="28"/>
        <v>1.1662927563846459</v>
      </c>
      <c r="CJ74" s="50">
        <f t="shared" si="29"/>
        <v>1.1841543742462195</v>
      </c>
      <c r="CK74" s="50">
        <f t="shared" si="30"/>
        <v>1.1799666728383631</v>
      </c>
      <c r="CL74" s="50">
        <f t="shared" si="31"/>
        <v>1.1840937114673245</v>
      </c>
      <c r="CM74" s="50">
        <f t="shared" si="32"/>
        <v>1.1820796866393291</v>
      </c>
      <c r="CN74" s="50">
        <f t="shared" si="33"/>
        <v>1.1904208465867387</v>
      </c>
      <c r="CO74" s="50">
        <f t="shared" si="34"/>
        <v>1.1977217748109135</v>
      </c>
      <c r="CP74" s="50">
        <f t="shared" si="35"/>
        <v>1.1936952072578426</v>
      </c>
      <c r="CQ74" s="50">
        <f t="shared" si="36"/>
        <v>1.1987239860246088</v>
      </c>
      <c r="CR74" s="50">
        <f t="shared" si="37"/>
        <v>1.2007660971605765</v>
      </c>
      <c r="CS74" s="50">
        <f t="shared" si="38"/>
        <v>1.2022543405144988</v>
      </c>
      <c r="CT74" s="50">
        <f t="shared" si="39"/>
        <v>1.2052767247915086</v>
      </c>
      <c r="CU74" s="50">
        <f t="shared" si="40"/>
        <v>1.2139682539682541</v>
      </c>
      <c r="CV74" s="50">
        <f t="shared" si="41"/>
        <v>1.2112659103902748</v>
      </c>
      <c r="CW74" s="50">
        <f t="shared" si="42"/>
        <v>1.2113889725821032</v>
      </c>
      <c r="CX74" s="50">
        <f t="shared" si="43"/>
        <v>1.225728521817907</v>
      </c>
      <c r="CY74" s="50">
        <f t="shared" si="44"/>
        <v>1.2161066570579226</v>
      </c>
      <c r="CZ74" s="50">
        <f t="shared" si="45"/>
        <v>1.2222122058956097</v>
      </c>
      <c r="DA74" s="50">
        <f t="shared" si="46"/>
        <v>1.207937980783621</v>
      </c>
      <c r="DB74" s="50">
        <f t="shared" si="47"/>
        <v>1.2107752170008979</v>
      </c>
      <c r="DC74" s="50">
        <f t="shared" si="48"/>
        <v>1.2201505916098963</v>
      </c>
      <c r="DD74" s="50">
        <f t="shared" si="49"/>
        <v>1.2159307875894989</v>
      </c>
      <c r="DE74" s="50">
        <f t="shared" si="50"/>
        <v>1.2144820169673796</v>
      </c>
      <c r="DF74" s="50">
        <f t="shared" si="51"/>
        <v>1.2221759314367335</v>
      </c>
      <c r="DG74" s="50">
        <f t="shared" si="52"/>
        <v>1.2150706436420722</v>
      </c>
      <c r="DH74" s="50">
        <f t="shared" si="53"/>
        <v>1.2142814954816608</v>
      </c>
      <c r="DI74" s="50">
        <f t="shared" si="54"/>
        <v>1.2163144672676223</v>
      </c>
      <c r="DJ74" s="50">
        <f t="shared" si="55"/>
        <v>1.2234686609686609</v>
      </c>
      <c r="DK74" s="50">
        <f t="shared" si="56"/>
        <v>1.220378027170703</v>
      </c>
      <c r="DL74" s="50">
        <f t="shared" si="57"/>
        <v>1.2132625994694959</v>
      </c>
      <c r="DM74" s="50">
        <f t="shared" si="58"/>
        <v>1.2203539043929925</v>
      </c>
      <c r="DN74" s="50">
        <f t="shared" si="59"/>
        <v>2.6931246506428175</v>
      </c>
      <c r="DO74" s="50">
        <f t="shared" si="60"/>
        <v>2.3510466988727869</v>
      </c>
      <c r="DP74" s="50">
        <f t="shared" si="61"/>
        <v>14.875879955539103</v>
      </c>
      <c r="DQ74" s="50">
        <f t="shared" si="62"/>
        <v>11.772294791162716</v>
      </c>
      <c r="DR74" s="50">
        <f t="shared" si="63"/>
        <v>24.634420697412835</v>
      </c>
      <c r="DS74">
        <f t="shared" si="64"/>
        <v>1.0390502165891224</v>
      </c>
      <c r="DT74" s="50"/>
      <c r="DU74" s="50"/>
      <c r="DV74" s="50"/>
      <c r="DW74" s="50"/>
      <c r="DX74" s="50"/>
      <c r="DY74" s="50"/>
      <c r="DZ74" s="50"/>
      <c r="EA74" s="50"/>
      <c r="EB74" s="50"/>
      <c r="EC74" s="50"/>
      <c r="ED74" s="50"/>
      <c r="EE74" s="50"/>
      <c r="EF74" s="50"/>
      <c r="EG74" s="50"/>
      <c r="EH74" s="50"/>
      <c r="EI74" s="50"/>
      <c r="EJ74" s="50"/>
      <c r="EK74" s="50"/>
      <c r="EL74" s="50"/>
      <c r="EM74" s="50"/>
      <c r="EN74" s="50"/>
      <c r="EO74" s="50"/>
      <c r="EP74" s="50"/>
      <c r="EQ74" s="50"/>
      <c r="ER74" s="50"/>
      <c r="ES74" s="50"/>
      <c r="ET74" s="50"/>
      <c r="EU74" s="50"/>
      <c r="EV74" s="50"/>
      <c r="EW74" s="50"/>
      <c r="EX74" s="50"/>
      <c r="EY74" s="50"/>
      <c r="EZ74" s="50"/>
      <c r="FA74" s="50"/>
      <c r="FB74" s="50"/>
      <c r="FC74" s="50"/>
      <c r="FD74" s="50"/>
      <c r="FE74" s="50"/>
      <c r="FF74" s="50"/>
      <c r="FG74" s="50"/>
      <c r="FH74" s="50"/>
      <c r="FI74" s="50"/>
      <c r="FJ74" s="50"/>
      <c r="FK74" s="50"/>
      <c r="FL74" s="50"/>
      <c r="FM74" s="50"/>
      <c r="FP74" s="50"/>
      <c r="FQ74" s="50"/>
      <c r="FR74" s="50"/>
      <c r="FS74" s="50"/>
      <c r="FT74" s="50"/>
      <c r="FU74" s="50"/>
      <c r="FV74" s="50"/>
      <c r="FW74" s="50"/>
      <c r="FX74" s="50"/>
      <c r="FY74" s="50"/>
      <c r="FZ74" s="50"/>
      <c r="GA74" s="50"/>
      <c r="GB74" s="50"/>
      <c r="GC74" s="50"/>
      <c r="GD74" s="50"/>
      <c r="GE74" s="50"/>
      <c r="GF74" s="50"/>
      <c r="GG74" s="50"/>
      <c r="GH74" s="50"/>
      <c r="GI74" s="50"/>
      <c r="GJ74" s="50"/>
      <c r="GK74" s="50"/>
      <c r="GL74" s="50"/>
      <c r="GM74" s="50"/>
      <c r="GN74" s="50"/>
      <c r="GO74" s="50"/>
      <c r="GP74" s="50"/>
      <c r="GQ74" s="50"/>
      <c r="GR74" s="50"/>
      <c r="GS74" s="50"/>
      <c r="GT74" s="50"/>
      <c r="GU74" s="50"/>
      <c r="GV74" s="50"/>
      <c r="GW74" s="50"/>
      <c r="GX74" s="50"/>
      <c r="GY74" s="50"/>
      <c r="GZ74" s="50"/>
      <c r="HA74" s="50"/>
      <c r="HB74" s="50"/>
      <c r="HC74" s="50"/>
      <c r="HD74" s="50"/>
      <c r="HE74" s="50"/>
      <c r="HF74" s="50"/>
      <c r="HG74" s="50"/>
      <c r="HH74" s="50"/>
      <c r="HI74" s="50"/>
      <c r="HJ74" s="50"/>
      <c r="HK74" s="50"/>
      <c r="HL74" s="50"/>
      <c r="HM74" s="50"/>
      <c r="HN74" s="50"/>
      <c r="HO74" s="50"/>
      <c r="HR74" s="50"/>
      <c r="HS74" s="50"/>
      <c r="HT74" s="50"/>
      <c r="HU74" s="50"/>
      <c r="HV74" s="50"/>
      <c r="HW74" s="50"/>
      <c r="HX74" s="50"/>
      <c r="HY74" s="50"/>
      <c r="HZ74" s="50"/>
    </row>
    <row r="75" spans="1:234" ht="13.2">
      <c r="A75" s="15">
        <v>30</v>
      </c>
      <c r="B75" s="16">
        <v>0</v>
      </c>
      <c r="C75" s="16">
        <v>2</v>
      </c>
      <c r="D75" s="31">
        <v>439.6</v>
      </c>
      <c r="E75" s="31">
        <v>442</v>
      </c>
      <c r="F75" s="31">
        <v>443.1</v>
      </c>
      <c r="G75" s="42">
        <v>443.2</v>
      </c>
      <c r="H75" s="39">
        <v>422.5</v>
      </c>
      <c r="I75" s="39">
        <v>442.5</v>
      </c>
      <c r="J75" s="39">
        <v>443.2</v>
      </c>
      <c r="K75" s="39">
        <v>445.7</v>
      </c>
      <c r="L75" s="39">
        <v>451.3</v>
      </c>
      <c r="M75" s="39">
        <v>455.3</v>
      </c>
      <c r="N75" s="39">
        <v>458.9</v>
      </c>
      <c r="O75" s="39">
        <v>461.9</v>
      </c>
      <c r="P75" s="39">
        <v>464.4</v>
      </c>
      <c r="Q75" s="39">
        <v>465.9</v>
      </c>
      <c r="R75" s="39">
        <v>469</v>
      </c>
      <c r="S75" s="39">
        <v>464.4</v>
      </c>
      <c r="T75" s="39">
        <v>473.8</v>
      </c>
      <c r="U75" s="39">
        <v>474.9</v>
      </c>
      <c r="V75" s="39">
        <v>473.8</v>
      </c>
      <c r="W75" s="39">
        <v>480.2</v>
      </c>
      <c r="X75" s="39">
        <v>480.6</v>
      </c>
      <c r="Y75" s="39">
        <v>483.8</v>
      </c>
      <c r="Z75" s="39">
        <v>485.3</v>
      </c>
      <c r="AA75" s="39">
        <v>485.3</v>
      </c>
      <c r="AB75" s="39">
        <v>482.6</v>
      </c>
      <c r="AC75" s="39">
        <v>486.8</v>
      </c>
      <c r="AD75" s="39">
        <v>486.7</v>
      </c>
      <c r="AE75" s="39">
        <v>490.1</v>
      </c>
      <c r="AF75" s="39">
        <v>490.4</v>
      </c>
      <c r="AG75" s="39">
        <v>493.2</v>
      </c>
      <c r="AH75" s="39">
        <v>494.8</v>
      </c>
      <c r="AI75" s="39">
        <v>494.6</v>
      </c>
      <c r="AJ75" s="39">
        <v>495.7</v>
      </c>
      <c r="AK75" s="39">
        <v>493.8</v>
      </c>
      <c r="AL75" s="39">
        <v>500</v>
      </c>
      <c r="AM75" s="39">
        <v>499.5</v>
      </c>
      <c r="AN75" s="39">
        <v>502.7</v>
      </c>
      <c r="AO75" s="39">
        <v>505.6</v>
      </c>
      <c r="AP75" s="39">
        <v>506.3</v>
      </c>
      <c r="AQ75" s="39">
        <v>504.6</v>
      </c>
      <c r="AR75" s="39">
        <v>507.9</v>
      </c>
      <c r="AS75" s="39">
        <v>510.7</v>
      </c>
      <c r="AT75" s="39">
        <v>512.9</v>
      </c>
      <c r="AU75" s="39">
        <v>513</v>
      </c>
      <c r="AV75" s="39">
        <v>519</v>
      </c>
      <c r="AW75" s="39">
        <v>516.79999999999995</v>
      </c>
      <c r="AX75" s="39">
        <v>516.70000000000005</v>
      </c>
      <c r="AY75" s="39">
        <v>521.1</v>
      </c>
      <c r="AZ75" s="39">
        <v>517.6</v>
      </c>
      <c r="BA75" s="39">
        <v>523.70000000000005</v>
      </c>
      <c r="BB75" s="39">
        <v>520.70000000000005</v>
      </c>
      <c r="BC75" s="39">
        <v>524</v>
      </c>
      <c r="BD75" s="39">
        <v>527.4</v>
      </c>
      <c r="BE75" s="39">
        <v>526.1</v>
      </c>
      <c r="BF75" s="39">
        <v>525</v>
      </c>
      <c r="BG75" s="39">
        <v>525.5</v>
      </c>
      <c r="BH75" s="39">
        <v>528.70000000000005</v>
      </c>
      <c r="BI75" s="50">
        <f t="shared" si="2"/>
        <v>42.100000000000023</v>
      </c>
      <c r="BJ75" s="50">
        <f t="shared" si="3"/>
        <v>43.400000000000034</v>
      </c>
      <c r="BK75" s="50">
        <f t="shared" si="4"/>
        <v>85.500000000000057</v>
      </c>
      <c r="BL75" s="50">
        <f t="shared" si="5"/>
        <v>0.87401807723911273</v>
      </c>
      <c r="BM75" s="50">
        <f t="shared" si="6"/>
        <v>0.83163834394068636</v>
      </c>
      <c r="BN75" s="50">
        <f t="shared" si="7"/>
        <v>0.85191721482432226</v>
      </c>
      <c r="BO75" s="50">
        <f t="shared" si="8"/>
        <v>0.85802787816210635</v>
      </c>
      <c r="BP75" s="50">
        <f t="shared" si="9"/>
        <v>0.86417838099854583</v>
      </c>
      <c r="BQ75" s="50">
        <f t="shared" si="10"/>
        <v>0.86899871630295245</v>
      </c>
      <c r="BR75" s="50">
        <f t="shared" si="11"/>
        <v>0.87266802964477364</v>
      </c>
      <c r="BS75" s="50">
        <f t="shared" si="12"/>
        <v>0.87827751196172243</v>
      </c>
      <c r="BT75" s="50">
        <f t="shared" si="13"/>
        <v>0.87947448591012933</v>
      </c>
      <c r="BU75" s="50">
        <f t="shared" si="14"/>
        <v>0.88563981946475112</v>
      </c>
      <c r="BV75" s="50">
        <f t="shared" si="15"/>
        <v>0.88889595522767739</v>
      </c>
      <c r="BW75" s="50">
        <f t="shared" si="16"/>
        <v>0.89569341439348127</v>
      </c>
      <c r="BX75" s="50">
        <f t="shared" si="17"/>
        <v>0.87935115346987713</v>
      </c>
      <c r="BY75" s="50">
        <f t="shared" si="18"/>
        <v>0.88996024168049337</v>
      </c>
      <c r="BZ75" s="50">
        <f t="shared" si="19"/>
        <v>0.88763589919317176</v>
      </c>
      <c r="CA75" s="50">
        <f t="shared" si="20"/>
        <v>0.8828571428571429</v>
      </c>
      <c r="CB75" s="50">
        <f t="shared" si="21"/>
        <v>0.89278631631135341</v>
      </c>
      <c r="CC75" s="50">
        <f t="shared" si="22"/>
        <v>0.89151337146390475</v>
      </c>
      <c r="CD75" s="50">
        <f t="shared" si="23"/>
        <v>0.90056774113486193</v>
      </c>
      <c r="CE75" s="50">
        <f t="shared" si="24"/>
        <v>0.90389271745203958</v>
      </c>
      <c r="CF75" s="50">
        <f t="shared" si="25"/>
        <v>0.89726365093060523</v>
      </c>
      <c r="CG75" s="50">
        <f t="shared" si="26"/>
        <v>0.89329014345210556</v>
      </c>
      <c r="CH75" s="50">
        <f t="shared" si="27"/>
        <v>0.90198258291643518</v>
      </c>
      <c r="CI75" s="50">
        <f t="shared" si="28"/>
        <v>0.89744614155321301</v>
      </c>
      <c r="CJ75" s="50">
        <f t="shared" si="29"/>
        <v>0.90936079413674731</v>
      </c>
      <c r="CK75" s="50">
        <f t="shared" si="30"/>
        <v>0.9079800037030179</v>
      </c>
      <c r="CL75" s="50">
        <f t="shared" si="31"/>
        <v>0.91220715166461164</v>
      </c>
      <c r="CM75" s="50">
        <f t="shared" si="32"/>
        <v>0.90850113226023632</v>
      </c>
      <c r="CN75" s="50">
        <f t="shared" si="33"/>
        <v>0.90763396134083696</v>
      </c>
      <c r="CO75" s="50">
        <f t="shared" si="34"/>
        <v>0.9107388921211379</v>
      </c>
      <c r="CP75" s="50">
        <f t="shared" si="35"/>
        <v>0.90503100467361086</v>
      </c>
      <c r="CQ75" s="50">
        <f t="shared" si="36"/>
        <v>0.91143855385082784</v>
      </c>
      <c r="CR75" s="50">
        <f t="shared" si="37"/>
        <v>0.91110840882835797</v>
      </c>
      <c r="CS75" s="50">
        <f t="shared" si="38"/>
        <v>0.91391691664394148</v>
      </c>
      <c r="CT75" s="50">
        <f t="shared" si="39"/>
        <v>0.91996967399545104</v>
      </c>
      <c r="CU75" s="50">
        <f t="shared" si="40"/>
        <v>0.91845804988662139</v>
      </c>
      <c r="CV75" s="50">
        <f t="shared" si="41"/>
        <v>0.91102217675202368</v>
      </c>
      <c r="CW75" s="50">
        <f t="shared" si="42"/>
        <v>0.91816812292859296</v>
      </c>
      <c r="CX75" s="50">
        <f t="shared" si="43"/>
        <v>0.92532085157783472</v>
      </c>
      <c r="CY75" s="50">
        <f t="shared" si="44"/>
        <v>0.92406089541482739</v>
      </c>
      <c r="CZ75" s="50">
        <f t="shared" si="45"/>
        <v>0.92490759938700084</v>
      </c>
      <c r="DA75" s="50">
        <f t="shared" si="46"/>
        <v>0.93208416893651402</v>
      </c>
      <c r="DB75" s="50">
        <f t="shared" si="47"/>
        <v>0.92810535767734192</v>
      </c>
      <c r="DC75" s="50">
        <f t="shared" si="48"/>
        <v>0.92631767658659037</v>
      </c>
      <c r="DD75" s="50">
        <f t="shared" si="49"/>
        <v>0.93275656324582346</v>
      </c>
      <c r="DE75" s="50">
        <f t="shared" si="50"/>
        <v>0.92770940375194166</v>
      </c>
      <c r="DF75" s="50">
        <f t="shared" si="51"/>
        <v>0.93506725389834544</v>
      </c>
      <c r="DG75" s="50">
        <f t="shared" si="52"/>
        <v>0.92538728118242941</v>
      </c>
      <c r="DH75" s="50">
        <f t="shared" si="53"/>
        <v>0.9284743960781997</v>
      </c>
      <c r="DI75" s="50">
        <f t="shared" si="54"/>
        <v>0.93524456923304278</v>
      </c>
      <c r="DJ75" s="50">
        <f t="shared" si="55"/>
        <v>0.93678774928774933</v>
      </c>
      <c r="DK75" s="50">
        <f t="shared" si="56"/>
        <v>0.93030124040165385</v>
      </c>
      <c r="DL75" s="50">
        <f t="shared" si="57"/>
        <v>0.92926613616268772</v>
      </c>
      <c r="DM75" s="50">
        <f t="shared" si="58"/>
        <v>0.93089180385597348</v>
      </c>
      <c r="DN75" s="50">
        <f t="shared" si="59"/>
        <v>1.4119619899385127</v>
      </c>
      <c r="DO75" s="50">
        <f t="shared" si="60"/>
        <v>1.3977455716586169</v>
      </c>
      <c r="DP75" s="50">
        <f t="shared" si="61"/>
        <v>9.499097472924193</v>
      </c>
      <c r="DQ75" s="50">
        <f t="shared" si="62"/>
        <v>8.942921903976929</v>
      </c>
      <c r="DR75" s="50">
        <f t="shared" si="63"/>
        <v>17.617968267051321</v>
      </c>
      <c r="DS75">
        <f t="shared" si="64"/>
        <v>0.85191721482432203</v>
      </c>
      <c r="DT75" s="50"/>
      <c r="DU75" s="50"/>
      <c r="DV75" s="50"/>
      <c r="DW75" s="50"/>
      <c r="DX75" s="50"/>
      <c r="DY75" s="50"/>
      <c r="DZ75" s="50"/>
      <c r="EA75" s="50"/>
      <c r="EB75" s="50"/>
      <c r="EC75" s="50"/>
      <c r="ED75" s="50"/>
      <c r="EE75" s="50"/>
      <c r="EF75" s="50"/>
      <c r="EG75" s="50"/>
      <c r="EH75" s="50"/>
      <c r="EI75" s="50"/>
      <c r="EJ75" s="50"/>
      <c r="EK75" s="50"/>
      <c r="EL75" s="50"/>
      <c r="EM75" s="50"/>
      <c r="EN75" s="50"/>
      <c r="EO75" s="50"/>
      <c r="EP75" s="50"/>
      <c r="EQ75" s="50"/>
      <c r="ER75" s="50"/>
      <c r="ES75" s="50"/>
      <c r="ET75" s="50"/>
      <c r="EU75" s="50"/>
      <c r="EV75" s="50"/>
      <c r="EW75" s="50"/>
      <c r="EX75" s="50"/>
      <c r="EY75" s="50"/>
      <c r="EZ75" s="50"/>
      <c r="FA75" s="50"/>
      <c r="FB75" s="50"/>
      <c r="FC75" s="50"/>
      <c r="FD75" s="50"/>
      <c r="FE75" s="50"/>
      <c r="FF75" s="50"/>
      <c r="FG75" s="50"/>
      <c r="FH75" s="50"/>
      <c r="FI75" s="50"/>
      <c r="FJ75" s="50"/>
      <c r="FK75" s="50"/>
      <c r="FL75" s="50"/>
      <c r="FM75" s="50"/>
      <c r="FP75" s="50"/>
      <c r="FQ75" s="50"/>
      <c r="FR75" s="50"/>
      <c r="FS75" s="50"/>
      <c r="FT75" s="50"/>
      <c r="FU75" s="50"/>
      <c r="FV75" s="50"/>
      <c r="FW75" s="50"/>
      <c r="FX75" s="50"/>
      <c r="FY75" s="50"/>
      <c r="FZ75" s="50"/>
      <c r="GA75" s="50"/>
      <c r="GB75" s="50"/>
      <c r="GC75" s="50"/>
      <c r="GD75" s="50"/>
      <c r="GE75" s="50"/>
      <c r="GF75" s="50"/>
      <c r="GG75" s="50"/>
      <c r="GH75" s="50"/>
      <c r="GI75" s="50"/>
      <c r="GJ75" s="50"/>
      <c r="GK75" s="50"/>
      <c r="GL75" s="50"/>
      <c r="GM75" s="50"/>
      <c r="GN75" s="50"/>
      <c r="GO75" s="50"/>
      <c r="GP75" s="50"/>
      <c r="GQ75" s="50"/>
      <c r="GR75" s="50"/>
      <c r="GS75" s="50"/>
      <c r="GT75" s="50"/>
      <c r="GU75" s="50"/>
      <c r="GV75" s="50"/>
      <c r="GW75" s="50"/>
      <c r="GX75" s="50"/>
      <c r="GY75" s="50"/>
      <c r="GZ75" s="50"/>
      <c r="HA75" s="50"/>
      <c r="HB75" s="50"/>
      <c r="HC75" s="50"/>
      <c r="HD75" s="50"/>
      <c r="HE75" s="50"/>
      <c r="HF75" s="50"/>
      <c r="HG75" s="50"/>
      <c r="HH75" s="50"/>
      <c r="HI75" s="50"/>
      <c r="HJ75" s="50"/>
      <c r="HK75" s="50"/>
      <c r="HL75" s="50"/>
      <c r="HM75" s="50"/>
      <c r="HN75" s="50"/>
      <c r="HO75" s="50"/>
      <c r="HR75" s="50"/>
      <c r="HS75" s="50"/>
      <c r="HT75" s="50"/>
      <c r="HU75" s="50"/>
      <c r="HV75" s="50"/>
      <c r="HW75" s="50"/>
      <c r="HX75" s="50"/>
      <c r="HY75" s="50"/>
      <c r="HZ75" s="50"/>
    </row>
    <row r="76" spans="1:234" ht="13.2">
      <c r="A76" s="15">
        <v>31</v>
      </c>
      <c r="B76" s="16">
        <v>0</v>
      </c>
      <c r="C76" s="16">
        <v>1</v>
      </c>
      <c r="D76" s="31">
        <v>474.4</v>
      </c>
      <c r="E76" s="31">
        <v>472.9</v>
      </c>
      <c r="F76" s="31">
        <v>477.5</v>
      </c>
      <c r="G76" s="42">
        <v>478.2</v>
      </c>
      <c r="H76" s="39">
        <v>470.9</v>
      </c>
      <c r="I76" s="39">
        <v>485.9</v>
      </c>
      <c r="J76" s="39">
        <v>489.3</v>
      </c>
      <c r="K76" s="39">
        <v>490.6</v>
      </c>
      <c r="L76" s="39">
        <v>494.7</v>
      </c>
      <c r="M76" s="39">
        <v>503.6</v>
      </c>
      <c r="N76" s="39">
        <v>506.3</v>
      </c>
      <c r="O76" s="39">
        <v>512.79999999999995</v>
      </c>
      <c r="P76" s="39">
        <v>519.6</v>
      </c>
      <c r="Q76" s="39">
        <v>520.9</v>
      </c>
      <c r="R76" s="39">
        <v>528.29999999999995</v>
      </c>
      <c r="S76" s="39">
        <v>531.6</v>
      </c>
      <c r="T76" s="39">
        <v>532.4</v>
      </c>
      <c r="U76" s="39">
        <v>538</v>
      </c>
      <c r="V76" s="39">
        <v>539.79999999999995</v>
      </c>
      <c r="W76" s="39">
        <v>544.9</v>
      </c>
      <c r="X76" s="39">
        <v>551.20000000000005</v>
      </c>
      <c r="Y76" s="39">
        <v>552</v>
      </c>
      <c r="Z76" s="39">
        <v>554.29999999999995</v>
      </c>
      <c r="AA76" s="39">
        <v>556.70000000000005</v>
      </c>
      <c r="AB76" s="39">
        <v>555.70000000000005</v>
      </c>
      <c r="AC76" s="39">
        <v>557.79999999999995</v>
      </c>
      <c r="AD76" s="39">
        <v>561.20000000000005</v>
      </c>
      <c r="AE76" s="39">
        <v>565.70000000000005</v>
      </c>
      <c r="AF76" s="39">
        <v>571.4</v>
      </c>
      <c r="AG76" s="39">
        <v>570.4</v>
      </c>
      <c r="AH76" s="39">
        <v>573.34999999999991</v>
      </c>
      <c r="AI76" s="39">
        <v>576.29999999999995</v>
      </c>
      <c r="AJ76" s="39">
        <v>576.6</v>
      </c>
      <c r="AK76" s="39">
        <v>576.9</v>
      </c>
      <c r="AL76" s="39">
        <v>581.4</v>
      </c>
      <c r="AM76" s="39">
        <v>583.1</v>
      </c>
      <c r="AN76" s="39">
        <v>585.6</v>
      </c>
      <c r="AO76" s="39">
        <v>587.29999999999995</v>
      </c>
      <c r="AP76" s="39">
        <v>590.79999999999995</v>
      </c>
      <c r="AQ76" s="39">
        <v>591.29999999999995</v>
      </c>
      <c r="AR76" s="39">
        <v>590.9</v>
      </c>
      <c r="AS76" s="39">
        <v>594.29999999999995</v>
      </c>
      <c r="AT76" s="39">
        <v>598.4</v>
      </c>
      <c r="AU76" s="39">
        <v>599.20000000000005</v>
      </c>
      <c r="AV76" s="39">
        <v>600.70000000000005</v>
      </c>
      <c r="AW76" s="39">
        <v>604.5</v>
      </c>
      <c r="AX76" s="39">
        <v>603.4</v>
      </c>
      <c r="AY76" s="39">
        <v>605.1</v>
      </c>
      <c r="AZ76" s="39">
        <v>606.9</v>
      </c>
      <c r="BA76" s="39">
        <v>610.9</v>
      </c>
      <c r="BB76" s="39">
        <v>611</v>
      </c>
      <c r="BC76" s="39">
        <v>610.70000000000005</v>
      </c>
      <c r="BD76" s="39">
        <v>612</v>
      </c>
      <c r="BE76" s="39">
        <v>616.1</v>
      </c>
      <c r="BF76" s="39">
        <v>618.1</v>
      </c>
      <c r="BG76" s="39">
        <v>620.79999999999995</v>
      </c>
      <c r="BH76" s="39">
        <v>625.29999999999995</v>
      </c>
      <c r="BI76" s="50">
        <f t="shared" si="2"/>
        <v>76.099999999999966</v>
      </c>
      <c r="BJ76" s="50">
        <f t="shared" si="3"/>
        <v>71</v>
      </c>
      <c r="BK76" s="50">
        <f t="shared" si="4"/>
        <v>147.09999999999997</v>
      </c>
      <c r="BL76" s="50">
        <f t="shared" si="5"/>
        <v>0.94304026294165999</v>
      </c>
      <c r="BM76" s="50">
        <f t="shared" si="6"/>
        <v>0.92690768322288564</v>
      </c>
      <c r="BN76" s="50">
        <f t="shared" si="7"/>
        <v>0.93547248515963422</v>
      </c>
      <c r="BO76" s="50">
        <f t="shared" si="8"/>
        <v>0.94727671657201862</v>
      </c>
      <c r="BP76" s="50">
        <f t="shared" si="9"/>
        <v>0.95123606398448868</v>
      </c>
      <c r="BQ76" s="50">
        <f t="shared" si="10"/>
        <v>0.95256739409499347</v>
      </c>
      <c r="BR76" s="50">
        <f t="shared" si="11"/>
        <v>0.96524405826731385</v>
      </c>
      <c r="BS76" s="50">
        <f t="shared" si="12"/>
        <v>0.96899521531100485</v>
      </c>
      <c r="BT76" s="50">
        <f t="shared" si="13"/>
        <v>0.97638994668697621</v>
      </c>
      <c r="BU76" s="50">
        <f t="shared" si="14"/>
        <v>0.99090966880681464</v>
      </c>
      <c r="BV76" s="50">
        <f t="shared" si="15"/>
        <v>0.99383108623759853</v>
      </c>
      <c r="BW76" s="50">
        <f t="shared" si="16"/>
        <v>1.0089442021835311</v>
      </c>
      <c r="BX76" s="50">
        <f t="shared" si="17"/>
        <v>1.0065957648246915</v>
      </c>
      <c r="BY76" s="50">
        <f t="shared" si="18"/>
        <v>1.0000313057633909</v>
      </c>
      <c r="BZ76" s="50">
        <f t="shared" si="19"/>
        <v>1.0055761502756926</v>
      </c>
      <c r="CA76" s="50">
        <f t="shared" si="20"/>
        <v>1.0058385093167701</v>
      </c>
      <c r="CB76" s="50">
        <f t="shared" si="21"/>
        <v>1.013076351016361</v>
      </c>
      <c r="CC76" s="50">
        <f t="shared" si="22"/>
        <v>1.0224764260318442</v>
      </c>
      <c r="CD76" s="50">
        <f t="shared" si="23"/>
        <v>1.0275183817826452</v>
      </c>
      <c r="CE76" s="50">
        <f t="shared" si="24"/>
        <v>1.0324082696964052</v>
      </c>
      <c r="CF76" s="50">
        <f t="shared" si="25"/>
        <v>1.0292740046838409</v>
      </c>
      <c r="CG76" s="50">
        <f t="shared" si="26"/>
        <v>1.0285978713558539</v>
      </c>
      <c r="CH76" s="50">
        <f t="shared" si="27"/>
        <v>1.0335371502686679</v>
      </c>
      <c r="CI76" s="50">
        <f t="shared" si="28"/>
        <v>1.0348197547558315</v>
      </c>
      <c r="CJ76" s="50">
        <f t="shared" si="29"/>
        <v>1.0496335467111977</v>
      </c>
      <c r="CK76" s="50">
        <f t="shared" si="30"/>
        <v>1.0579522310683207</v>
      </c>
      <c r="CL76" s="50">
        <f t="shared" si="31"/>
        <v>1.0549938347718866</v>
      </c>
      <c r="CM76" s="50">
        <f t="shared" si="32"/>
        <v>1.0527266050553887</v>
      </c>
      <c r="CN76" s="50">
        <f t="shared" si="33"/>
        <v>1.0575605578664058</v>
      </c>
      <c r="CO76" s="50">
        <f t="shared" si="34"/>
        <v>1.0593747129252535</v>
      </c>
      <c r="CP76" s="50">
        <f t="shared" si="35"/>
        <v>1.0573357363228151</v>
      </c>
      <c r="CQ76" s="50">
        <f t="shared" si="36"/>
        <v>1.0598207504177426</v>
      </c>
      <c r="CR76" s="50">
        <f t="shared" si="37"/>
        <v>1.0635982246002313</v>
      </c>
      <c r="CS76" s="50">
        <f t="shared" si="38"/>
        <v>1.0646304881374422</v>
      </c>
      <c r="CT76" s="50">
        <f t="shared" si="39"/>
        <v>1.0686277482941622</v>
      </c>
      <c r="CU76" s="50">
        <f t="shared" si="40"/>
        <v>1.0717460317460317</v>
      </c>
      <c r="CV76" s="50">
        <f t="shared" si="41"/>
        <v>1.0675533355399753</v>
      </c>
      <c r="CW76" s="50">
        <f t="shared" si="42"/>
        <v>1.0682133172642363</v>
      </c>
      <c r="CX76" s="50">
        <f t="shared" si="43"/>
        <v>1.0767929941114296</v>
      </c>
      <c r="CY76" s="50">
        <f t="shared" si="44"/>
        <v>1.0781010719754975</v>
      </c>
      <c r="CZ76" s="50">
        <f t="shared" si="45"/>
        <v>1.0803209231046607</v>
      </c>
      <c r="DA76" s="50">
        <f t="shared" si="46"/>
        <v>1.0788110988057109</v>
      </c>
      <c r="DB76" s="50">
        <f t="shared" si="47"/>
        <v>1.0856031128404668</v>
      </c>
      <c r="DC76" s="50">
        <f t="shared" si="48"/>
        <v>1.081749731086411</v>
      </c>
      <c r="DD76" s="50">
        <f t="shared" si="49"/>
        <v>1.0831145584725539</v>
      </c>
      <c r="DE76" s="50">
        <f t="shared" si="50"/>
        <v>1.0877643685028078</v>
      </c>
      <c r="DF76" s="50">
        <f t="shared" si="51"/>
        <v>1.0907630044042373</v>
      </c>
      <c r="DG76" s="50">
        <f t="shared" si="52"/>
        <v>1.085868309587986</v>
      </c>
      <c r="DH76" s="50">
        <f t="shared" si="53"/>
        <v>1.0820979268796882</v>
      </c>
      <c r="DI76" s="50">
        <f t="shared" si="54"/>
        <v>1.0852667356287868</v>
      </c>
      <c r="DJ76" s="50">
        <f t="shared" si="55"/>
        <v>1.0970441595441596</v>
      </c>
      <c r="DK76" s="50">
        <f t="shared" si="56"/>
        <v>1.0952746603662138</v>
      </c>
      <c r="DL76" s="50">
        <f t="shared" si="57"/>
        <v>1.0977895667550837</v>
      </c>
      <c r="DM76" s="50">
        <f t="shared" si="58"/>
        <v>1.1009771986970684</v>
      </c>
      <c r="DN76" s="50">
        <f t="shared" si="59"/>
        <v>2.5522638345444348</v>
      </c>
      <c r="DO76" s="50">
        <f t="shared" si="60"/>
        <v>2.2866344605475053</v>
      </c>
      <c r="DP76" s="50">
        <f t="shared" si="61"/>
        <v>15.913843580092005</v>
      </c>
      <c r="DQ76" s="50">
        <f t="shared" si="62"/>
        <v>12.808948222983945</v>
      </c>
      <c r="DR76" s="50">
        <f t="shared" si="63"/>
        <v>26.423567451050829</v>
      </c>
      <c r="DS76">
        <f t="shared" si="64"/>
        <v>0.93547248515963399</v>
      </c>
      <c r="DT76" s="50"/>
      <c r="DU76" s="50"/>
      <c r="DV76" s="50"/>
      <c r="DW76" s="50"/>
      <c r="DX76" s="50"/>
      <c r="DY76" s="50"/>
      <c r="DZ76" s="50"/>
      <c r="EA76" s="50"/>
      <c r="EB76" s="50"/>
      <c r="EC76" s="50"/>
      <c r="ED76" s="50"/>
      <c r="EE76" s="50"/>
      <c r="EF76" s="50"/>
      <c r="EG76" s="50"/>
      <c r="EH76" s="50"/>
      <c r="EI76" s="50"/>
      <c r="EJ76" s="50"/>
      <c r="EK76" s="50"/>
      <c r="EL76" s="50"/>
      <c r="EM76" s="50"/>
      <c r="EN76" s="50"/>
      <c r="EO76" s="50"/>
      <c r="EP76" s="50"/>
      <c r="EQ76" s="50"/>
      <c r="ER76" s="50"/>
      <c r="ES76" s="50"/>
      <c r="ET76" s="50"/>
      <c r="EU76" s="50"/>
      <c r="EV76" s="50"/>
      <c r="EW76" s="50"/>
      <c r="EX76" s="50"/>
      <c r="EY76" s="50"/>
      <c r="EZ76" s="50"/>
      <c r="FA76" s="50"/>
      <c r="FB76" s="50"/>
      <c r="FC76" s="50"/>
      <c r="FD76" s="50"/>
      <c r="FE76" s="50"/>
      <c r="FF76" s="50"/>
      <c r="FG76" s="50"/>
      <c r="FH76" s="50"/>
      <c r="FI76" s="50"/>
      <c r="FJ76" s="50"/>
      <c r="FK76" s="50"/>
      <c r="FL76" s="50"/>
      <c r="FM76" s="50"/>
      <c r="FP76" s="50"/>
      <c r="FQ76" s="50"/>
      <c r="FR76" s="50"/>
      <c r="FS76" s="50"/>
      <c r="FT76" s="50"/>
      <c r="FU76" s="50"/>
      <c r="FV76" s="50"/>
      <c r="FW76" s="50"/>
      <c r="FX76" s="50"/>
      <c r="FY76" s="50"/>
      <c r="FZ76" s="50"/>
      <c r="GA76" s="50"/>
      <c r="GB76" s="50"/>
      <c r="GC76" s="50"/>
      <c r="GD76" s="50"/>
      <c r="GE76" s="50"/>
      <c r="GF76" s="50"/>
      <c r="GG76" s="50"/>
      <c r="GH76" s="50"/>
      <c r="GI76" s="50"/>
      <c r="GJ76" s="50"/>
      <c r="GK76" s="50"/>
      <c r="GL76" s="50"/>
      <c r="GM76" s="50"/>
      <c r="GN76" s="50"/>
      <c r="GO76" s="50"/>
      <c r="GP76" s="50"/>
      <c r="GQ76" s="50"/>
      <c r="GR76" s="50"/>
      <c r="GS76" s="50"/>
      <c r="GT76" s="50"/>
      <c r="GU76" s="50"/>
      <c r="GV76" s="50"/>
      <c r="GW76" s="50"/>
      <c r="GX76" s="50"/>
      <c r="GY76" s="50"/>
      <c r="GZ76" s="50"/>
      <c r="HA76" s="50"/>
      <c r="HB76" s="50"/>
      <c r="HC76" s="50"/>
      <c r="HD76" s="50"/>
      <c r="HE76" s="50"/>
      <c r="HF76" s="50"/>
      <c r="HG76" s="50"/>
      <c r="HH76" s="50"/>
      <c r="HI76" s="50"/>
      <c r="HJ76" s="50"/>
      <c r="HK76" s="50"/>
      <c r="HL76" s="50"/>
      <c r="HM76" s="50"/>
      <c r="HN76" s="50"/>
      <c r="HO76" s="50"/>
      <c r="HR76" s="50"/>
      <c r="HS76" s="50"/>
      <c r="HT76" s="50"/>
      <c r="HU76" s="50"/>
      <c r="HV76" s="50"/>
      <c r="HW76" s="50"/>
      <c r="HX76" s="50"/>
      <c r="HY76" s="50"/>
      <c r="HZ76" s="50"/>
    </row>
    <row r="77" spans="1:234" ht="13.2">
      <c r="A77" s="15">
        <v>32</v>
      </c>
      <c r="B77" s="16">
        <v>0</v>
      </c>
      <c r="C77" s="16">
        <v>1</v>
      </c>
      <c r="D77" s="31">
        <v>522.1</v>
      </c>
      <c r="E77" s="31">
        <v>523.9</v>
      </c>
      <c r="F77" s="31">
        <v>530.1</v>
      </c>
      <c r="G77" s="42">
        <v>527.9</v>
      </c>
      <c r="H77" s="39">
        <v>524.1</v>
      </c>
      <c r="I77" s="39">
        <v>529.4</v>
      </c>
      <c r="J77" s="39">
        <v>529.4</v>
      </c>
      <c r="K77" s="39">
        <v>532.70000000000005</v>
      </c>
      <c r="L77" s="39">
        <v>538.20000000000005</v>
      </c>
      <c r="M77" s="39">
        <v>543.6</v>
      </c>
      <c r="N77" s="39">
        <v>546.5</v>
      </c>
      <c r="O77" s="39">
        <v>548.79999999999995</v>
      </c>
      <c r="P77" s="39">
        <v>553.4</v>
      </c>
      <c r="Q77" s="39">
        <v>550.6</v>
      </c>
      <c r="R77" s="39">
        <v>555.4</v>
      </c>
      <c r="S77" s="39">
        <v>559.6</v>
      </c>
      <c r="T77" s="39">
        <v>567.1</v>
      </c>
      <c r="U77" s="39">
        <v>569.1</v>
      </c>
      <c r="V77" s="39">
        <v>573.6</v>
      </c>
      <c r="W77" s="39">
        <v>578.1</v>
      </c>
      <c r="X77" s="39">
        <v>578.4</v>
      </c>
      <c r="Y77" s="39">
        <v>581.70000000000005</v>
      </c>
      <c r="Z77" s="39">
        <v>585.6</v>
      </c>
      <c r="AA77" s="39">
        <v>591.70000000000005</v>
      </c>
      <c r="AB77" s="39">
        <v>595.5</v>
      </c>
      <c r="AC77" s="39">
        <v>594.70000000000005</v>
      </c>
      <c r="AD77" s="39">
        <v>597</v>
      </c>
      <c r="AE77" s="39">
        <v>597.5</v>
      </c>
      <c r="AF77" s="39">
        <v>598.29999999999995</v>
      </c>
      <c r="AG77" s="39">
        <v>599.70000000000005</v>
      </c>
      <c r="AH77" s="39">
        <v>606.6</v>
      </c>
      <c r="AI77" s="39">
        <v>609.4</v>
      </c>
      <c r="AJ77" s="39">
        <v>609.29999999999995</v>
      </c>
      <c r="AK77" s="39">
        <v>613.70000000000005</v>
      </c>
      <c r="AL77" s="39">
        <v>619.29999999999995</v>
      </c>
      <c r="AM77" s="39">
        <v>624.20000000000005</v>
      </c>
      <c r="AN77" s="39">
        <v>625.79999999999995</v>
      </c>
      <c r="AO77" s="39">
        <v>622.9</v>
      </c>
      <c r="AP77" s="39">
        <v>626</v>
      </c>
      <c r="AQ77" s="39">
        <v>624.6</v>
      </c>
      <c r="AR77" s="39">
        <v>629.4</v>
      </c>
      <c r="AS77" s="39">
        <v>636.79999999999995</v>
      </c>
      <c r="AT77" s="39">
        <v>636.79999999999995</v>
      </c>
      <c r="AU77" s="39">
        <v>642.4</v>
      </c>
      <c r="AV77" s="39">
        <v>644.5</v>
      </c>
      <c r="AW77" s="39">
        <v>641.1</v>
      </c>
      <c r="AX77" s="39">
        <v>646.4</v>
      </c>
      <c r="AY77" s="39">
        <v>646.6</v>
      </c>
      <c r="AZ77" s="39">
        <v>643.79999999999995</v>
      </c>
      <c r="BA77" s="39">
        <v>645.9</v>
      </c>
      <c r="BB77" s="39">
        <v>647</v>
      </c>
      <c r="BC77" s="39">
        <v>648.5</v>
      </c>
      <c r="BD77" s="39">
        <v>649.70000000000005</v>
      </c>
      <c r="BE77" s="39">
        <v>657.1</v>
      </c>
      <c r="BF77" s="39">
        <v>659.8</v>
      </c>
      <c r="BG77" s="39">
        <v>658.7</v>
      </c>
      <c r="BH77" s="39">
        <v>661.6</v>
      </c>
      <c r="BI77" s="50">
        <f t="shared" si="2"/>
        <v>57.700000000000045</v>
      </c>
      <c r="BJ77" s="50">
        <f t="shared" si="3"/>
        <v>76</v>
      </c>
      <c r="BK77" s="50">
        <f t="shared" si="4"/>
        <v>133.70000000000005</v>
      </c>
      <c r="BL77" s="50">
        <f t="shared" si="5"/>
        <v>1.0410517666392771</v>
      </c>
      <c r="BM77" s="50">
        <f t="shared" si="6"/>
        <v>1.0316252214421626</v>
      </c>
      <c r="BN77" s="50">
        <f t="shared" si="7"/>
        <v>1.0192202791593135</v>
      </c>
      <c r="BO77" s="50">
        <f t="shared" si="8"/>
        <v>1.024909654104285</v>
      </c>
      <c r="BP77" s="50">
        <f t="shared" si="9"/>
        <v>1.0328647600581677</v>
      </c>
      <c r="BQ77" s="50">
        <f t="shared" si="10"/>
        <v>1.0363286264441591</v>
      </c>
      <c r="BR77" s="50">
        <f t="shared" si="11"/>
        <v>1.0419115767952976</v>
      </c>
      <c r="BS77" s="50">
        <f t="shared" si="12"/>
        <v>1.045933014354067</v>
      </c>
      <c r="BT77" s="50">
        <f t="shared" si="13"/>
        <v>1.0449352627570447</v>
      </c>
      <c r="BU77" s="50">
        <f t="shared" si="14"/>
        <v>1.0553683809039476</v>
      </c>
      <c r="BV77" s="50">
        <f t="shared" si="15"/>
        <v>1.050496056982956</v>
      </c>
      <c r="BW77" s="50">
        <f t="shared" si="16"/>
        <v>1.0606996212241779</v>
      </c>
      <c r="BX77" s="50">
        <f t="shared" si="17"/>
        <v>1.0596143528891975</v>
      </c>
      <c r="BY77" s="50">
        <f t="shared" si="18"/>
        <v>1.0652099051435371</v>
      </c>
      <c r="BZ77" s="50">
        <f t="shared" si="19"/>
        <v>1.0637051805239714</v>
      </c>
      <c r="CA77" s="50">
        <f t="shared" si="20"/>
        <v>1.0688198757763976</v>
      </c>
      <c r="CB77" s="50">
        <f t="shared" si="21"/>
        <v>1.0748016856717899</v>
      </c>
      <c r="CC77" s="50">
        <f t="shared" si="22"/>
        <v>1.0729324470551862</v>
      </c>
      <c r="CD77" s="50">
        <f t="shared" si="23"/>
        <v>1.0828033381937767</v>
      </c>
      <c r="CE77" s="50">
        <f t="shared" si="24"/>
        <v>1.0907059042652263</v>
      </c>
      <c r="CF77" s="50">
        <f t="shared" si="25"/>
        <v>1.0939849624060152</v>
      </c>
      <c r="CG77" s="50">
        <f t="shared" si="26"/>
        <v>1.1022674687644609</v>
      </c>
      <c r="CH77" s="50">
        <f t="shared" si="27"/>
        <v>1.1019084676672228</v>
      </c>
      <c r="CI77" s="50">
        <f t="shared" si="28"/>
        <v>1.1008328467377608</v>
      </c>
      <c r="CJ77" s="50">
        <f t="shared" si="29"/>
        <v>1.1086371648575934</v>
      </c>
      <c r="CK77" s="50">
        <f t="shared" si="30"/>
        <v>1.1077578226254396</v>
      </c>
      <c r="CL77" s="50">
        <f t="shared" si="31"/>
        <v>1.1091861898890261</v>
      </c>
      <c r="CM77" s="50">
        <f t="shared" si="32"/>
        <v>1.1137768529285759</v>
      </c>
      <c r="CN77" s="50">
        <f t="shared" si="33"/>
        <v>1.11830193295816</v>
      </c>
      <c r="CO77" s="50">
        <f t="shared" si="34"/>
        <v>1.11945371589552</v>
      </c>
      <c r="CP77" s="50">
        <f t="shared" si="35"/>
        <v>1.1247823563551944</v>
      </c>
      <c r="CQ77" s="50">
        <f t="shared" si="36"/>
        <v>1.1289077927996352</v>
      </c>
      <c r="CR77" s="50">
        <f t="shared" si="37"/>
        <v>1.1385663038852074</v>
      </c>
      <c r="CS77" s="50">
        <f t="shared" si="38"/>
        <v>1.1377147532042542</v>
      </c>
      <c r="CT77" s="50">
        <f t="shared" si="39"/>
        <v>1.133404094010614</v>
      </c>
      <c r="CU77" s="50">
        <f t="shared" si="40"/>
        <v>1.1356009070294784</v>
      </c>
      <c r="CV77" s="50">
        <f t="shared" si="41"/>
        <v>1.1276742996419222</v>
      </c>
      <c r="CW77" s="50">
        <f t="shared" si="42"/>
        <v>1.137812594154866</v>
      </c>
      <c r="CX77" s="50">
        <f t="shared" si="43"/>
        <v>1.1537973727917861</v>
      </c>
      <c r="CY77" s="50">
        <f t="shared" si="44"/>
        <v>1.1472840284659038</v>
      </c>
      <c r="CZ77" s="50">
        <f t="shared" si="45"/>
        <v>1.1582078788425132</v>
      </c>
      <c r="DA77" s="50">
        <f t="shared" si="46"/>
        <v>1.1574725373402375</v>
      </c>
      <c r="DB77" s="50">
        <f t="shared" si="47"/>
        <v>1.1513319365459442</v>
      </c>
      <c r="DC77" s="50">
        <f t="shared" si="48"/>
        <v>1.1588382932950878</v>
      </c>
      <c r="DD77" s="50">
        <f t="shared" si="49"/>
        <v>1.1573985680190932</v>
      </c>
      <c r="DE77" s="50">
        <f t="shared" si="50"/>
        <v>1.1539013024256182</v>
      </c>
      <c r="DF77" s="50">
        <f t="shared" si="51"/>
        <v>1.1532555648137126</v>
      </c>
      <c r="DG77" s="50">
        <f t="shared" si="52"/>
        <v>1.149847457125085</v>
      </c>
      <c r="DH77" s="50">
        <f t="shared" si="53"/>
        <v>1.1490756600318941</v>
      </c>
      <c r="DI77" s="50">
        <f t="shared" si="54"/>
        <v>1.1521205851928478</v>
      </c>
      <c r="DJ77" s="50">
        <f t="shared" si="55"/>
        <v>1.1700498575498575</v>
      </c>
      <c r="DK77" s="50">
        <f t="shared" si="56"/>
        <v>1.1691671588895449</v>
      </c>
      <c r="DL77" s="50">
        <f t="shared" si="57"/>
        <v>1.1648099027409371</v>
      </c>
      <c r="DM77" s="50">
        <f t="shared" si="58"/>
        <v>1.1648912756404615</v>
      </c>
      <c r="DN77" s="50">
        <f t="shared" si="59"/>
        <v>1.9351593068753492</v>
      </c>
      <c r="DO77" s="50">
        <f t="shared" si="60"/>
        <v>2.4476650563607101</v>
      </c>
      <c r="DP77" s="50">
        <f t="shared" si="61"/>
        <v>10.930100397802624</v>
      </c>
      <c r="DQ77" s="50">
        <f t="shared" si="62"/>
        <v>12.978142076502733</v>
      </c>
      <c r="DR77" s="50">
        <f t="shared" si="63"/>
        <v>22.595910089572424</v>
      </c>
      <c r="DS77">
        <f t="shared" si="64"/>
        <v>1.0192202791593132</v>
      </c>
      <c r="DT77" s="50"/>
      <c r="DU77" s="50"/>
      <c r="DV77" s="50"/>
      <c r="DW77" s="50"/>
      <c r="DX77" s="50"/>
      <c r="DY77" s="50"/>
      <c r="DZ77" s="50"/>
      <c r="EA77" s="50"/>
      <c r="EB77" s="50"/>
      <c r="EC77" s="50"/>
      <c r="ED77" s="50"/>
      <c r="EE77" s="50"/>
      <c r="EF77" s="50"/>
      <c r="EG77" s="50"/>
      <c r="EH77" s="50"/>
      <c r="EI77" s="50"/>
      <c r="EJ77" s="50"/>
      <c r="EK77" s="50"/>
      <c r="EL77" s="50"/>
      <c r="EM77" s="50"/>
      <c r="EN77" s="50"/>
      <c r="EO77" s="50"/>
      <c r="EP77" s="50"/>
      <c r="EQ77" s="50"/>
      <c r="ER77" s="50"/>
      <c r="ES77" s="50"/>
      <c r="ET77" s="50"/>
      <c r="EU77" s="50"/>
      <c r="EV77" s="50"/>
      <c r="EW77" s="50"/>
      <c r="EX77" s="50"/>
      <c r="EY77" s="50"/>
      <c r="EZ77" s="50"/>
      <c r="FA77" s="50"/>
      <c r="FB77" s="50"/>
      <c r="FC77" s="50"/>
      <c r="FD77" s="50"/>
      <c r="FE77" s="50"/>
      <c r="FF77" s="50"/>
      <c r="FG77" s="50"/>
      <c r="FH77" s="50"/>
      <c r="FI77" s="50"/>
      <c r="FJ77" s="50"/>
      <c r="FK77" s="50"/>
      <c r="FL77" s="50"/>
      <c r="FM77" s="50"/>
      <c r="FP77" s="50"/>
      <c r="FQ77" s="50"/>
      <c r="FR77" s="50"/>
      <c r="FS77" s="50"/>
      <c r="FT77" s="50"/>
      <c r="FU77" s="50"/>
      <c r="FV77" s="50"/>
      <c r="FW77" s="50"/>
      <c r="FX77" s="50"/>
      <c r="FY77" s="50"/>
      <c r="FZ77" s="50"/>
      <c r="GA77" s="50"/>
      <c r="GB77" s="50"/>
      <c r="GC77" s="50"/>
      <c r="GD77" s="50"/>
      <c r="GE77" s="50"/>
      <c r="GF77" s="50"/>
      <c r="GG77" s="50"/>
      <c r="GH77" s="50"/>
      <c r="GI77" s="50"/>
      <c r="GJ77" s="50"/>
      <c r="GK77" s="50"/>
      <c r="GL77" s="50"/>
      <c r="GM77" s="50"/>
      <c r="GN77" s="50"/>
      <c r="GO77" s="50"/>
      <c r="GP77" s="50"/>
      <c r="GQ77" s="50"/>
      <c r="GR77" s="50"/>
      <c r="GS77" s="50"/>
      <c r="GT77" s="50"/>
      <c r="GU77" s="50"/>
      <c r="GV77" s="50"/>
      <c r="GW77" s="50"/>
      <c r="GX77" s="50"/>
      <c r="GY77" s="50"/>
      <c r="GZ77" s="50"/>
      <c r="HA77" s="50"/>
      <c r="HB77" s="50"/>
      <c r="HC77" s="50"/>
      <c r="HD77" s="50"/>
      <c r="HE77" s="50"/>
      <c r="HF77" s="50"/>
      <c r="HG77" s="50"/>
      <c r="HH77" s="50"/>
      <c r="HI77" s="50"/>
      <c r="HJ77" s="50"/>
      <c r="HK77" s="50"/>
      <c r="HL77" s="50"/>
      <c r="HM77" s="50"/>
      <c r="HN77" s="50"/>
      <c r="HO77" s="50"/>
      <c r="HR77" s="50"/>
      <c r="HS77" s="50"/>
      <c r="HT77" s="50"/>
      <c r="HU77" s="50"/>
      <c r="HV77" s="50"/>
      <c r="HW77" s="50"/>
      <c r="HX77" s="50"/>
      <c r="HY77" s="50"/>
      <c r="HZ77" s="50"/>
    </row>
    <row r="78" spans="1:234" ht="13.2">
      <c r="A78" s="15">
        <v>33</v>
      </c>
      <c r="B78" s="16">
        <v>0</v>
      </c>
      <c r="C78" s="16">
        <v>1</v>
      </c>
      <c r="D78" s="31">
        <v>516.29999999999995</v>
      </c>
      <c r="E78" s="31">
        <v>513.4</v>
      </c>
      <c r="F78" s="31">
        <v>518.5</v>
      </c>
      <c r="G78" s="42">
        <v>527.20000000000005</v>
      </c>
      <c r="H78" s="39">
        <v>531.9</v>
      </c>
      <c r="I78" s="39">
        <v>546.6</v>
      </c>
      <c r="J78" s="39">
        <v>550.9</v>
      </c>
      <c r="K78" s="39">
        <v>555.6</v>
      </c>
      <c r="L78" s="39">
        <v>562</v>
      </c>
      <c r="M78" s="39">
        <v>569.4</v>
      </c>
      <c r="N78" s="39">
        <v>573.4</v>
      </c>
      <c r="O78" s="39">
        <v>578.4</v>
      </c>
      <c r="P78" s="39">
        <v>582</v>
      </c>
      <c r="Q78" s="39">
        <v>587.70000000000005</v>
      </c>
      <c r="R78" s="39">
        <v>588.5</v>
      </c>
      <c r="S78" s="39">
        <v>547.6</v>
      </c>
      <c r="T78" s="39">
        <v>601.79999999999995</v>
      </c>
      <c r="U78" s="39">
        <v>607.4</v>
      </c>
      <c r="V78" s="39">
        <v>613.1</v>
      </c>
      <c r="W78" s="39">
        <v>614.5</v>
      </c>
      <c r="X78" s="39">
        <v>618.70000000000005</v>
      </c>
      <c r="Y78" s="39">
        <v>615.5</v>
      </c>
      <c r="Z78" s="39">
        <v>620.29999999999995</v>
      </c>
      <c r="AA78" s="39">
        <v>627.70000000000005</v>
      </c>
      <c r="AB78" s="39">
        <v>628.5</v>
      </c>
      <c r="AC78" s="39">
        <v>628.5</v>
      </c>
      <c r="AD78" s="39">
        <v>636.79999999999995</v>
      </c>
      <c r="AE78" s="39">
        <v>639.6</v>
      </c>
      <c r="AF78" s="39">
        <v>641.4</v>
      </c>
      <c r="AG78" s="39">
        <v>640.20000000000005</v>
      </c>
      <c r="AH78" s="39">
        <v>645.9</v>
      </c>
      <c r="AI78" s="39">
        <v>644.9</v>
      </c>
      <c r="AJ78" s="39">
        <v>644.70000000000005</v>
      </c>
      <c r="AK78" s="39">
        <v>645.79999999999995</v>
      </c>
      <c r="AL78" s="39">
        <v>646.9</v>
      </c>
      <c r="AM78" s="39">
        <v>650.79999999999995</v>
      </c>
      <c r="AN78" s="39">
        <v>653.5</v>
      </c>
      <c r="AO78" s="39">
        <v>650.79999999999995</v>
      </c>
      <c r="AP78" s="39">
        <v>655.8</v>
      </c>
      <c r="AQ78" s="39">
        <v>655.9</v>
      </c>
      <c r="AR78" s="39">
        <v>657.2</v>
      </c>
      <c r="AS78" s="39">
        <v>660.9</v>
      </c>
      <c r="AT78" s="39">
        <v>665.9</v>
      </c>
      <c r="AU78" s="39">
        <v>667</v>
      </c>
      <c r="AV78" s="39">
        <v>675.3</v>
      </c>
      <c r="AW78" s="39">
        <v>669.4</v>
      </c>
      <c r="AX78" s="39">
        <v>679.2</v>
      </c>
      <c r="AY78" s="39">
        <v>679.9</v>
      </c>
      <c r="AZ78" s="39">
        <v>682.6</v>
      </c>
      <c r="BA78" s="39">
        <v>682.5</v>
      </c>
      <c r="BB78" s="39">
        <v>690</v>
      </c>
      <c r="BC78" s="39">
        <v>694.3</v>
      </c>
      <c r="BD78" s="39">
        <v>691.8</v>
      </c>
      <c r="BE78" s="39">
        <v>693.6</v>
      </c>
      <c r="BF78" s="39">
        <v>696.9</v>
      </c>
      <c r="BG78" s="39">
        <v>695.2</v>
      </c>
      <c r="BH78" s="39">
        <v>699.5</v>
      </c>
      <c r="BI78" s="50">
        <f t="shared" si="2"/>
        <v>93.099999999999909</v>
      </c>
      <c r="BJ78" s="50">
        <f t="shared" si="3"/>
        <v>79.200000000000045</v>
      </c>
      <c r="BK78" s="50">
        <f t="shared" si="4"/>
        <v>172.29999999999995</v>
      </c>
      <c r="BL78" s="50">
        <f t="shared" si="5"/>
        <v>1.0396713229252261</v>
      </c>
      <c r="BM78" s="50">
        <f t="shared" si="6"/>
        <v>1.0469785447149138</v>
      </c>
      <c r="BN78" s="50">
        <f t="shared" si="7"/>
        <v>1.0523343494304509</v>
      </c>
      <c r="BO78" s="50">
        <f t="shared" si="8"/>
        <v>1.0665332989158494</v>
      </c>
      <c r="BP78" s="50">
        <f t="shared" si="9"/>
        <v>1.0772661173048959</v>
      </c>
      <c r="BQ78" s="50">
        <f t="shared" si="10"/>
        <v>1.0821566110397944</v>
      </c>
      <c r="BR78" s="50">
        <f t="shared" si="11"/>
        <v>1.0913621262458468</v>
      </c>
      <c r="BS78" s="50">
        <f t="shared" si="12"/>
        <v>1.0974162679425836</v>
      </c>
      <c r="BT78" s="50">
        <f t="shared" si="13"/>
        <v>1.1012947448591011</v>
      </c>
      <c r="BU78" s="50">
        <f t="shared" si="14"/>
        <v>1.1099103680630602</v>
      </c>
      <c r="BV78" s="50">
        <f t="shared" si="15"/>
        <v>1.1212795726278302</v>
      </c>
      <c r="BW78" s="50">
        <f t="shared" si="16"/>
        <v>1.1239138046280677</v>
      </c>
      <c r="BX78" s="50">
        <f t="shared" si="17"/>
        <v>1.0368921008615521</v>
      </c>
      <c r="BY78" s="50">
        <f t="shared" si="18"/>
        <v>1.1303885045236828</v>
      </c>
      <c r="BZ78" s="50">
        <f t="shared" si="19"/>
        <v>1.1352917354599548</v>
      </c>
      <c r="CA78" s="50">
        <f t="shared" si="20"/>
        <v>1.1424223602484473</v>
      </c>
      <c r="CB78" s="50">
        <f t="shared" si="21"/>
        <v>1.1424764501735249</v>
      </c>
      <c r="CC78" s="50">
        <f t="shared" si="22"/>
        <v>1.1476889782037409</v>
      </c>
      <c r="CD78" s="50">
        <f t="shared" si="23"/>
        <v>1.1457202246145257</v>
      </c>
      <c r="CE78" s="50">
        <f t="shared" si="24"/>
        <v>1.1553361892344942</v>
      </c>
      <c r="CF78" s="50">
        <f t="shared" si="25"/>
        <v>1.1605448046345372</v>
      </c>
      <c r="CG78" s="50">
        <f t="shared" si="26"/>
        <v>1.1633503007866728</v>
      </c>
      <c r="CH78" s="50">
        <f t="shared" si="27"/>
        <v>1.1645358532518066</v>
      </c>
      <c r="CI78" s="50">
        <f t="shared" si="28"/>
        <v>1.1742217031869446</v>
      </c>
      <c r="CJ78" s="50">
        <f t="shared" si="29"/>
        <v>1.1867520178124129</v>
      </c>
      <c r="CK78" s="50">
        <f t="shared" si="30"/>
        <v>1.1875578596556193</v>
      </c>
      <c r="CL78" s="50">
        <f t="shared" si="31"/>
        <v>1.1840937114673245</v>
      </c>
      <c r="CM78" s="50">
        <f t="shared" si="32"/>
        <v>1.1859354917681619</v>
      </c>
      <c r="CN78" s="50">
        <f t="shared" si="33"/>
        <v>1.1834475165157818</v>
      </c>
      <c r="CO78" s="50">
        <f t="shared" si="34"/>
        <v>1.1844933704871852</v>
      </c>
      <c r="CP78" s="50">
        <f t="shared" si="35"/>
        <v>1.1836148700247426</v>
      </c>
      <c r="CQ78" s="50">
        <f t="shared" si="36"/>
        <v>1.1792192009722009</v>
      </c>
      <c r="CR78" s="50">
        <f t="shared" si="37"/>
        <v>1.1870857907217123</v>
      </c>
      <c r="CS78" s="50">
        <f t="shared" si="38"/>
        <v>1.1880738114716844</v>
      </c>
      <c r="CT78" s="50">
        <f t="shared" si="39"/>
        <v>1.1841698256254736</v>
      </c>
      <c r="CU78" s="50">
        <f t="shared" si="40"/>
        <v>1.1896598639455782</v>
      </c>
      <c r="CV78" s="50">
        <f t="shared" si="41"/>
        <v>1.1841843950290374</v>
      </c>
      <c r="CW78" s="50">
        <f t="shared" si="42"/>
        <v>1.188068695390178</v>
      </c>
      <c r="CX78" s="50">
        <f t="shared" si="43"/>
        <v>1.1974633851728822</v>
      </c>
      <c r="CY78" s="50">
        <f t="shared" si="44"/>
        <v>1.1997117376812898</v>
      </c>
      <c r="CZ78" s="50">
        <f t="shared" si="45"/>
        <v>1.2025601730821238</v>
      </c>
      <c r="DA78" s="50">
        <f t="shared" si="46"/>
        <v>1.2127869735699959</v>
      </c>
      <c r="DB78" s="50">
        <f t="shared" si="47"/>
        <v>1.2021550434001795</v>
      </c>
      <c r="DC78" s="50">
        <f t="shared" si="48"/>
        <v>1.2176407314449624</v>
      </c>
      <c r="DD78" s="50">
        <f t="shared" si="49"/>
        <v>1.2170047732696898</v>
      </c>
      <c r="DE78" s="50">
        <f t="shared" si="50"/>
        <v>1.2234436611303618</v>
      </c>
      <c r="DF78" s="50">
        <f t="shared" si="51"/>
        <v>1.2186049279847635</v>
      </c>
      <c r="DG78" s="50">
        <f t="shared" si="52"/>
        <v>1.2262669944610645</v>
      </c>
      <c r="DH78" s="50">
        <f t="shared" si="53"/>
        <v>1.2302285748036146</v>
      </c>
      <c r="DI78" s="50">
        <f t="shared" si="54"/>
        <v>1.2267770060588148</v>
      </c>
      <c r="DJ78" s="50">
        <f t="shared" si="55"/>
        <v>1.2350427350427351</v>
      </c>
      <c r="DK78" s="50">
        <f t="shared" si="56"/>
        <v>1.2349084465445952</v>
      </c>
      <c r="DL78" s="50">
        <f t="shared" si="57"/>
        <v>1.2293545534924843</v>
      </c>
      <c r="DM78" s="50">
        <f t="shared" si="58"/>
        <v>1.2316225019808082</v>
      </c>
      <c r="DN78" s="50">
        <f t="shared" si="59"/>
        <v>3.122414756847395</v>
      </c>
      <c r="DO78" s="50">
        <f t="shared" si="60"/>
        <v>2.5507246376811623</v>
      </c>
      <c r="DP78" s="50">
        <f t="shared" si="61"/>
        <v>17.659332321699527</v>
      </c>
      <c r="DQ78" s="50">
        <f t="shared" si="62"/>
        <v>12.768015476382406</v>
      </c>
      <c r="DR78" s="50">
        <f t="shared" si="63"/>
        <v>27.449418512028029</v>
      </c>
      <c r="DS78">
        <f t="shared" si="64"/>
        <v>1.0523343494304507</v>
      </c>
      <c r="DT78" s="50"/>
      <c r="DU78" s="50"/>
      <c r="DV78" s="50"/>
      <c r="DW78" s="50"/>
      <c r="DX78" s="50"/>
      <c r="DY78" s="50"/>
      <c r="DZ78" s="50"/>
      <c r="EA78" s="50"/>
      <c r="EB78" s="50"/>
      <c r="EC78" s="50"/>
      <c r="ED78" s="50"/>
      <c r="EE78" s="50"/>
      <c r="EF78" s="50"/>
      <c r="EG78" s="50"/>
      <c r="EH78" s="50"/>
      <c r="EI78" s="50"/>
      <c r="EJ78" s="50"/>
      <c r="EK78" s="50"/>
      <c r="EL78" s="50"/>
      <c r="EM78" s="50"/>
      <c r="EN78" s="50"/>
      <c r="EO78" s="50"/>
      <c r="EP78" s="50"/>
      <c r="EQ78" s="50"/>
      <c r="ER78" s="50"/>
      <c r="ES78" s="50"/>
      <c r="ET78" s="50"/>
      <c r="EU78" s="50"/>
      <c r="EV78" s="50"/>
      <c r="EW78" s="50"/>
      <c r="EX78" s="50"/>
      <c r="EY78" s="50"/>
      <c r="EZ78" s="50"/>
      <c r="FA78" s="50"/>
      <c r="FB78" s="50"/>
      <c r="FC78" s="50"/>
      <c r="FD78" s="50"/>
      <c r="FE78" s="50"/>
      <c r="FF78" s="50"/>
      <c r="FG78" s="50"/>
      <c r="FH78" s="50"/>
      <c r="FI78" s="50"/>
      <c r="FJ78" s="50"/>
      <c r="FK78" s="50"/>
      <c r="FL78" s="50"/>
      <c r="FM78" s="50"/>
      <c r="FP78" s="50"/>
      <c r="FQ78" s="50"/>
      <c r="FR78" s="50"/>
      <c r="FS78" s="50"/>
      <c r="FT78" s="50"/>
      <c r="FU78" s="50"/>
      <c r="FV78" s="50"/>
      <c r="FW78" s="50"/>
      <c r="FX78" s="50"/>
      <c r="FY78" s="50"/>
      <c r="FZ78" s="50"/>
      <c r="GA78" s="50"/>
      <c r="GB78" s="50"/>
      <c r="GC78" s="50"/>
      <c r="GD78" s="50"/>
      <c r="GE78" s="50"/>
      <c r="GF78" s="50"/>
      <c r="GG78" s="50"/>
      <c r="GH78" s="50"/>
      <c r="GI78" s="50"/>
      <c r="GJ78" s="50"/>
      <c r="GK78" s="50"/>
      <c r="GL78" s="50"/>
      <c r="GM78" s="50"/>
      <c r="GN78" s="50"/>
      <c r="GO78" s="50"/>
      <c r="GP78" s="50"/>
      <c r="GQ78" s="50"/>
      <c r="GR78" s="50"/>
      <c r="GS78" s="50"/>
      <c r="GT78" s="50"/>
      <c r="GU78" s="50"/>
      <c r="GV78" s="50"/>
      <c r="GW78" s="50"/>
      <c r="GX78" s="50"/>
      <c r="GY78" s="50"/>
      <c r="GZ78" s="50"/>
      <c r="HA78" s="50"/>
      <c r="HB78" s="50"/>
      <c r="HC78" s="50"/>
      <c r="HD78" s="50"/>
      <c r="HE78" s="50"/>
      <c r="HF78" s="50"/>
      <c r="HG78" s="50"/>
      <c r="HH78" s="50"/>
      <c r="HI78" s="50"/>
      <c r="HJ78" s="50"/>
      <c r="HK78" s="50"/>
      <c r="HL78" s="50"/>
      <c r="HM78" s="50"/>
      <c r="HN78" s="50"/>
      <c r="HO78" s="50"/>
      <c r="HR78" s="50"/>
      <c r="HS78" s="50"/>
      <c r="HT78" s="50"/>
      <c r="HU78" s="50"/>
      <c r="HV78" s="50"/>
      <c r="HW78" s="50"/>
      <c r="HX78" s="50"/>
      <c r="HY78" s="50"/>
      <c r="HZ78" s="50"/>
    </row>
    <row r="79" spans="1:234" ht="13.2">
      <c r="A79" s="15">
        <v>34</v>
      </c>
      <c r="B79" s="16">
        <v>0</v>
      </c>
      <c r="C79" s="16">
        <v>1</v>
      </c>
      <c r="D79" s="31">
        <v>489.2</v>
      </c>
      <c r="E79" s="31">
        <v>483.1</v>
      </c>
      <c r="F79" s="31">
        <v>488.3</v>
      </c>
      <c r="G79" s="42">
        <v>489.1</v>
      </c>
      <c r="H79" s="39">
        <v>498.9</v>
      </c>
      <c r="I79" s="39">
        <v>516.20000000000005</v>
      </c>
      <c r="J79" s="39">
        <v>515.20000000000005</v>
      </c>
      <c r="K79" s="39">
        <v>520.6</v>
      </c>
      <c r="L79" s="39">
        <v>525.29999999999995</v>
      </c>
      <c r="M79" s="39">
        <v>526.29999999999995</v>
      </c>
      <c r="N79" s="39">
        <v>529.5</v>
      </c>
      <c r="O79" s="39">
        <v>534.20000000000005</v>
      </c>
      <c r="P79" s="39">
        <v>537.20000000000005</v>
      </c>
      <c r="Q79" s="39">
        <v>539.5</v>
      </c>
      <c r="R79" s="39">
        <v>541.4</v>
      </c>
      <c r="S79" s="39">
        <v>546.4</v>
      </c>
      <c r="T79" s="39">
        <v>550.20000000000005</v>
      </c>
      <c r="U79" s="39">
        <v>551.6</v>
      </c>
      <c r="V79" s="39">
        <v>552.1</v>
      </c>
      <c r="W79" s="39">
        <v>557.70000000000005</v>
      </c>
      <c r="X79" s="39">
        <v>561</v>
      </c>
      <c r="Y79" s="39">
        <v>557.1</v>
      </c>
      <c r="Z79" s="39">
        <v>560.20000000000005</v>
      </c>
      <c r="AA79" s="39">
        <v>560.5</v>
      </c>
      <c r="AB79" s="39">
        <v>558.5</v>
      </c>
      <c r="AC79" s="39">
        <v>563.4</v>
      </c>
      <c r="AD79" s="39">
        <v>564.4</v>
      </c>
      <c r="AE79" s="39">
        <v>567.1</v>
      </c>
      <c r="AF79" s="39">
        <v>568.9</v>
      </c>
      <c r="AG79" s="39">
        <v>571.29999999999995</v>
      </c>
      <c r="AH79" s="39">
        <v>574.70000000000005</v>
      </c>
      <c r="AI79" s="39">
        <v>573</v>
      </c>
      <c r="AJ79" s="39">
        <v>573.20000000000005</v>
      </c>
      <c r="AK79" s="39">
        <v>576.29999999999995</v>
      </c>
      <c r="AL79" s="39">
        <v>577.6</v>
      </c>
      <c r="AM79" s="39">
        <v>578.6</v>
      </c>
      <c r="AN79" s="39">
        <v>582.20000000000005</v>
      </c>
      <c r="AO79" s="39">
        <v>577.9</v>
      </c>
      <c r="AP79" s="39">
        <v>582.70000000000005</v>
      </c>
      <c r="AQ79" s="39">
        <v>581.5</v>
      </c>
      <c r="AR79" s="39">
        <v>583.6</v>
      </c>
      <c r="AS79" s="39">
        <v>584.29999999999995</v>
      </c>
      <c r="AT79" s="39">
        <v>585.1</v>
      </c>
      <c r="AU79" s="39">
        <v>586.29999999999995</v>
      </c>
      <c r="AV79" s="39">
        <v>588.9</v>
      </c>
      <c r="AW79" s="39">
        <v>589.29999999999995</v>
      </c>
      <c r="AX79" s="39">
        <v>589.70000000000005</v>
      </c>
      <c r="AY79" s="39">
        <v>584.5</v>
      </c>
      <c r="AZ79" s="39">
        <v>594.79999999999995</v>
      </c>
      <c r="BA79" s="39">
        <v>599.29999999999995</v>
      </c>
      <c r="BB79" s="39">
        <v>596.70000000000005</v>
      </c>
      <c r="BC79" s="39">
        <v>600.4</v>
      </c>
      <c r="BD79" s="39">
        <v>602.20000000000005</v>
      </c>
      <c r="BE79" s="39">
        <v>607.9</v>
      </c>
      <c r="BF79" s="39">
        <v>608.70000000000005</v>
      </c>
      <c r="BG79" s="39">
        <v>608.70000000000005</v>
      </c>
      <c r="BH79" s="39">
        <v>613.5</v>
      </c>
      <c r="BI79" s="50">
        <f t="shared" si="2"/>
        <v>71.100000000000023</v>
      </c>
      <c r="BJ79" s="50">
        <f t="shared" si="3"/>
        <v>53.299999999999955</v>
      </c>
      <c r="BK79" s="50">
        <f t="shared" si="4"/>
        <v>124.39999999999998</v>
      </c>
      <c r="BL79" s="50">
        <f t="shared" si="5"/>
        <v>0.96453574363188188</v>
      </c>
      <c r="BM79" s="50">
        <f t="shared" si="6"/>
        <v>0.98202217702250505</v>
      </c>
      <c r="BN79" s="50">
        <f t="shared" si="7"/>
        <v>0.99380715546285914</v>
      </c>
      <c r="BO79" s="50">
        <f t="shared" si="8"/>
        <v>0.99741868869385664</v>
      </c>
      <c r="BP79" s="50">
        <f t="shared" si="9"/>
        <v>1.0094037809015997</v>
      </c>
      <c r="BQ79" s="50">
        <f t="shared" si="10"/>
        <v>1.011489088575096</v>
      </c>
      <c r="BR79" s="50">
        <f t="shared" si="11"/>
        <v>1.0087528750319446</v>
      </c>
      <c r="BS79" s="50">
        <f t="shared" si="12"/>
        <v>1.0133971291866029</v>
      </c>
      <c r="BT79" s="50">
        <f t="shared" si="13"/>
        <v>1.017136329017517</v>
      </c>
      <c r="BU79" s="50">
        <f t="shared" si="14"/>
        <v>1.0244739685970379</v>
      </c>
      <c r="BV79" s="50">
        <f t="shared" si="15"/>
        <v>1.0293182396336811</v>
      </c>
      <c r="BW79" s="50">
        <f t="shared" si="16"/>
        <v>1.0339625043766114</v>
      </c>
      <c r="BX79" s="50">
        <f t="shared" si="17"/>
        <v>1.0346198756587874</v>
      </c>
      <c r="BY79" s="50">
        <f t="shared" si="18"/>
        <v>1.0334658610650223</v>
      </c>
      <c r="BZ79" s="50">
        <f t="shared" si="19"/>
        <v>1.0309959191302454</v>
      </c>
      <c r="CA79" s="50">
        <f t="shared" si="20"/>
        <v>1.0287577639751555</v>
      </c>
      <c r="CB79" s="50">
        <f t="shared" si="21"/>
        <v>1.0368740704015866</v>
      </c>
      <c r="CC79" s="50">
        <f t="shared" si="22"/>
        <v>1.0406554336064306</v>
      </c>
      <c r="CD79" s="50">
        <f t="shared" si="23"/>
        <v>1.0370117581360718</v>
      </c>
      <c r="CE79" s="50">
        <f t="shared" si="24"/>
        <v>1.0433972806854164</v>
      </c>
      <c r="CF79" s="50">
        <f t="shared" si="25"/>
        <v>1.0362997658079625</v>
      </c>
      <c r="CG79" s="50">
        <f t="shared" si="26"/>
        <v>1.0337806571031929</v>
      </c>
      <c r="CH79" s="50">
        <f t="shared" si="27"/>
        <v>1.0439132851584214</v>
      </c>
      <c r="CI79" s="50">
        <f t="shared" si="28"/>
        <v>1.0407203663296352</v>
      </c>
      <c r="CJ79" s="50">
        <f t="shared" si="29"/>
        <v>1.0522311902773911</v>
      </c>
      <c r="CK79" s="50">
        <f t="shared" si="30"/>
        <v>1.0533234586187743</v>
      </c>
      <c r="CL79" s="50">
        <f t="shared" si="31"/>
        <v>1.0566584463625155</v>
      </c>
      <c r="CM79" s="50">
        <f t="shared" si="32"/>
        <v>1.0552053369239245</v>
      </c>
      <c r="CN79" s="50">
        <f t="shared" si="33"/>
        <v>1.0515047712258381</v>
      </c>
      <c r="CO79" s="50">
        <f t="shared" si="34"/>
        <v>1.0531279664390485</v>
      </c>
      <c r="CP79" s="50">
        <f t="shared" si="35"/>
        <v>1.0562360631701133</v>
      </c>
      <c r="CQ79" s="50">
        <f t="shared" si="36"/>
        <v>1.0528938174084763</v>
      </c>
      <c r="CR79" s="50">
        <f t="shared" si="37"/>
        <v>1.0553900407369128</v>
      </c>
      <c r="CS79" s="50">
        <f t="shared" si="38"/>
        <v>1.0584492318880103</v>
      </c>
      <c r="CT79" s="50">
        <f t="shared" si="39"/>
        <v>1.0515238817285821</v>
      </c>
      <c r="CU79" s="50">
        <f t="shared" si="40"/>
        <v>1.0570521541950115</v>
      </c>
      <c r="CV79" s="50">
        <f t="shared" si="41"/>
        <v>1.0498600788373003</v>
      </c>
      <c r="CW79" s="50">
        <f t="shared" si="42"/>
        <v>1.0550165712564026</v>
      </c>
      <c r="CX79" s="50">
        <f t="shared" si="43"/>
        <v>1.0586743167748751</v>
      </c>
      <c r="CY79" s="50">
        <f t="shared" si="44"/>
        <v>1.0541392667327267</v>
      </c>
      <c r="CZ79" s="50">
        <f t="shared" si="45"/>
        <v>1.0570630127107183</v>
      </c>
      <c r="DA79" s="50">
        <f t="shared" si="46"/>
        <v>1.0576192044059982</v>
      </c>
      <c r="DB79" s="50">
        <f t="shared" si="47"/>
        <v>1.058305896438192</v>
      </c>
      <c r="DC79" s="50">
        <f t="shared" si="48"/>
        <v>1.0571889566152746</v>
      </c>
      <c r="DD79" s="50">
        <f t="shared" si="49"/>
        <v>1.0462410501193318</v>
      </c>
      <c r="DE79" s="50">
        <f t="shared" si="50"/>
        <v>1.0660771896283903</v>
      </c>
      <c r="DF79" s="50">
        <f t="shared" si="51"/>
        <v>1.0700511843828113</v>
      </c>
      <c r="DG79" s="50">
        <f t="shared" si="52"/>
        <v>1.0604543704274163</v>
      </c>
      <c r="DH79" s="50">
        <f t="shared" si="53"/>
        <v>1.0638473805445632</v>
      </c>
      <c r="DI79" s="50">
        <f t="shared" si="54"/>
        <v>1.0678882813654502</v>
      </c>
      <c r="DJ79" s="50">
        <f t="shared" si="55"/>
        <v>1.0824430199430199</v>
      </c>
      <c r="DK79" s="50">
        <f t="shared" si="56"/>
        <v>1.0786178381571176</v>
      </c>
      <c r="DL79" s="50">
        <f t="shared" si="57"/>
        <v>1.0763925729442969</v>
      </c>
      <c r="DM79" s="50">
        <f t="shared" si="58"/>
        <v>1.0802007218945331</v>
      </c>
      <c r="DN79" s="50">
        <f t="shared" si="59"/>
        <v>2.3845723868082715</v>
      </c>
      <c r="DO79" s="50">
        <f t="shared" si="60"/>
        <v>1.7165861513687595</v>
      </c>
      <c r="DP79" s="50">
        <f t="shared" si="61"/>
        <v>14.536904518503377</v>
      </c>
      <c r="DQ79" s="50">
        <f t="shared" si="62"/>
        <v>9.5144591217422256</v>
      </c>
      <c r="DR79" s="50">
        <f t="shared" si="63"/>
        <v>22.19446922390722</v>
      </c>
      <c r="DS79">
        <f t="shared" si="64"/>
        <v>0.99380715546285892</v>
      </c>
      <c r="DT79" s="50"/>
      <c r="DU79" s="50"/>
      <c r="DV79" s="50"/>
      <c r="DW79" s="50"/>
      <c r="DX79" s="50"/>
      <c r="DY79" s="50"/>
      <c r="DZ79" s="50"/>
      <c r="EA79" s="50"/>
      <c r="EB79" s="50"/>
      <c r="EC79" s="50"/>
      <c r="ED79" s="50"/>
      <c r="EE79" s="50"/>
      <c r="EF79" s="50"/>
      <c r="EG79" s="50"/>
      <c r="EH79" s="50"/>
      <c r="EI79" s="50"/>
      <c r="EJ79" s="50"/>
      <c r="EK79" s="50"/>
      <c r="EL79" s="50"/>
      <c r="EM79" s="50"/>
      <c r="EN79" s="50"/>
      <c r="EO79" s="50"/>
      <c r="EP79" s="50"/>
      <c r="EQ79" s="50"/>
      <c r="ER79" s="50"/>
      <c r="ES79" s="50"/>
      <c r="ET79" s="50"/>
      <c r="EU79" s="50"/>
      <c r="EV79" s="50"/>
      <c r="EW79" s="50"/>
      <c r="EX79" s="50"/>
      <c r="EY79" s="50"/>
      <c r="EZ79" s="50"/>
      <c r="FA79" s="50"/>
      <c r="FB79" s="50"/>
      <c r="FC79" s="50"/>
      <c r="FD79" s="50"/>
      <c r="FE79" s="50"/>
      <c r="FF79" s="50"/>
      <c r="FG79" s="50"/>
      <c r="FH79" s="50"/>
      <c r="FI79" s="50"/>
      <c r="FJ79" s="50"/>
      <c r="FK79" s="50"/>
      <c r="FL79" s="50"/>
      <c r="FM79" s="50"/>
      <c r="FP79" s="50"/>
      <c r="FQ79" s="50"/>
      <c r="FR79" s="50"/>
      <c r="FS79" s="50"/>
      <c r="FT79" s="50"/>
      <c r="FU79" s="50"/>
      <c r="FV79" s="50"/>
      <c r="FW79" s="50"/>
      <c r="FX79" s="50"/>
      <c r="FY79" s="50"/>
      <c r="FZ79" s="50"/>
      <c r="GA79" s="50"/>
      <c r="GB79" s="50"/>
      <c r="GC79" s="50"/>
      <c r="GD79" s="50"/>
      <c r="GE79" s="50"/>
      <c r="GF79" s="50"/>
      <c r="GG79" s="50"/>
      <c r="GH79" s="50"/>
      <c r="GI79" s="50"/>
      <c r="GJ79" s="50"/>
      <c r="GK79" s="50"/>
      <c r="GL79" s="50"/>
      <c r="GM79" s="50"/>
      <c r="GN79" s="50"/>
      <c r="GO79" s="50"/>
      <c r="GP79" s="50"/>
      <c r="GQ79" s="50"/>
      <c r="GR79" s="50"/>
      <c r="GS79" s="50"/>
      <c r="GT79" s="50"/>
      <c r="GU79" s="50"/>
      <c r="GV79" s="50"/>
      <c r="GW79" s="50"/>
      <c r="GX79" s="50"/>
      <c r="GY79" s="50"/>
      <c r="GZ79" s="50"/>
      <c r="HA79" s="50"/>
      <c r="HB79" s="50"/>
      <c r="HC79" s="50"/>
      <c r="HD79" s="50"/>
      <c r="HE79" s="50"/>
      <c r="HF79" s="50"/>
      <c r="HG79" s="50"/>
      <c r="HH79" s="50"/>
      <c r="HI79" s="50"/>
      <c r="HJ79" s="50"/>
      <c r="HK79" s="50"/>
      <c r="HL79" s="50"/>
      <c r="HM79" s="50"/>
      <c r="HN79" s="50"/>
      <c r="HO79" s="50"/>
      <c r="HR79" s="50"/>
      <c r="HS79" s="50"/>
      <c r="HT79" s="50"/>
      <c r="HU79" s="50"/>
      <c r="HV79" s="50"/>
      <c r="HW79" s="50"/>
      <c r="HX79" s="50"/>
      <c r="HY79" s="50"/>
      <c r="HZ79" s="50"/>
    </row>
    <row r="80" spans="1:234" ht="13.2">
      <c r="A80" s="15">
        <v>35</v>
      </c>
      <c r="B80" s="16">
        <v>0</v>
      </c>
      <c r="C80" s="16">
        <v>1</v>
      </c>
      <c r="D80" s="31">
        <v>493.9</v>
      </c>
      <c r="E80" s="31">
        <v>487.4</v>
      </c>
      <c r="F80" s="31">
        <v>491.2</v>
      </c>
      <c r="G80" s="42">
        <v>493</v>
      </c>
      <c r="H80" s="39">
        <v>496.9</v>
      </c>
      <c r="I80" s="39">
        <v>507.3</v>
      </c>
      <c r="J80" s="39">
        <v>515.70000000000005</v>
      </c>
      <c r="K80" s="39">
        <v>517.1</v>
      </c>
      <c r="L80" s="39">
        <v>527.29999999999995</v>
      </c>
      <c r="M80" s="39">
        <v>532.4</v>
      </c>
      <c r="N80" s="39">
        <v>535.6</v>
      </c>
      <c r="O80" s="39">
        <v>538.6</v>
      </c>
      <c r="P80" s="39">
        <v>543.9</v>
      </c>
      <c r="Q80" s="39">
        <v>543.29999999999995</v>
      </c>
      <c r="R80" s="39">
        <v>546.20000000000005</v>
      </c>
      <c r="S80" s="39">
        <v>553.4</v>
      </c>
      <c r="T80" s="39">
        <v>558.4</v>
      </c>
      <c r="U80" s="39">
        <v>556.29999999999995</v>
      </c>
      <c r="V80" s="39">
        <v>563.5</v>
      </c>
      <c r="W80" s="39">
        <v>566.70000000000005</v>
      </c>
      <c r="X80" s="39">
        <v>571.70000000000005</v>
      </c>
      <c r="Y80" s="39">
        <v>569.6</v>
      </c>
      <c r="Z80" s="39">
        <v>574.79999999999995</v>
      </c>
      <c r="AA80" s="39">
        <v>577.4</v>
      </c>
      <c r="AB80" s="39">
        <v>573</v>
      </c>
      <c r="AC80" s="39">
        <v>581</v>
      </c>
      <c r="AD80" s="39">
        <v>581.6</v>
      </c>
      <c r="AE80" s="39">
        <v>581.20000000000005</v>
      </c>
      <c r="AF80" s="39">
        <v>588.6</v>
      </c>
      <c r="AG80" s="39">
        <v>584.79999999999995</v>
      </c>
      <c r="AH80" s="39">
        <v>594.5</v>
      </c>
      <c r="AI80" s="39">
        <v>589.79999999999995</v>
      </c>
      <c r="AJ80" s="39">
        <v>589.4</v>
      </c>
      <c r="AK80" s="39">
        <v>590.29999999999995</v>
      </c>
      <c r="AL80" s="39">
        <v>593.6</v>
      </c>
      <c r="AM80" s="39">
        <v>590.4</v>
      </c>
      <c r="AN80" s="39">
        <v>594.6</v>
      </c>
      <c r="AO80" s="39">
        <v>590.29999999999995</v>
      </c>
      <c r="AP80" s="39">
        <v>593.29999999999995</v>
      </c>
      <c r="AQ80" s="39">
        <v>597</v>
      </c>
      <c r="AR80" s="39">
        <v>595.4</v>
      </c>
      <c r="AS80" s="39">
        <v>603.4</v>
      </c>
      <c r="AT80" s="39">
        <v>603.9</v>
      </c>
      <c r="AU80" s="39">
        <v>600.9</v>
      </c>
      <c r="AV80" s="39">
        <v>604.29999999999995</v>
      </c>
      <c r="AW80" s="39">
        <v>603.4</v>
      </c>
      <c r="AX80" s="39">
        <v>608.5</v>
      </c>
      <c r="AY80" s="39">
        <v>608.5</v>
      </c>
      <c r="AZ80" s="39">
        <v>606.5</v>
      </c>
      <c r="BA80" s="39">
        <v>609.5</v>
      </c>
      <c r="BB80" s="39">
        <v>612.70000000000005</v>
      </c>
      <c r="BC80" s="39">
        <v>610.9</v>
      </c>
      <c r="BD80" s="39">
        <v>614.1</v>
      </c>
      <c r="BE80" s="39">
        <v>617.6</v>
      </c>
      <c r="BF80" s="39">
        <v>617.9</v>
      </c>
      <c r="BG80" s="39">
        <v>619.4</v>
      </c>
      <c r="BH80" s="39">
        <v>620.29999999999995</v>
      </c>
      <c r="BI80" s="50">
        <f t="shared" si="2"/>
        <v>81.799999999999955</v>
      </c>
      <c r="BJ80" s="50">
        <f t="shared" si="3"/>
        <v>45.5</v>
      </c>
      <c r="BK80" s="50">
        <f t="shared" si="4"/>
        <v>127.29999999999995</v>
      </c>
      <c r="BL80" s="50">
        <f t="shared" si="5"/>
        <v>0.97222678718159428</v>
      </c>
      <c r="BM80" s="50">
        <f t="shared" si="6"/>
        <v>0.9780854274653894</v>
      </c>
      <c r="BN80" s="50">
        <f t="shared" si="7"/>
        <v>0.97667254933418912</v>
      </c>
      <c r="BO80" s="50">
        <f t="shared" si="8"/>
        <v>0.99838668043366041</v>
      </c>
      <c r="BP80" s="50">
        <f t="shared" si="9"/>
        <v>1.0026175472612699</v>
      </c>
      <c r="BQ80" s="50">
        <f t="shared" si="10"/>
        <v>1.0153401797175865</v>
      </c>
      <c r="BR80" s="50">
        <f t="shared" si="11"/>
        <v>1.020444671607462</v>
      </c>
      <c r="BS80" s="50">
        <f t="shared" si="12"/>
        <v>1.0250717703349284</v>
      </c>
      <c r="BT80" s="50">
        <f t="shared" si="13"/>
        <v>1.0255140898705255</v>
      </c>
      <c r="BU80" s="50">
        <f t="shared" si="14"/>
        <v>1.0372512872671793</v>
      </c>
      <c r="BV80" s="50">
        <f t="shared" si="15"/>
        <v>1.03656830323073</v>
      </c>
      <c r="BW80" s="50">
        <f t="shared" si="16"/>
        <v>1.0431295158672058</v>
      </c>
      <c r="BX80" s="50">
        <f t="shared" si="17"/>
        <v>1.047874522674914</v>
      </c>
      <c r="BY80" s="50">
        <f t="shared" si="18"/>
        <v>1.048868296653414</v>
      </c>
      <c r="BZ80" s="50">
        <f t="shared" si="19"/>
        <v>1.0397806921902746</v>
      </c>
      <c r="CA80" s="50">
        <f t="shared" si="20"/>
        <v>1.05</v>
      </c>
      <c r="CB80" s="50">
        <f t="shared" si="21"/>
        <v>1.0536068418443234</v>
      </c>
      <c r="CC80" s="50">
        <f t="shared" si="22"/>
        <v>1.0605039418766424</v>
      </c>
      <c r="CD80" s="50">
        <f t="shared" si="23"/>
        <v>1.0602798374336861</v>
      </c>
      <c r="CE80" s="50">
        <f t="shared" si="24"/>
        <v>1.0705904265226298</v>
      </c>
      <c r="CF80" s="50">
        <f t="shared" si="25"/>
        <v>1.067545913965241</v>
      </c>
      <c r="CG80" s="50">
        <f t="shared" si="26"/>
        <v>1.060620083294771</v>
      </c>
      <c r="CH80" s="50">
        <f t="shared" si="27"/>
        <v>1.0765239948119327</v>
      </c>
      <c r="CI80" s="50">
        <f t="shared" si="28"/>
        <v>1.0724361535388303</v>
      </c>
      <c r="CJ80" s="50">
        <f t="shared" si="29"/>
        <v>1.0783931719083404</v>
      </c>
      <c r="CK80" s="50">
        <f t="shared" si="30"/>
        <v>1.0897981855211998</v>
      </c>
      <c r="CL80" s="50">
        <f t="shared" si="31"/>
        <v>1.0816276202219481</v>
      </c>
      <c r="CM80" s="50">
        <f t="shared" si="32"/>
        <v>1.0915600709957769</v>
      </c>
      <c r="CN80" s="50">
        <f t="shared" si="33"/>
        <v>1.0823342304869097</v>
      </c>
      <c r="CO80" s="50">
        <f t="shared" si="34"/>
        <v>1.0828918761674373</v>
      </c>
      <c r="CP80" s="50">
        <f t="shared" si="35"/>
        <v>1.0818951033998228</v>
      </c>
      <c r="CQ80" s="50">
        <f t="shared" si="36"/>
        <v>1.0820598511317028</v>
      </c>
      <c r="CR80" s="50">
        <f t="shared" si="37"/>
        <v>1.0769137228673924</v>
      </c>
      <c r="CS80" s="50">
        <f t="shared" si="38"/>
        <v>1.0809926370329972</v>
      </c>
      <c r="CT80" s="50">
        <f t="shared" si="39"/>
        <v>1.0740864291129641</v>
      </c>
      <c r="CU80" s="50">
        <f t="shared" si="40"/>
        <v>1.076281179138322</v>
      </c>
      <c r="CV80" s="50">
        <f t="shared" si="41"/>
        <v>1.0778443113772456</v>
      </c>
      <c r="CW80" s="50">
        <f t="shared" si="42"/>
        <v>1.076348297680024</v>
      </c>
      <c r="CX80" s="50">
        <f t="shared" si="43"/>
        <v>1.0932809904876941</v>
      </c>
      <c r="CY80" s="50">
        <f t="shared" si="44"/>
        <v>1.0880100891811546</v>
      </c>
      <c r="CZ80" s="50">
        <f t="shared" si="45"/>
        <v>1.0833859190480484</v>
      </c>
      <c r="DA80" s="50">
        <f t="shared" si="46"/>
        <v>1.0852764225208775</v>
      </c>
      <c r="DB80" s="50">
        <f t="shared" si="47"/>
        <v>1.0836276563903022</v>
      </c>
      <c r="DC80" s="50">
        <f t="shared" si="48"/>
        <v>1.0908927931158121</v>
      </c>
      <c r="DD80" s="50">
        <f t="shared" si="49"/>
        <v>1.089200477326969</v>
      </c>
      <c r="DE80" s="50">
        <f t="shared" si="50"/>
        <v>1.0870474369697694</v>
      </c>
      <c r="DF80" s="50">
        <f t="shared" si="51"/>
        <v>1.0882633019878585</v>
      </c>
      <c r="DG80" s="50">
        <f t="shared" si="52"/>
        <v>1.0888895471105713</v>
      </c>
      <c r="DH80" s="50">
        <f t="shared" si="53"/>
        <v>1.0824523064201759</v>
      </c>
      <c r="DI80" s="50">
        <f t="shared" si="54"/>
        <v>1.0889906901137876</v>
      </c>
      <c r="DJ80" s="50">
        <f t="shared" si="55"/>
        <v>1.0997150997150997</v>
      </c>
      <c r="DK80" s="50">
        <f t="shared" si="56"/>
        <v>1.0949202598936798</v>
      </c>
      <c r="DL80" s="50">
        <f t="shared" si="57"/>
        <v>1.0953138815207779</v>
      </c>
      <c r="DM80" s="50">
        <f t="shared" si="58"/>
        <v>1.0921736068315873</v>
      </c>
      <c r="DN80" s="50">
        <f t="shared" si="59"/>
        <v>2.7434320849636631</v>
      </c>
      <c r="DO80" s="50">
        <f t="shared" si="60"/>
        <v>1.4653784219001618</v>
      </c>
      <c r="DP80" s="50">
        <f t="shared" si="61"/>
        <v>16.592292089249483</v>
      </c>
      <c r="DQ80" s="50">
        <f t="shared" si="62"/>
        <v>7.9157967988865696</v>
      </c>
      <c r="DR80" s="50">
        <f t="shared" si="63"/>
        <v>22.047107724281254</v>
      </c>
      <c r="DS80">
        <f t="shared" si="64"/>
        <v>0.9766725493341889</v>
      </c>
      <c r="DT80" s="50"/>
      <c r="DU80" s="50"/>
      <c r="DV80" s="50"/>
      <c r="DW80" s="50"/>
      <c r="DX80" s="50"/>
      <c r="DY80" s="50"/>
      <c r="DZ80" s="50"/>
      <c r="EA80" s="50"/>
      <c r="EB80" s="50"/>
      <c r="EC80" s="50"/>
      <c r="ED80" s="50"/>
      <c r="EE80" s="50"/>
      <c r="EF80" s="50"/>
      <c r="EG80" s="50"/>
      <c r="EH80" s="50"/>
      <c r="EI80" s="50"/>
      <c r="EJ80" s="50"/>
      <c r="EK80" s="50"/>
      <c r="EL80" s="50"/>
      <c r="EM80" s="50"/>
      <c r="EN80" s="50"/>
      <c r="EO80" s="50"/>
      <c r="EP80" s="50"/>
      <c r="EQ80" s="50"/>
      <c r="ER80" s="50"/>
      <c r="ES80" s="50"/>
      <c r="ET80" s="50"/>
      <c r="EU80" s="50"/>
      <c r="EV80" s="50"/>
      <c r="EW80" s="50"/>
      <c r="EX80" s="50"/>
      <c r="EY80" s="50"/>
      <c r="EZ80" s="50"/>
      <c r="FA80" s="50"/>
      <c r="FB80" s="50"/>
      <c r="FC80" s="50"/>
      <c r="FD80" s="50"/>
      <c r="FE80" s="50"/>
      <c r="FF80" s="50"/>
      <c r="FG80" s="50"/>
      <c r="FH80" s="50"/>
      <c r="FI80" s="50"/>
      <c r="FJ80" s="50"/>
      <c r="FK80" s="50"/>
      <c r="FL80" s="50"/>
      <c r="FM80" s="50"/>
      <c r="FP80" s="50"/>
      <c r="FQ80" s="50"/>
      <c r="FR80" s="50"/>
      <c r="FS80" s="50"/>
      <c r="FT80" s="50"/>
      <c r="FU80" s="50"/>
      <c r="FV80" s="50"/>
      <c r="FW80" s="50"/>
      <c r="FX80" s="50"/>
      <c r="FY80" s="50"/>
      <c r="FZ80" s="50"/>
      <c r="GA80" s="50"/>
      <c r="GB80" s="50"/>
      <c r="GC80" s="50"/>
      <c r="GD80" s="50"/>
      <c r="GE80" s="50"/>
      <c r="GF80" s="50"/>
      <c r="GG80" s="50"/>
      <c r="GH80" s="50"/>
      <c r="GI80" s="50"/>
      <c r="GJ80" s="50"/>
      <c r="GK80" s="50"/>
      <c r="GL80" s="50"/>
      <c r="GM80" s="50"/>
      <c r="GN80" s="50"/>
      <c r="GO80" s="50"/>
      <c r="GP80" s="50"/>
      <c r="GQ80" s="50"/>
      <c r="GR80" s="50"/>
      <c r="GS80" s="50"/>
      <c r="GT80" s="50"/>
      <c r="GU80" s="50"/>
      <c r="GV80" s="50"/>
      <c r="GW80" s="50"/>
      <c r="GX80" s="50"/>
      <c r="GY80" s="50"/>
      <c r="GZ80" s="50"/>
      <c r="HA80" s="50"/>
      <c r="HB80" s="50"/>
      <c r="HC80" s="50"/>
      <c r="HD80" s="50"/>
      <c r="HE80" s="50"/>
      <c r="HF80" s="50"/>
      <c r="HG80" s="50"/>
      <c r="HH80" s="50"/>
      <c r="HI80" s="50"/>
      <c r="HJ80" s="50"/>
      <c r="HK80" s="50"/>
      <c r="HL80" s="50"/>
      <c r="HM80" s="50"/>
      <c r="HN80" s="50"/>
      <c r="HO80" s="50"/>
      <c r="HR80" s="50"/>
      <c r="HS80" s="50"/>
      <c r="HT80" s="50"/>
      <c r="HU80" s="50"/>
      <c r="HV80" s="50"/>
      <c r="HW80" s="50"/>
      <c r="HX80" s="50"/>
      <c r="HY80" s="50"/>
      <c r="HZ80" s="50"/>
    </row>
    <row r="81" spans="1:234" ht="13.2">
      <c r="A81" s="7">
        <v>36</v>
      </c>
      <c r="B81">
        <v>0</v>
      </c>
      <c r="C81">
        <v>1</v>
      </c>
      <c r="D81" s="39">
        <v>474.3</v>
      </c>
      <c r="E81" s="39">
        <v>473.7</v>
      </c>
      <c r="F81" s="39">
        <v>479.7</v>
      </c>
      <c r="G81" s="39">
        <v>477.5</v>
      </c>
      <c r="H81" s="39">
        <v>485.2</v>
      </c>
      <c r="I81" s="39">
        <v>498.9</v>
      </c>
      <c r="J81" s="39">
        <v>498.9</v>
      </c>
      <c r="K81" s="39">
        <v>503.4</v>
      </c>
      <c r="L81" s="39">
        <v>510.8</v>
      </c>
      <c r="M81" s="39">
        <v>514.6</v>
      </c>
      <c r="N81" s="39">
        <v>514.5</v>
      </c>
      <c r="O81" s="39">
        <v>521.70000000000005</v>
      </c>
      <c r="P81" s="39">
        <v>525.1</v>
      </c>
      <c r="Q81" s="39">
        <v>524.5</v>
      </c>
      <c r="R81" s="39">
        <v>529</v>
      </c>
      <c r="S81" s="39">
        <v>530.4</v>
      </c>
      <c r="T81" s="39">
        <v>531.79999999999995</v>
      </c>
      <c r="U81" s="39">
        <v>538</v>
      </c>
      <c r="V81" s="39">
        <v>533.70000000000005</v>
      </c>
      <c r="W81" s="39">
        <v>539.29999999999995</v>
      </c>
      <c r="X81" s="39">
        <v>541.29999999999995</v>
      </c>
      <c r="Y81" s="39">
        <v>542.29999999999995</v>
      </c>
      <c r="Z81" s="39">
        <v>544.79999999999995</v>
      </c>
      <c r="AA81" s="39">
        <v>546.29999999999995</v>
      </c>
      <c r="AB81" s="39">
        <v>546.6</v>
      </c>
      <c r="AC81" s="39">
        <v>549.29999999999995</v>
      </c>
      <c r="AD81" s="39">
        <v>549.6</v>
      </c>
      <c r="AE81" s="39">
        <v>554.20000000000005</v>
      </c>
      <c r="AF81" s="39">
        <v>554</v>
      </c>
      <c r="AG81" s="39">
        <v>553.79999999999995</v>
      </c>
      <c r="AH81" s="39">
        <v>553.5</v>
      </c>
      <c r="AI81" s="39">
        <v>558.1</v>
      </c>
      <c r="AJ81" s="39">
        <v>556.9</v>
      </c>
      <c r="AK81" s="39">
        <v>555</v>
      </c>
      <c r="AL81" s="39">
        <v>556.5</v>
      </c>
      <c r="AM81" s="39">
        <v>561.5</v>
      </c>
      <c r="AN81" s="39">
        <v>561.70000000000005</v>
      </c>
      <c r="AO81" s="39">
        <v>562.4</v>
      </c>
      <c r="AP81" s="39">
        <v>565.70000000000005</v>
      </c>
      <c r="AQ81" s="39">
        <v>566.79999999999995</v>
      </c>
      <c r="AR81" s="39">
        <v>566</v>
      </c>
      <c r="AS81" s="39">
        <v>568</v>
      </c>
      <c r="AT81" s="39">
        <v>573.20000000000005</v>
      </c>
      <c r="AU81" s="39">
        <v>573.6</v>
      </c>
      <c r="AV81" s="39">
        <v>572.79999999999995</v>
      </c>
      <c r="AW81" s="39">
        <v>574.20000000000005</v>
      </c>
      <c r="AX81" s="39">
        <v>575.1</v>
      </c>
      <c r="AY81" s="39">
        <v>573.70000000000005</v>
      </c>
      <c r="AZ81" s="39">
        <v>572.9</v>
      </c>
      <c r="BA81" s="39">
        <v>576.1</v>
      </c>
      <c r="BB81" s="39">
        <v>575.5</v>
      </c>
      <c r="BC81" s="39">
        <v>577.29999999999995</v>
      </c>
      <c r="BD81" s="39">
        <v>577.29999999999995</v>
      </c>
      <c r="BE81" s="39">
        <v>578.9</v>
      </c>
      <c r="BF81" s="39">
        <v>580.9</v>
      </c>
      <c r="BG81" s="39">
        <v>582.20000000000005</v>
      </c>
      <c r="BH81" s="39">
        <v>583</v>
      </c>
      <c r="BI81" s="50">
        <f t="shared" si="2"/>
        <v>67.299999999999955</v>
      </c>
      <c r="BJ81" s="50">
        <f t="shared" si="3"/>
        <v>38.200000000000045</v>
      </c>
      <c r="BK81" s="50">
        <f t="shared" si="4"/>
        <v>105.5</v>
      </c>
      <c r="BL81" s="50">
        <f t="shared" si="5"/>
        <v>0.941659819227609</v>
      </c>
      <c r="BM81" s="50">
        <f t="shared" si="6"/>
        <v>0.95505544255626273</v>
      </c>
      <c r="BN81" s="50">
        <f t="shared" si="7"/>
        <v>0.96050056152735441</v>
      </c>
      <c r="BO81" s="50">
        <f t="shared" si="8"/>
        <v>0.96586215797625197</v>
      </c>
      <c r="BP81" s="50">
        <f t="shared" si="9"/>
        <v>0.97605428986912257</v>
      </c>
      <c r="BQ81" s="50">
        <f t="shared" si="10"/>
        <v>0.98356867779204105</v>
      </c>
      <c r="BR81" s="50">
        <f t="shared" si="11"/>
        <v>0.98632762586250944</v>
      </c>
      <c r="BS81" s="50">
        <f t="shared" si="12"/>
        <v>0.98468899521531106</v>
      </c>
      <c r="BT81" s="50">
        <f t="shared" si="13"/>
        <v>0.9933358720487433</v>
      </c>
      <c r="BU81" s="50">
        <f t="shared" si="14"/>
        <v>1.0013985124912592</v>
      </c>
      <c r="BV81" s="50">
        <f t="shared" si="15"/>
        <v>1.0006995675400661</v>
      </c>
      <c r="BW81" s="50">
        <f t="shared" si="16"/>
        <v>1.0102810580259096</v>
      </c>
      <c r="BX81" s="50">
        <f t="shared" si="17"/>
        <v>1.004323539621927</v>
      </c>
      <c r="BY81" s="50">
        <f t="shared" si="18"/>
        <v>0.99890429828131355</v>
      </c>
      <c r="BZ81" s="50">
        <f t="shared" si="19"/>
        <v>1.0055761502756926</v>
      </c>
      <c r="CA81" s="50">
        <f t="shared" si="20"/>
        <v>0.99447204968944114</v>
      </c>
      <c r="CB81" s="50">
        <f t="shared" si="21"/>
        <v>1.0026648487853247</v>
      </c>
      <c r="CC81" s="50">
        <f t="shared" si="22"/>
        <v>1.0041119183799658</v>
      </c>
      <c r="CD81" s="50">
        <f t="shared" si="23"/>
        <v>1.0094623522476964</v>
      </c>
      <c r="CE81" s="50">
        <f t="shared" si="24"/>
        <v>1.0147140994598622</v>
      </c>
      <c r="CF81" s="50">
        <f t="shared" si="25"/>
        <v>1.0100456058178231</v>
      </c>
      <c r="CG81" s="50">
        <f t="shared" si="26"/>
        <v>1.0117538176770013</v>
      </c>
      <c r="CH81" s="50">
        <f t="shared" si="27"/>
        <v>1.0177876598110061</v>
      </c>
      <c r="CI81" s="50">
        <f t="shared" si="28"/>
        <v>1.0134300378007928</v>
      </c>
      <c r="CJ81" s="50">
        <f t="shared" si="29"/>
        <v>1.0282957602746081</v>
      </c>
      <c r="CK81" s="50">
        <f t="shared" si="30"/>
        <v>1.0257359748194779</v>
      </c>
      <c r="CL81" s="50">
        <f t="shared" si="31"/>
        <v>1.0242909987669544</v>
      </c>
      <c r="CM81" s="50">
        <f t="shared" si="32"/>
        <v>1.0162800660995166</v>
      </c>
      <c r="CN81" s="50">
        <f t="shared" si="33"/>
        <v>1.0241619770002448</v>
      </c>
      <c r="CO81" s="50">
        <f t="shared" si="34"/>
        <v>1.0231803288728298</v>
      </c>
      <c r="CP81" s="50">
        <f t="shared" si="35"/>
        <v>1.0171976662491982</v>
      </c>
      <c r="CQ81" s="50">
        <f t="shared" si="36"/>
        <v>1.0144311104359713</v>
      </c>
      <c r="CR81" s="50">
        <f t="shared" si="37"/>
        <v>1.0241989420563022</v>
      </c>
      <c r="CS81" s="50">
        <f t="shared" si="38"/>
        <v>1.0211798927370241</v>
      </c>
      <c r="CT81" s="50">
        <f t="shared" si="39"/>
        <v>1.0233206974981046</v>
      </c>
      <c r="CU81" s="50">
        <f t="shared" si="40"/>
        <v>1.0262131519274378</v>
      </c>
      <c r="CV81" s="50">
        <f t="shared" si="41"/>
        <v>1.0233201937832876</v>
      </c>
      <c r="CW81" s="50">
        <f t="shared" si="42"/>
        <v>1.0231997589635433</v>
      </c>
      <c r="CX81" s="50">
        <f t="shared" si="43"/>
        <v>1.0291408727162916</v>
      </c>
      <c r="CY81" s="50">
        <f t="shared" si="44"/>
        <v>1.0326997567786687</v>
      </c>
      <c r="CZ81" s="50">
        <f t="shared" si="45"/>
        <v>1.034165690074822</v>
      </c>
      <c r="DA81" s="50">
        <f t="shared" si="46"/>
        <v>1.02870484001317</v>
      </c>
      <c r="DB81" s="50">
        <f t="shared" si="47"/>
        <v>1.0311882669859325</v>
      </c>
      <c r="DC81" s="50">
        <f t="shared" si="48"/>
        <v>1.0310147006095376</v>
      </c>
      <c r="DD81" s="50">
        <f t="shared" si="49"/>
        <v>1.0269093078758951</v>
      </c>
      <c r="DE81" s="50">
        <f t="shared" si="50"/>
        <v>1.0268251881945272</v>
      </c>
      <c r="DF81" s="50">
        <f t="shared" si="51"/>
        <v>1.0286275443399595</v>
      </c>
      <c r="DG81" s="50">
        <f t="shared" si="52"/>
        <v>1.0227777613222355</v>
      </c>
      <c r="DH81" s="50">
        <f t="shared" si="53"/>
        <v>1.022916543618215</v>
      </c>
      <c r="DI81" s="50">
        <f t="shared" si="54"/>
        <v>1.0237328210432983</v>
      </c>
      <c r="DJ81" s="50">
        <f t="shared" si="55"/>
        <v>1.0308048433048431</v>
      </c>
      <c r="DK81" s="50">
        <f t="shared" si="56"/>
        <v>1.0293561724748965</v>
      </c>
      <c r="DL81" s="50">
        <f t="shared" si="57"/>
        <v>1.0295313881520778</v>
      </c>
      <c r="DM81" s="50">
        <f t="shared" si="58"/>
        <v>1.0264988115150984</v>
      </c>
      <c r="DN81" s="50">
        <f t="shared" si="59"/>
        <v>2.2571268865287837</v>
      </c>
      <c r="DO81" s="50">
        <f t="shared" si="60"/>
        <v>1.2302737520128846</v>
      </c>
      <c r="DP81" s="50">
        <f t="shared" si="61"/>
        <v>14.094240837696326</v>
      </c>
      <c r="DQ81" s="50">
        <f t="shared" si="62"/>
        <v>7.0117474302496419</v>
      </c>
      <c r="DR81" s="50">
        <f t="shared" si="63"/>
        <v>19.311733479773018</v>
      </c>
      <c r="DS81">
        <f t="shared" si="64"/>
        <v>0.96050056152735419</v>
      </c>
      <c r="DT81" s="50"/>
      <c r="DU81" s="50"/>
      <c r="DV81" s="50"/>
      <c r="DW81" s="50"/>
      <c r="DX81" s="50"/>
      <c r="DY81" s="50"/>
      <c r="DZ81" s="50"/>
      <c r="EA81" s="50"/>
      <c r="EB81" s="50"/>
      <c r="EC81" s="50"/>
      <c r="ED81" s="50"/>
      <c r="EE81" s="50"/>
      <c r="EF81" s="50"/>
      <c r="EG81" s="50"/>
      <c r="EH81" s="50"/>
      <c r="EI81" s="50"/>
      <c r="EJ81" s="50"/>
      <c r="EK81" s="50"/>
      <c r="EL81" s="50"/>
      <c r="EM81" s="50"/>
      <c r="EN81" s="50"/>
      <c r="EO81" s="50"/>
      <c r="EP81" s="50"/>
      <c r="EQ81" s="50"/>
      <c r="ER81" s="50"/>
      <c r="ES81" s="50"/>
      <c r="ET81" s="50"/>
      <c r="EU81" s="50"/>
      <c r="EV81" s="50"/>
      <c r="EW81" s="50"/>
      <c r="EX81" s="50"/>
      <c r="EY81" s="50"/>
      <c r="EZ81" s="50"/>
      <c r="FA81" s="50"/>
      <c r="FB81" s="50"/>
      <c r="FC81" s="50"/>
      <c r="FD81" s="50"/>
      <c r="FE81" s="50"/>
      <c r="FF81" s="50"/>
      <c r="FG81" s="50"/>
      <c r="FH81" s="50"/>
      <c r="FI81" s="50"/>
      <c r="FJ81" s="50"/>
      <c r="FK81" s="50"/>
      <c r="FL81" s="50"/>
      <c r="FM81" s="50"/>
      <c r="FP81" s="50"/>
      <c r="FQ81" s="50"/>
      <c r="FR81" s="50"/>
      <c r="FS81" s="50"/>
      <c r="FT81" s="50"/>
      <c r="FU81" s="50"/>
      <c r="FV81" s="50"/>
      <c r="FW81" s="50"/>
      <c r="FX81" s="50"/>
      <c r="FY81" s="50"/>
      <c r="FZ81" s="50"/>
      <c r="GA81" s="50"/>
      <c r="GB81" s="50"/>
      <c r="GC81" s="50"/>
      <c r="GD81" s="50"/>
      <c r="GE81" s="50"/>
      <c r="GF81" s="50"/>
      <c r="GG81" s="50"/>
      <c r="GH81" s="50"/>
      <c r="GI81" s="50"/>
      <c r="GJ81" s="50"/>
      <c r="GK81" s="50"/>
      <c r="GL81" s="50"/>
      <c r="GM81" s="50"/>
      <c r="GN81" s="50"/>
      <c r="GO81" s="50"/>
      <c r="GP81" s="50"/>
      <c r="GQ81" s="50"/>
      <c r="GR81" s="50"/>
      <c r="GS81" s="50"/>
      <c r="GT81" s="50"/>
      <c r="GU81" s="50"/>
      <c r="GV81" s="50"/>
      <c r="GW81" s="50"/>
      <c r="GX81" s="50"/>
      <c r="GY81" s="50"/>
      <c r="GZ81" s="50"/>
      <c r="HA81" s="50"/>
      <c r="HB81" s="50"/>
      <c r="HC81" s="50"/>
      <c r="HD81" s="50"/>
      <c r="HE81" s="50"/>
      <c r="HF81" s="50"/>
      <c r="HG81" s="50"/>
      <c r="HH81" s="50"/>
      <c r="HI81" s="50"/>
      <c r="HJ81" s="50"/>
      <c r="HK81" s="50"/>
      <c r="HL81" s="50"/>
      <c r="HM81" s="50"/>
      <c r="HN81" s="50"/>
      <c r="HO81" s="50"/>
      <c r="HR81" s="50"/>
      <c r="HS81" s="50"/>
      <c r="HT81" s="50"/>
      <c r="HU81" s="50"/>
      <c r="HV81" s="50"/>
      <c r="HW81" s="50"/>
      <c r="HX81" s="50"/>
      <c r="HY81" s="50"/>
      <c r="HZ81" s="50"/>
    </row>
    <row r="82" spans="1:234" ht="13.2">
      <c r="A82" s="7"/>
    </row>
    <row r="83" spans="1:234" ht="13.2">
      <c r="A83" s="7"/>
    </row>
    <row r="84" spans="1:234" ht="13.2">
      <c r="A84" s="7"/>
    </row>
    <row r="85" spans="1:234" ht="13.2">
      <c r="A85" s="7"/>
    </row>
    <row r="86" spans="1:234" ht="13.2">
      <c r="A86" s="7"/>
    </row>
    <row r="87" spans="1:234" ht="13.2">
      <c r="A87" s="7"/>
    </row>
    <row r="88" spans="1:234" ht="13.2">
      <c r="A88" s="7"/>
    </row>
    <row r="89" spans="1:234" ht="13.2">
      <c r="A89" s="7"/>
    </row>
    <row r="90" spans="1:234" ht="13.2">
      <c r="A90" s="7"/>
    </row>
    <row r="91" spans="1:234" ht="13.2">
      <c r="A91" s="7"/>
    </row>
    <row r="92" spans="1:234" ht="13.2">
      <c r="A92" s="7"/>
    </row>
    <row r="93" spans="1:234" ht="13.2">
      <c r="A93" s="7"/>
    </row>
    <row r="94" spans="1:234" ht="13.2">
      <c r="A94" s="7"/>
    </row>
    <row r="95" spans="1:234" ht="13.2">
      <c r="A95" s="7"/>
    </row>
    <row r="96" spans="1:234" ht="13.2">
      <c r="A96" s="7"/>
    </row>
    <row r="97" spans="1:1" ht="13.2">
      <c r="A97" s="7"/>
    </row>
    <row r="98" spans="1:1" ht="13.2">
      <c r="A98" s="7"/>
    </row>
    <row r="99" spans="1:1" ht="13.2">
      <c r="A99" s="7"/>
    </row>
    <row r="100" spans="1:1" ht="13.2">
      <c r="A100" s="7"/>
    </row>
    <row r="101" spans="1:1" ht="13.2">
      <c r="A101" s="7"/>
    </row>
    <row r="102" spans="1:1" ht="13.2">
      <c r="A102" s="7"/>
    </row>
    <row r="103" spans="1:1" ht="13.2">
      <c r="A103" s="7"/>
    </row>
    <row r="104" spans="1:1" ht="13.2">
      <c r="A104" s="7"/>
    </row>
    <row r="105" spans="1:1" ht="13.2">
      <c r="A105" s="7"/>
    </row>
    <row r="106" spans="1:1" ht="13.2">
      <c r="A106" s="7"/>
    </row>
    <row r="107" spans="1:1" ht="13.2">
      <c r="A107" s="7"/>
    </row>
    <row r="108" spans="1:1" ht="13.2">
      <c r="A108" s="7"/>
    </row>
    <row r="109" spans="1:1" ht="13.2">
      <c r="A109" s="7"/>
    </row>
    <row r="110" spans="1:1" ht="13.2">
      <c r="A110" s="7"/>
    </row>
    <row r="111" spans="1:1" ht="13.2">
      <c r="A111" s="7"/>
    </row>
    <row r="112" spans="1:1" ht="13.2">
      <c r="A112" s="7"/>
    </row>
    <row r="113" spans="1:1" ht="13.2">
      <c r="A113" s="7"/>
    </row>
    <row r="114" spans="1:1" ht="13.2">
      <c r="A114" s="7"/>
    </row>
    <row r="115" spans="1:1" ht="13.2">
      <c r="A115" s="7"/>
    </row>
    <row r="116" spans="1:1" ht="13.2">
      <c r="A116" s="7"/>
    </row>
    <row r="117" spans="1:1" ht="13.2">
      <c r="A117" s="7"/>
    </row>
    <row r="118" spans="1:1" ht="13.2">
      <c r="A118" s="7"/>
    </row>
    <row r="119" spans="1:1" ht="13.2">
      <c r="A119" s="7"/>
    </row>
    <row r="120" spans="1:1" ht="13.2">
      <c r="A120" s="7"/>
    </row>
    <row r="121" spans="1:1" ht="13.2">
      <c r="A121" s="7"/>
    </row>
    <row r="122" spans="1:1" ht="13.2">
      <c r="A122" s="7"/>
    </row>
    <row r="123" spans="1:1" ht="13.2">
      <c r="A123" s="7"/>
    </row>
    <row r="124" spans="1:1" ht="13.2">
      <c r="A124" s="7"/>
    </row>
    <row r="125" spans="1:1" ht="13.2">
      <c r="A125" s="7"/>
    </row>
    <row r="126" spans="1:1" ht="13.2">
      <c r="A126" s="7"/>
    </row>
    <row r="127" spans="1:1" ht="13.2">
      <c r="A127" s="7"/>
    </row>
    <row r="128" spans="1:1" ht="13.2">
      <c r="A128" s="7"/>
    </row>
    <row r="129" spans="1:1" ht="13.2">
      <c r="A129" s="7"/>
    </row>
    <row r="130" spans="1:1" ht="13.2">
      <c r="A130" s="7"/>
    </row>
    <row r="131" spans="1:1" ht="13.2">
      <c r="A131" s="7"/>
    </row>
    <row r="132" spans="1:1" ht="13.2">
      <c r="A132" s="7"/>
    </row>
    <row r="133" spans="1:1" ht="13.2">
      <c r="A133" s="7"/>
    </row>
    <row r="134" spans="1:1" ht="13.2">
      <c r="A134" s="7"/>
    </row>
    <row r="135" spans="1:1" ht="13.2">
      <c r="A135" s="7"/>
    </row>
    <row r="136" spans="1:1" ht="13.2">
      <c r="A136" s="7"/>
    </row>
    <row r="137" spans="1:1" ht="13.2">
      <c r="A137" s="7"/>
    </row>
    <row r="138" spans="1:1" ht="13.2">
      <c r="A138" s="7"/>
    </row>
    <row r="139" spans="1:1" ht="13.2">
      <c r="A139" s="7"/>
    </row>
    <row r="140" spans="1:1" ht="13.2">
      <c r="A140" s="7"/>
    </row>
    <row r="141" spans="1:1" ht="13.2">
      <c r="A141" s="7"/>
    </row>
    <row r="142" spans="1:1" ht="13.2">
      <c r="A142" s="7"/>
    </row>
    <row r="143" spans="1:1" ht="13.2">
      <c r="A143" s="7"/>
    </row>
    <row r="144" spans="1:1" ht="13.2">
      <c r="A144" s="7"/>
    </row>
    <row r="145" spans="1:1" ht="13.2">
      <c r="A145" s="7"/>
    </row>
    <row r="146" spans="1:1" ht="13.2">
      <c r="A146" s="7"/>
    </row>
    <row r="147" spans="1:1" ht="13.2">
      <c r="A147" s="7"/>
    </row>
    <row r="148" spans="1:1" ht="13.2">
      <c r="A148" s="7"/>
    </row>
    <row r="149" spans="1:1" ht="13.2">
      <c r="A149" s="7"/>
    </row>
    <row r="150" spans="1:1" ht="13.2">
      <c r="A150" s="7"/>
    </row>
    <row r="151" spans="1:1" ht="13.2">
      <c r="A151" s="7"/>
    </row>
    <row r="152" spans="1:1" ht="13.2">
      <c r="A152" s="7"/>
    </row>
    <row r="153" spans="1:1" ht="13.2">
      <c r="A153" s="7"/>
    </row>
    <row r="154" spans="1:1" ht="13.2">
      <c r="A154" s="7"/>
    </row>
    <row r="155" spans="1:1" ht="13.2">
      <c r="A155" s="7"/>
    </row>
    <row r="156" spans="1:1" ht="13.2">
      <c r="A156" s="7"/>
    </row>
    <row r="157" spans="1:1" ht="13.2">
      <c r="A157" s="7"/>
    </row>
    <row r="158" spans="1:1" ht="13.2">
      <c r="A158" s="7"/>
    </row>
    <row r="159" spans="1:1" ht="13.2">
      <c r="A159" s="7"/>
    </row>
    <row r="160" spans="1:1" ht="13.2">
      <c r="A160" s="7"/>
    </row>
    <row r="161" spans="1:1" ht="13.2">
      <c r="A161" s="7"/>
    </row>
    <row r="162" spans="1:1" ht="13.2">
      <c r="A162" s="7"/>
    </row>
    <row r="163" spans="1:1" ht="13.2">
      <c r="A163" s="7"/>
    </row>
    <row r="164" spans="1:1" ht="13.2">
      <c r="A164" s="7"/>
    </row>
    <row r="165" spans="1:1" ht="13.2">
      <c r="A165" s="7"/>
    </row>
    <row r="166" spans="1:1" ht="13.2">
      <c r="A166" s="7"/>
    </row>
    <row r="167" spans="1:1" ht="13.2">
      <c r="A167" s="7"/>
    </row>
    <row r="168" spans="1:1" ht="13.2">
      <c r="A168" s="7"/>
    </row>
    <row r="169" spans="1:1" ht="13.2">
      <c r="A169" s="7"/>
    </row>
    <row r="170" spans="1:1" ht="13.2">
      <c r="A170" s="7"/>
    </row>
    <row r="171" spans="1:1" ht="13.2">
      <c r="A171" s="7"/>
    </row>
    <row r="172" spans="1:1" ht="13.2">
      <c r="A172" s="7"/>
    </row>
    <row r="173" spans="1:1" ht="13.2">
      <c r="A173" s="7"/>
    </row>
    <row r="174" spans="1:1" ht="13.2">
      <c r="A174" s="7"/>
    </row>
    <row r="175" spans="1:1" ht="13.2">
      <c r="A175" s="7"/>
    </row>
    <row r="176" spans="1:1" ht="13.2">
      <c r="A176" s="7"/>
    </row>
    <row r="177" spans="1:1" ht="13.2">
      <c r="A177" s="7"/>
    </row>
    <row r="178" spans="1:1" ht="13.2">
      <c r="A178" s="7"/>
    </row>
    <row r="179" spans="1:1" ht="13.2">
      <c r="A179" s="7"/>
    </row>
    <row r="180" spans="1:1" ht="13.2">
      <c r="A180" s="7"/>
    </row>
    <row r="181" spans="1:1" ht="13.2">
      <c r="A181" s="7"/>
    </row>
    <row r="182" spans="1:1" ht="13.2">
      <c r="A182" s="7"/>
    </row>
    <row r="183" spans="1:1" ht="13.2">
      <c r="A183" s="7"/>
    </row>
    <row r="184" spans="1:1" ht="13.2">
      <c r="A184" s="7"/>
    </row>
    <row r="185" spans="1:1" ht="13.2">
      <c r="A185" s="7"/>
    </row>
    <row r="186" spans="1:1" ht="13.2">
      <c r="A186" s="7"/>
    </row>
    <row r="187" spans="1:1" ht="13.2">
      <c r="A187" s="7"/>
    </row>
    <row r="188" spans="1:1" ht="13.2">
      <c r="A188" s="7"/>
    </row>
    <row r="189" spans="1:1" ht="13.2">
      <c r="A189" s="7"/>
    </row>
    <row r="190" spans="1:1" ht="13.2">
      <c r="A190" s="7"/>
    </row>
    <row r="191" spans="1:1" ht="13.2">
      <c r="A191" s="7"/>
    </row>
    <row r="192" spans="1:1" ht="13.2">
      <c r="A192" s="7"/>
    </row>
    <row r="193" spans="1:1" ht="13.2">
      <c r="A193" s="7"/>
    </row>
    <row r="194" spans="1:1" ht="13.2">
      <c r="A194" s="7"/>
    </row>
    <row r="195" spans="1:1" ht="13.2">
      <c r="A195" s="7"/>
    </row>
    <row r="196" spans="1:1" ht="13.2">
      <c r="A196" s="7"/>
    </row>
    <row r="197" spans="1:1" ht="13.2">
      <c r="A197" s="7"/>
    </row>
    <row r="198" spans="1:1" ht="13.2">
      <c r="A198" s="7"/>
    </row>
    <row r="199" spans="1:1" ht="13.2">
      <c r="A199" s="7"/>
    </row>
    <row r="200" spans="1:1" ht="13.2">
      <c r="A200" s="7"/>
    </row>
    <row r="201" spans="1:1" ht="13.2">
      <c r="A201" s="7"/>
    </row>
    <row r="202" spans="1:1" ht="13.2">
      <c r="A202" s="7"/>
    </row>
    <row r="203" spans="1:1" ht="13.2">
      <c r="A203" s="7"/>
    </row>
    <row r="204" spans="1:1" ht="13.2">
      <c r="A204" s="7"/>
    </row>
    <row r="205" spans="1:1" ht="13.2">
      <c r="A205" s="7"/>
    </row>
    <row r="206" spans="1:1" ht="13.2">
      <c r="A206" s="7"/>
    </row>
    <row r="207" spans="1:1" ht="13.2">
      <c r="A207" s="7"/>
    </row>
    <row r="208" spans="1:1" ht="13.2">
      <c r="A208" s="7"/>
    </row>
    <row r="209" spans="1:1" ht="13.2">
      <c r="A209" s="7"/>
    </row>
    <row r="210" spans="1:1" ht="13.2">
      <c r="A210" s="7"/>
    </row>
    <row r="211" spans="1:1" ht="13.2">
      <c r="A211" s="7"/>
    </row>
    <row r="212" spans="1:1" ht="13.2">
      <c r="A212" s="7"/>
    </row>
    <row r="213" spans="1:1" ht="13.2">
      <c r="A213" s="7"/>
    </row>
    <row r="214" spans="1:1" ht="13.2">
      <c r="A214" s="7"/>
    </row>
    <row r="215" spans="1:1" ht="13.2">
      <c r="A215" s="7"/>
    </row>
    <row r="216" spans="1:1" ht="13.2">
      <c r="A216" s="7"/>
    </row>
    <row r="217" spans="1:1" ht="13.2">
      <c r="A217" s="7"/>
    </row>
    <row r="218" spans="1:1" ht="13.2">
      <c r="A218" s="7"/>
    </row>
    <row r="219" spans="1:1" ht="13.2">
      <c r="A219" s="7"/>
    </row>
    <row r="220" spans="1:1" ht="13.2">
      <c r="A220" s="7"/>
    </row>
    <row r="221" spans="1:1" ht="13.2">
      <c r="A221" s="7"/>
    </row>
    <row r="222" spans="1:1" ht="13.2">
      <c r="A222" s="7"/>
    </row>
    <row r="223" spans="1:1" ht="13.2">
      <c r="A223" s="7"/>
    </row>
    <row r="224" spans="1:1" ht="13.2">
      <c r="A224" s="7"/>
    </row>
    <row r="225" spans="1:1" ht="13.2">
      <c r="A225" s="7"/>
    </row>
    <row r="226" spans="1:1" ht="13.2">
      <c r="A226" s="7"/>
    </row>
    <row r="227" spans="1:1" ht="13.2">
      <c r="A227" s="7"/>
    </row>
    <row r="228" spans="1:1" ht="13.2">
      <c r="A228" s="7"/>
    </row>
    <row r="229" spans="1:1" ht="13.2">
      <c r="A229" s="7"/>
    </row>
    <row r="230" spans="1:1" ht="13.2">
      <c r="A230" s="7"/>
    </row>
    <row r="231" spans="1:1" ht="13.2">
      <c r="A231" s="7"/>
    </row>
    <row r="232" spans="1:1" ht="13.2">
      <c r="A232" s="7"/>
    </row>
    <row r="233" spans="1:1" ht="13.2">
      <c r="A233" s="7"/>
    </row>
    <row r="234" spans="1:1" ht="13.2">
      <c r="A234" s="7"/>
    </row>
    <row r="235" spans="1:1" ht="13.2">
      <c r="A235" s="7"/>
    </row>
    <row r="236" spans="1:1" ht="13.2">
      <c r="A236" s="7"/>
    </row>
    <row r="237" spans="1:1" ht="13.2">
      <c r="A237" s="7"/>
    </row>
    <row r="238" spans="1:1" ht="13.2">
      <c r="A238" s="7"/>
    </row>
    <row r="239" spans="1:1" ht="13.2">
      <c r="A239" s="7"/>
    </row>
    <row r="240" spans="1:1" ht="13.2">
      <c r="A240" s="7"/>
    </row>
    <row r="241" spans="1:1" ht="13.2">
      <c r="A241" s="7"/>
    </row>
    <row r="242" spans="1:1" ht="13.2">
      <c r="A242" s="7"/>
    </row>
    <row r="243" spans="1:1" ht="13.2">
      <c r="A243" s="7"/>
    </row>
    <row r="244" spans="1:1" ht="13.2">
      <c r="A244" s="7"/>
    </row>
    <row r="245" spans="1:1" ht="13.2">
      <c r="A245" s="7"/>
    </row>
    <row r="246" spans="1:1" ht="13.2">
      <c r="A246" s="7"/>
    </row>
    <row r="247" spans="1:1" ht="13.2">
      <c r="A247" s="7"/>
    </row>
    <row r="248" spans="1:1" ht="13.2">
      <c r="A248" s="7"/>
    </row>
    <row r="249" spans="1:1" ht="13.2">
      <c r="A249" s="7"/>
    </row>
    <row r="250" spans="1:1" ht="13.2">
      <c r="A250" s="7"/>
    </row>
    <row r="251" spans="1:1" ht="13.2">
      <c r="A251" s="7"/>
    </row>
    <row r="252" spans="1:1" ht="13.2">
      <c r="A252" s="7"/>
    </row>
    <row r="253" spans="1:1" ht="13.2">
      <c r="A253" s="7"/>
    </row>
    <row r="254" spans="1:1" ht="13.2">
      <c r="A254" s="7"/>
    </row>
    <row r="255" spans="1:1" ht="13.2">
      <c r="A255" s="7"/>
    </row>
    <row r="256" spans="1:1" ht="13.2">
      <c r="A256" s="7"/>
    </row>
    <row r="257" spans="1:1" ht="13.2">
      <c r="A257" s="7"/>
    </row>
    <row r="258" spans="1:1" ht="13.2">
      <c r="A258" s="7"/>
    </row>
    <row r="259" spans="1:1" ht="13.2">
      <c r="A259" s="7"/>
    </row>
    <row r="260" spans="1:1" ht="13.2">
      <c r="A260" s="7"/>
    </row>
    <row r="261" spans="1:1" ht="13.2">
      <c r="A261" s="7"/>
    </row>
    <row r="262" spans="1:1" ht="13.2">
      <c r="A262" s="7"/>
    </row>
    <row r="263" spans="1:1" ht="13.2">
      <c r="A263" s="7"/>
    </row>
    <row r="264" spans="1:1" ht="13.2">
      <c r="A264" s="7"/>
    </row>
    <row r="265" spans="1:1" ht="13.2">
      <c r="A265" s="7"/>
    </row>
    <row r="266" spans="1:1" ht="13.2">
      <c r="A266" s="7"/>
    </row>
    <row r="267" spans="1:1" ht="13.2">
      <c r="A267" s="7"/>
    </row>
    <row r="268" spans="1:1" ht="13.2">
      <c r="A268" s="7"/>
    </row>
    <row r="269" spans="1:1" ht="13.2">
      <c r="A269" s="7"/>
    </row>
    <row r="270" spans="1:1" ht="13.2">
      <c r="A270" s="7"/>
    </row>
    <row r="271" spans="1:1" ht="13.2">
      <c r="A271" s="7"/>
    </row>
    <row r="272" spans="1:1" ht="13.2">
      <c r="A272" s="7"/>
    </row>
    <row r="273" spans="1:1" ht="13.2">
      <c r="A273" s="7"/>
    </row>
    <row r="274" spans="1:1" ht="13.2">
      <c r="A274" s="7"/>
    </row>
    <row r="275" spans="1:1" ht="13.2">
      <c r="A275" s="7"/>
    </row>
    <row r="276" spans="1:1" ht="13.2">
      <c r="A276" s="7"/>
    </row>
    <row r="277" spans="1:1" ht="13.2">
      <c r="A277" s="7"/>
    </row>
    <row r="278" spans="1:1" ht="13.2">
      <c r="A278" s="7"/>
    </row>
    <row r="279" spans="1:1" ht="13.2">
      <c r="A279" s="7"/>
    </row>
    <row r="280" spans="1:1" ht="13.2">
      <c r="A280" s="7"/>
    </row>
    <row r="281" spans="1:1" ht="13.2">
      <c r="A281" s="7"/>
    </row>
    <row r="282" spans="1:1" ht="13.2">
      <c r="A282" s="7"/>
    </row>
    <row r="283" spans="1:1" ht="13.2">
      <c r="A283" s="7"/>
    </row>
    <row r="284" spans="1:1" ht="13.2">
      <c r="A284" s="7"/>
    </row>
    <row r="285" spans="1:1" ht="13.2">
      <c r="A285" s="7"/>
    </row>
    <row r="286" spans="1:1" ht="13.2">
      <c r="A286" s="7"/>
    </row>
    <row r="287" spans="1:1" ht="13.2">
      <c r="A287" s="7"/>
    </row>
    <row r="288" spans="1:1" ht="13.2">
      <c r="A288" s="7"/>
    </row>
    <row r="289" spans="1:1" ht="13.2">
      <c r="A289" s="7"/>
    </row>
    <row r="290" spans="1:1" ht="13.2">
      <c r="A290" s="7"/>
    </row>
    <row r="291" spans="1:1" ht="13.2">
      <c r="A291" s="7"/>
    </row>
    <row r="292" spans="1:1" ht="13.2">
      <c r="A292" s="7"/>
    </row>
    <row r="293" spans="1:1" ht="13.2">
      <c r="A293" s="7"/>
    </row>
    <row r="294" spans="1:1" ht="13.2">
      <c r="A294" s="7"/>
    </row>
    <row r="295" spans="1:1" ht="13.2">
      <c r="A295" s="7"/>
    </row>
    <row r="296" spans="1:1" ht="13.2">
      <c r="A296" s="7"/>
    </row>
    <row r="297" spans="1:1" ht="13.2">
      <c r="A297" s="7"/>
    </row>
    <row r="298" spans="1:1" ht="13.2">
      <c r="A298" s="7"/>
    </row>
    <row r="299" spans="1:1" ht="13.2">
      <c r="A299" s="7"/>
    </row>
    <row r="300" spans="1:1" ht="13.2">
      <c r="A300" s="7"/>
    </row>
    <row r="301" spans="1:1" ht="13.2">
      <c r="A301" s="7"/>
    </row>
    <row r="302" spans="1:1" ht="13.2">
      <c r="A302" s="7"/>
    </row>
    <row r="303" spans="1:1" ht="13.2">
      <c r="A303" s="7"/>
    </row>
    <row r="304" spans="1:1" ht="13.2">
      <c r="A304" s="7"/>
    </row>
    <row r="305" spans="1:1" ht="13.2">
      <c r="A305" s="7"/>
    </row>
    <row r="306" spans="1:1" ht="13.2">
      <c r="A306" s="7"/>
    </row>
    <row r="307" spans="1:1" ht="13.2">
      <c r="A307" s="7"/>
    </row>
    <row r="308" spans="1:1" ht="13.2">
      <c r="A308" s="7"/>
    </row>
    <row r="309" spans="1:1" ht="13.2">
      <c r="A309" s="7"/>
    </row>
    <row r="310" spans="1:1" ht="13.2">
      <c r="A310" s="7"/>
    </row>
    <row r="311" spans="1:1" ht="13.2">
      <c r="A311" s="7"/>
    </row>
    <row r="312" spans="1:1" ht="13.2">
      <c r="A312" s="7"/>
    </row>
    <row r="313" spans="1:1" ht="13.2">
      <c r="A313" s="7"/>
    </row>
    <row r="314" spans="1:1" ht="13.2">
      <c r="A314" s="7"/>
    </row>
    <row r="315" spans="1:1" ht="13.2">
      <c r="A315" s="7"/>
    </row>
    <row r="316" spans="1:1" ht="13.2">
      <c r="A316" s="7"/>
    </row>
    <row r="317" spans="1:1" ht="13.2">
      <c r="A317" s="7"/>
    </row>
    <row r="318" spans="1:1" ht="13.2">
      <c r="A318" s="7"/>
    </row>
    <row r="319" spans="1:1" ht="13.2">
      <c r="A319" s="7"/>
    </row>
    <row r="320" spans="1:1" ht="13.2">
      <c r="A320" s="7"/>
    </row>
    <row r="321" spans="1:1" ht="13.2">
      <c r="A321" s="7"/>
    </row>
    <row r="322" spans="1:1" ht="13.2">
      <c r="A322" s="7"/>
    </row>
    <row r="323" spans="1:1" ht="13.2">
      <c r="A323" s="7"/>
    </row>
    <row r="324" spans="1:1" ht="13.2">
      <c r="A324" s="7"/>
    </row>
    <row r="325" spans="1:1" ht="13.2">
      <c r="A325" s="7"/>
    </row>
    <row r="326" spans="1:1" ht="13.2">
      <c r="A326" s="7"/>
    </row>
    <row r="327" spans="1:1" ht="13.2">
      <c r="A327" s="7"/>
    </row>
    <row r="328" spans="1:1" ht="13.2">
      <c r="A328" s="7"/>
    </row>
    <row r="329" spans="1:1" ht="13.2">
      <c r="A329" s="7"/>
    </row>
    <row r="330" spans="1:1" ht="13.2">
      <c r="A330" s="7"/>
    </row>
    <row r="331" spans="1:1" ht="13.2">
      <c r="A331" s="7"/>
    </row>
    <row r="332" spans="1:1" ht="13.2">
      <c r="A332" s="7"/>
    </row>
    <row r="333" spans="1:1" ht="13.2">
      <c r="A333" s="7"/>
    </row>
    <row r="334" spans="1:1" ht="13.2">
      <c r="A334" s="7"/>
    </row>
    <row r="335" spans="1:1" ht="13.2">
      <c r="A335" s="7"/>
    </row>
    <row r="336" spans="1:1" ht="13.2">
      <c r="A336" s="7"/>
    </row>
    <row r="337" spans="1:1" ht="13.2">
      <c r="A337" s="7"/>
    </row>
    <row r="338" spans="1:1" ht="13.2">
      <c r="A338" s="7"/>
    </row>
    <row r="339" spans="1:1" ht="13.2">
      <c r="A339" s="7"/>
    </row>
    <row r="340" spans="1:1" ht="13.2">
      <c r="A340" s="7"/>
    </row>
    <row r="341" spans="1:1" ht="13.2">
      <c r="A341" s="7"/>
    </row>
    <row r="342" spans="1:1" ht="13.2">
      <c r="A342" s="7"/>
    </row>
    <row r="343" spans="1:1" ht="13.2">
      <c r="A343" s="7"/>
    </row>
    <row r="344" spans="1:1" ht="13.2">
      <c r="A344" s="7"/>
    </row>
    <row r="345" spans="1:1" ht="13.2">
      <c r="A345" s="7"/>
    </row>
    <row r="346" spans="1:1" ht="13.2">
      <c r="A346" s="7"/>
    </row>
    <row r="347" spans="1:1" ht="13.2">
      <c r="A347" s="7"/>
    </row>
    <row r="348" spans="1:1" ht="13.2">
      <c r="A348" s="7"/>
    </row>
    <row r="349" spans="1:1" ht="13.2">
      <c r="A349" s="7"/>
    </row>
    <row r="350" spans="1:1" ht="13.2">
      <c r="A350" s="7"/>
    </row>
    <row r="351" spans="1:1" ht="13.2">
      <c r="A351" s="7"/>
    </row>
    <row r="352" spans="1:1" ht="13.2">
      <c r="A352" s="7"/>
    </row>
    <row r="353" spans="1:1" ht="13.2">
      <c r="A353" s="7"/>
    </row>
    <row r="354" spans="1:1" ht="13.2">
      <c r="A354" s="7"/>
    </row>
    <row r="355" spans="1:1" ht="13.2">
      <c r="A355" s="7"/>
    </row>
    <row r="356" spans="1:1" ht="13.2">
      <c r="A356" s="7"/>
    </row>
    <row r="357" spans="1:1" ht="13.2">
      <c r="A357" s="7"/>
    </row>
    <row r="358" spans="1:1" ht="13.2">
      <c r="A358" s="7"/>
    </row>
    <row r="359" spans="1:1" ht="13.2">
      <c r="A359" s="7"/>
    </row>
    <row r="360" spans="1:1" ht="13.2">
      <c r="A360" s="7"/>
    </row>
    <row r="361" spans="1:1" ht="13.2">
      <c r="A361" s="7"/>
    </row>
    <row r="362" spans="1:1" ht="13.2">
      <c r="A362" s="7"/>
    </row>
    <row r="363" spans="1:1" ht="13.2">
      <c r="A363" s="7"/>
    </row>
    <row r="364" spans="1:1" ht="13.2">
      <c r="A364" s="7"/>
    </row>
    <row r="365" spans="1:1" ht="13.2">
      <c r="A365" s="7"/>
    </row>
    <row r="366" spans="1:1" ht="13.2">
      <c r="A366" s="7"/>
    </row>
    <row r="367" spans="1:1" ht="13.2">
      <c r="A367" s="7"/>
    </row>
    <row r="368" spans="1:1" ht="13.2">
      <c r="A368" s="7"/>
    </row>
    <row r="369" spans="1:1" ht="13.2">
      <c r="A369" s="7"/>
    </row>
    <row r="370" spans="1:1" ht="13.2">
      <c r="A370" s="7"/>
    </row>
    <row r="371" spans="1:1" ht="13.2">
      <c r="A371" s="7"/>
    </row>
    <row r="372" spans="1:1" ht="13.2">
      <c r="A372" s="7"/>
    </row>
    <row r="373" spans="1:1" ht="13.2">
      <c r="A373" s="7"/>
    </row>
    <row r="374" spans="1:1" ht="13.2">
      <c r="A374" s="7"/>
    </row>
    <row r="375" spans="1:1" ht="13.2">
      <c r="A375" s="7"/>
    </row>
    <row r="376" spans="1:1" ht="13.2">
      <c r="A376" s="7"/>
    </row>
    <row r="377" spans="1:1" ht="13.2">
      <c r="A377" s="7"/>
    </row>
    <row r="378" spans="1:1" ht="13.2">
      <c r="A378" s="7"/>
    </row>
    <row r="379" spans="1:1" ht="13.2">
      <c r="A379" s="7"/>
    </row>
    <row r="380" spans="1:1" ht="13.2">
      <c r="A380" s="7"/>
    </row>
    <row r="381" spans="1:1" ht="13.2">
      <c r="A381" s="7"/>
    </row>
    <row r="382" spans="1:1" ht="13.2">
      <c r="A382" s="7"/>
    </row>
    <row r="383" spans="1:1" ht="13.2">
      <c r="A383" s="7"/>
    </row>
    <row r="384" spans="1:1" ht="13.2">
      <c r="A384" s="7"/>
    </row>
    <row r="385" spans="1:1" ht="13.2">
      <c r="A385" s="7"/>
    </row>
    <row r="386" spans="1:1" ht="13.2">
      <c r="A386" s="7"/>
    </row>
    <row r="387" spans="1:1" ht="13.2">
      <c r="A387" s="7"/>
    </row>
    <row r="388" spans="1:1" ht="13.2">
      <c r="A388" s="7"/>
    </row>
    <row r="389" spans="1:1" ht="13.2">
      <c r="A389" s="7"/>
    </row>
    <row r="390" spans="1:1" ht="13.2">
      <c r="A390" s="7"/>
    </row>
    <row r="391" spans="1:1" ht="13.2">
      <c r="A391" s="7"/>
    </row>
    <row r="392" spans="1:1" ht="13.2">
      <c r="A392" s="7"/>
    </row>
    <row r="393" spans="1:1" ht="13.2">
      <c r="A393" s="7"/>
    </row>
    <row r="394" spans="1:1" ht="13.2">
      <c r="A394" s="7"/>
    </row>
    <row r="395" spans="1:1" ht="13.2">
      <c r="A395" s="7"/>
    </row>
    <row r="396" spans="1:1" ht="13.2">
      <c r="A396" s="7"/>
    </row>
    <row r="397" spans="1:1" ht="13.2">
      <c r="A397" s="7"/>
    </row>
    <row r="398" spans="1:1" ht="13.2">
      <c r="A398" s="7"/>
    </row>
    <row r="399" spans="1:1" ht="13.2">
      <c r="A399" s="7"/>
    </row>
    <row r="400" spans="1:1" ht="13.2">
      <c r="A400" s="7"/>
    </row>
    <row r="401" spans="1:1" ht="13.2">
      <c r="A401" s="7"/>
    </row>
    <row r="402" spans="1:1" ht="13.2">
      <c r="A402" s="7"/>
    </row>
    <row r="403" spans="1:1" ht="13.2">
      <c r="A403" s="7"/>
    </row>
    <row r="404" spans="1:1" ht="13.2">
      <c r="A404" s="7"/>
    </row>
    <row r="405" spans="1:1" ht="13.2">
      <c r="A405" s="7"/>
    </row>
    <row r="406" spans="1:1" ht="13.2">
      <c r="A406" s="7"/>
    </row>
    <row r="407" spans="1:1" ht="13.2">
      <c r="A407" s="7"/>
    </row>
    <row r="408" spans="1:1" ht="13.2">
      <c r="A408" s="7"/>
    </row>
    <row r="409" spans="1:1" ht="13.2">
      <c r="A409" s="7"/>
    </row>
    <row r="410" spans="1:1" ht="13.2">
      <c r="A410" s="7"/>
    </row>
    <row r="411" spans="1:1" ht="13.2">
      <c r="A411" s="7"/>
    </row>
    <row r="412" spans="1:1" ht="13.2">
      <c r="A412" s="7"/>
    </row>
    <row r="413" spans="1:1" ht="13.2">
      <c r="A413" s="7"/>
    </row>
    <row r="414" spans="1:1" ht="13.2">
      <c r="A414" s="7"/>
    </row>
    <row r="415" spans="1:1" ht="13.2">
      <c r="A415" s="7"/>
    </row>
    <row r="416" spans="1:1" ht="13.2">
      <c r="A416" s="7"/>
    </row>
    <row r="417" spans="1:1" ht="13.2">
      <c r="A417" s="7"/>
    </row>
    <row r="418" spans="1:1" ht="13.2">
      <c r="A418" s="7"/>
    </row>
    <row r="419" spans="1:1" ht="13.2">
      <c r="A419" s="7"/>
    </row>
    <row r="420" spans="1:1" ht="13.2">
      <c r="A420" s="7"/>
    </row>
    <row r="421" spans="1:1" ht="13.2">
      <c r="A421" s="7"/>
    </row>
    <row r="422" spans="1:1" ht="13.2">
      <c r="A422" s="7"/>
    </row>
    <row r="423" spans="1:1" ht="13.2">
      <c r="A423" s="7"/>
    </row>
    <row r="424" spans="1:1" ht="13.2">
      <c r="A424" s="7"/>
    </row>
    <row r="425" spans="1:1" ht="13.2">
      <c r="A425" s="7"/>
    </row>
    <row r="426" spans="1:1" ht="13.2">
      <c r="A426" s="7"/>
    </row>
    <row r="427" spans="1:1" ht="13.2">
      <c r="A427" s="7"/>
    </row>
    <row r="428" spans="1:1" ht="13.2">
      <c r="A428" s="7"/>
    </row>
    <row r="429" spans="1:1" ht="13.2">
      <c r="A429" s="7"/>
    </row>
    <row r="430" spans="1:1" ht="13.2">
      <c r="A430" s="7"/>
    </row>
    <row r="431" spans="1:1" ht="13.2">
      <c r="A431" s="7"/>
    </row>
    <row r="432" spans="1:1" ht="13.2">
      <c r="A432" s="7"/>
    </row>
    <row r="433" spans="1:1" ht="13.2">
      <c r="A433" s="7"/>
    </row>
    <row r="434" spans="1:1" ht="13.2">
      <c r="A434" s="7"/>
    </row>
    <row r="435" spans="1:1" ht="13.2">
      <c r="A435" s="7"/>
    </row>
    <row r="436" spans="1:1" ht="13.2">
      <c r="A436" s="7"/>
    </row>
    <row r="437" spans="1:1" ht="13.2">
      <c r="A437" s="7"/>
    </row>
    <row r="438" spans="1:1" ht="13.2">
      <c r="A438" s="7"/>
    </row>
    <row r="439" spans="1:1" ht="13.2">
      <c r="A439" s="7"/>
    </row>
    <row r="440" spans="1:1" ht="13.2">
      <c r="A440" s="7"/>
    </row>
    <row r="441" spans="1:1" ht="13.2">
      <c r="A441" s="7"/>
    </row>
    <row r="442" spans="1:1" ht="13.2">
      <c r="A442" s="7"/>
    </row>
    <row r="443" spans="1:1" ht="13.2">
      <c r="A443" s="7"/>
    </row>
    <row r="444" spans="1:1" ht="13.2">
      <c r="A444" s="7"/>
    </row>
    <row r="445" spans="1:1" ht="13.2">
      <c r="A445" s="7"/>
    </row>
    <row r="446" spans="1:1" ht="13.2">
      <c r="A446" s="7"/>
    </row>
    <row r="447" spans="1:1" ht="13.2">
      <c r="A447" s="7"/>
    </row>
    <row r="448" spans="1:1" ht="13.2">
      <c r="A448" s="7"/>
    </row>
    <row r="449" spans="1:1" ht="13.2">
      <c r="A449" s="7"/>
    </row>
    <row r="450" spans="1:1" ht="13.2">
      <c r="A450" s="7"/>
    </row>
    <row r="451" spans="1:1" ht="13.2">
      <c r="A451" s="7"/>
    </row>
    <row r="452" spans="1:1" ht="13.2">
      <c r="A452" s="7"/>
    </row>
    <row r="453" spans="1:1" ht="13.2">
      <c r="A453" s="7"/>
    </row>
    <row r="454" spans="1:1" ht="13.2">
      <c r="A454" s="7"/>
    </row>
    <row r="455" spans="1:1" ht="13.2">
      <c r="A455" s="7"/>
    </row>
    <row r="456" spans="1:1" ht="13.2">
      <c r="A456" s="7"/>
    </row>
    <row r="457" spans="1:1" ht="13.2">
      <c r="A457" s="7"/>
    </row>
    <row r="458" spans="1:1" ht="13.2">
      <c r="A458" s="7"/>
    </row>
    <row r="459" spans="1:1" ht="13.2">
      <c r="A459" s="7"/>
    </row>
    <row r="460" spans="1:1" ht="13.2">
      <c r="A460" s="7"/>
    </row>
    <row r="461" spans="1:1" ht="13.2">
      <c r="A461" s="7"/>
    </row>
    <row r="462" spans="1:1" ht="13.2">
      <c r="A462" s="7"/>
    </row>
    <row r="463" spans="1:1" ht="13.2">
      <c r="A463" s="7"/>
    </row>
    <row r="464" spans="1:1" ht="13.2">
      <c r="A464" s="7"/>
    </row>
    <row r="465" spans="1:1" ht="13.2">
      <c r="A465" s="7"/>
    </row>
    <row r="466" spans="1:1" ht="13.2">
      <c r="A466" s="7"/>
    </row>
    <row r="467" spans="1:1" ht="13.2">
      <c r="A467" s="7"/>
    </row>
    <row r="468" spans="1:1" ht="13.2">
      <c r="A468" s="7"/>
    </row>
    <row r="469" spans="1:1" ht="13.2">
      <c r="A469" s="7"/>
    </row>
    <row r="470" spans="1:1" ht="13.2">
      <c r="A470" s="7"/>
    </row>
    <row r="471" spans="1:1" ht="13.2">
      <c r="A471" s="7"/>
    </row>
    <row r="472" spans="1:1" ht="13.2">
      <c r="A472" s="7"/>
    </row>
    <row r="473" spans="1:1" ht="13.2">
      <c r="A473" s="7"/>
    </row>
    <row r="474" spans="1:1" ht="13.2">
      <c r="A474" s="7"/>
    </row>
    <row r="475" spans="1:1" ht="13.2">
      <c r="A475" s="7"/>
    </row>
    <row r="476" spans="1:1" ht="13.2">
      <c r="A476" s="7"/>
    </row>
    <row r="477" spans="1:1" ht="13.2">
      <c r="A477" s="7"/>
    </row>
    <row r="478" spans="1:1" ht="13.2">
      <c r="A478" s="7"/>
    </row>
    <row r="479" spans="1:1" ht="13.2">
      <c r="A479" s="7"/>
    </row>
    <row r="480" spans="1:1" ht="13.2">
      <c r="A480" s="7"/>
    </row>
    <row r="481" spans="1:1" ht="13.2">
      <c r="A481" s="7"/>
    </row>
    <row r="482" spans="1:1" ht="13.2">
      <c r="A482" s="7"/>
    </row>
    <row r="483" spans="1:1" ht="13.2">
      <c r="A483" s="7"/>
    </row>
    <row r="484" spans="1:1" ht="13.2">
      <c r="A484" s="7"/>
    </row>
    <row r="485" spans="1:1" ht="13.2">
      <c r="A485" s="7"/>
    </row>
    <row r="486" spans="1:1" ht="13.2">
      <c r="A486" s="7"/>
    </row>
    <row r="487" spans="1:1" ht="13.2">
      <c r="A487" s="7"/>
    </row>
    <row r="488" spans="1:1" ht="13.2">
      <c r="A488" s="7"/>
    </row>
    <row r="489" spans="1:1" ht="13.2">
      <c r="A489" s="7"/>
    </row>
    <row r="490" spans="1:1" ht="13.2">
      <c r="A490" s="7"/>
    </row>
    <row r="491" spans="1:1" ht="13.2">
      <c r="A491" s="7"/>
    </row>
    <row r="492" spans="1:1" ht="13.2">
      <c r="A492" s="7"/>
    </row>
    <row r="493" spans="1:1" ht="13.2">
      <c r="A493" s="7"/>
    </row>
    <row r="494" spans="1:1" ht="13.2">
      <c r="A494" s="7"/>
    </row>
    <row r="495" spans="1:1" ht="13.2">
      <c r="A495" s="7"/>
    </row>
    <row r="496" spans="1:1" ht="13.2">
      <c r="A496" s="7"/>
    </row>
    <row r="497" spans="1:1" ht="13.2">
      <c r="A497" s="7"/>
    </row>
    <row r="498" spans="1:1" ht="13.2">
      <c r="A498" s="7"/>
    </row>
    <row r="499" spans="1:1" ht="13.2">
      <c r="A499" s="7"/>
    </row>
    <row r="500" spans="1:1" ht="13.2">
      <c r="A500" s="7"/>
    </row>
    <row r="501" spans="1:1" ht="13.2">
      <c r="A501" s="7"/>
    </row>
    <row r="502" spans="1:1" ht="13.2">
      <c r="A502" s="7"/>
    </row>
    <row r="503" spans="1:1" ht="13.2">
      <c r="A503" s="7"/>
    </row>
    <row r="504" spans="1:1" ht="13.2">
      <c r="A504" s="7"/>
    </row>
    <row r="505" spans="1:1" ht="13.2">
      <c r="A505" s="7"/>
    </row>
    <row r="506" spans="1:1" ht="13.2">
      <c r="A506" s="7"/>
    </row>
    <row r="507" spans="1:1" ht="13.2">
      <c r="A507" s="7"/>
    </row>
    <row r="508" spans="1:1" ht="13.2">
      <c r="A508" s="7"/>
    </row>
    <row r="509" spans="1:1" ht="13.2">
      <c r="A509" s="7"/>
    </row>
    <row r="510" spans="1:1" ht="13.2">
      <c r="A510" s="7"/>
    </row>
    <row r="511" spans="1:1" ht="13.2">
      <c r="A511" s="7"/>
    </row>
    <row r="512" spans="1:1" ht="13.2">
      <c r="A512" s="7"/>
    </row>
    <row r="513" spans="1:1" ht="13.2">
      <c r="A513" s="7"/>
    </row>
    <row r="514" spans="1:1" ht="13.2">
      <c r="A514" s="7"/>
    </row>
    <row r="515" spans="1:1" ht="13.2">
      <c r="A515" s="7"/>
    </row>
    <row r="516" spans="1:1" ht="13.2">
      <c r="A516" s="7"/>
    </row>
    <row r="517" spans="1:1" ht="13.2">
      <c r="A517" s="7"/>
    </row>
    <row r="518" spans="1:1" ht="13.2">
      <c r="A518" s="7"/>
    </row>
    <row r="519" spans="1:1" ht="13.2">
      <c r="A519" s="7"/>
    </row>
    <row r="520" spans="1:1" ht="13.2">
      <c r="A520" s="7"/>
    </row>
    <row r="521" spans="1:1" ht="13.2">
      <c r="A521" s="7"/>
    </row>
    <row r="522" spans="1:1" ht="13.2">
      <c r="A522" s="7"/>
    </row>
    <row r="523" spans="1:1" ht="13.2">
      <c r="A523" s="7"/>
    </row>
    <row r="524" spans="1:1" ht="13.2">
      <c r="A524" s="7"/>
    </row>
    <row r="525" spans="1:1" ht="13.2">
      <c r="A525" s="7"/>
    </row>
    <row r="526" spans="1:1" ht="13.2">
      <c r="A526" s="7"/>
    </row>
    <row r="527" spans="1:1" ht="13.2">
      <c r="A527" s="7"/>
    </row>
    <row r="528" spans="1:1" ht="13.2">
      <c r="A528" s="7"/>
    </row>
    <row r="529" spans="1:1" ht="13.2">
      <c r="A529" s="7"/>
    </row>
    <row r="530" spans="1:1" ht="13.2">
      <c r="A530" s="7"/>
    </row>
    <row r="531" spans="1:1" ht="13.2">
      <c r="A531" s="7"/>
    </row>
    <row r="532" spans="1:1" ht="13.2">
      <c r="A532" s="7"/>
    </row>
    <row r="533" spans="1:1" ht="13.2">
      <c r="A533" s="7"/>
    </row>
    <row r="534" spans="1:1" ht="13.2">
      <c r="A534" s="7"/>
    </row>
    <row r="535" spans="1:1" ht="13.2">
      <c r="A535" s="7"/>
    </row>
    <row r="536" spans="1:1" ht="13.2">
      <c r="A536" s="7"/>
    </row>
    <row r="537" spans="1:1" ht="13.2">
      <c r="A537" s="7"/>
    </row>
    <row r="538" spans="1:1" ht="13.2">
      <c r="A538" s="7"/>
    </row>
    <row r="539" spans="1:1" ht="13.2">
      <c r="A539" s="7"/>
    </row>
    <row r="540" spans="1:1" ht="13.2">
      <c r="A540" s="7"/>
    </row>
    <row r="541" spans="1:1" ht="13.2">
      <c r="A541" s="7"/>
    </row>
    <row r="542" spans="1:1" ht="13.2">
      <c r="A542" s="7"/>
    </row>
    <row r="543" spans="1:1" ht="13.2">
      <c r="A543" s="7"/>
    </row>
    <row r="544" spans="1:1" ht="13.2">
      <c r="A544" s="7"/>
    </row>
    <row r="545" spans="1:1" ht="13.2">
      <c r="A545" s="7"/>
    </row>
    <row r="546" spans="1:1" ht="13.2">
      <c r="A546" s="7"/>
    </row>
    <row r="547" spans="1:1" ht="13.2">
      <c r="A547" s="7"/>
    </row>
    <row r="548" spans="1:1" ht="13.2">
      <c r="A548" s="7"/>
    </row>
    <row r="549" spans="1:1" ht="13.2">
      <c r="A549" s="7"/>
    </row>
    <row r="550" spans="1:1" ht="13.2">
      <c r="A550" s="7"/>
    </row>
    <row r="551" spans="1:1" ht="13.2">
      <c r="A551" s="7"/>
    </row>
    <row r="552" spans="1:1" ht="13.2">
      <c r="A552" s="7"/>
    </row>
    <row r="553" spans="1:1" ht="13.2">
      <c r="A553" s="7"/>
    </row>
    <row r="554" spans="1:1" ht="13.2">
      <c r="A554" s="7"/>
    </row>
    <row r="555" spans="1:1" ht="13.2">
      <c r="A555" s="7"/>
    </row>
    <row r="556" spans="1:1" ht="13.2">
      <c r="A556" s="7"/>
    </row>
    <row r="557" spans="1:1" ht="13.2">
      <c r="A557" s="7"/>
    </row>
    <row r="558" spans="1:1" ht="13.2">
      <c r="A558" s="7"/>
    </row>
    <row r="559" spans="1:1" ht="13.2">
      <c r="A559" s="7"/>
    </row>
    <row r="560" spans="1:1" ht="13.2">
      <c r="A560" s="7"/>
    </row>
    <row r="561" spans="1:1" ht="13.2">
      <c r="A561" s="7"/>
    </row>
    <row r="562" spans="1:1" ht="13.2">
      <c r="A562" s="7"/>
    </row>
    <row r="563" spans="1:1" ht="13.2">
      <c r="A563" s="7"/>
    </row>
    <row r="564" spans="1:1" ht="13.2">
      <c r="A564" s="7"/>
    </row>
    <row r="565" spans="1:1" ht="13.2">
      <c r="A565" s="7"/>
    </row>
    <row r="566" spans="1:1" ht="13.2">
      <c r="A566" s="7"/>
    </row>
    <row r="567" spans="1:1" ht="13.2">
      <c r="A567" s="7"/>
    </row>
    <row r="568" spans="1:1" ht="13.2">
      <c r="A568" s="7"/>
    </row>
    <row r="569" spans="1:1" ht="13.2">
      <c r="A569" s="7"/>
    </row>
    <row r="570" spans="1:1" ht="13.2">
      <c r="A570" s="7"/>
    </row>
    <row r="571" spans="1:1" ht="13.2">
      <c r="A571" s="7"/>
    </row>
    <row r="572" spans="1:1" ht="13.2">
      <c r="A572" s="7"/>
    </row>
    <row r="573" spans="1:1" ht="13.2">
      <c r="A573" s="7"/>
    </row>
    <row r="574" spans="1:1" ht="13.2">
      <c r="A574" s="7"/>
    </row>
    <row r="575" spans="1:1" ht="13.2">
      <c r="A575" s="7"/>
    </row>
    <row r="576" spans="1:1" ht="13.2">
      <c r="A576" s="7"/>
    </row>
    <row r="577" spans="1:1" ht="13.2">
      <c r="A577" s="7"/>
    </row>
    <row r="578" spans="1:1" ht="13.2">
      <c r="A578" s="7"/>
    </row>
    <row r="579" spans="1:1" ht="13.2">
      <c r="A579" s="7"/>
    </row>
    <row r="580" spans="1:1" ht="13.2">
      <c r="A580" s="7"/>
    </row>
    <row r="581" spans="1:1" ht="13.2">
      <c r="A581" s="7"/>
    </row>
    <row r="582" spans="1:1" ht="13.2">
      <c r="A582" s="7"/>
    </row>
    <row r="583" spans="1:1" ht="13.2">
      <c r="A583" s="7"/>
    </row>
    <row r="584" spans="1:1" ht="13.2">
      <c r="A584" s="7"/>
    </row>
    <row r="585" spans="1:1" ht="13.2">
      <c r="A585" s="7"/>
    </row>
    <row r="586" spans="1:1" ht="13.2">
      <c r="A586" s="7"/>
    </row>
    <row r="587" spans="1:1" ht="13.2">
      <c r="A587" s="7"/>
    </row>
    <row r="588" spans="1:1" ht="13.2">
      <c r="A588" s="7"/>
    </row>
    <row r="589" spans="1:1" ht="13.2">
      <c r="A589" s="7"/>
    </row>
    <row r="590" spans="1:1" ht="13.2">
      <c r="A590" s="7"/>
    </row>
    <row r="591" spans="1:1" ht="13.2">
      <c r="A591" s="7"/>
    </row>
    <row r="592" spans="1:1" ht="13.2">
      <c r="A592" s="7"/>
    </row>
    <row r="593" spans="1:1" ht="13.2">
      <c r="A593" s="7"/>
    </row>
    <row r="594" spans="1:1" ht="13.2">
      <c r="A594" s="7"/>
    </row>
    <row r="595" spans="1:1" ht="13.2">
      <c r="A595" s="7"/>
    </row>
    <row r="596" spans="1:1" ht="13.2">
      <c r="A596" s="7"/>
    </row>
    <row r="597" spans="1:1" ht="13.2">
      <c r="A597" s="7"/>
    </row>
    <row r="598" spans="1:1" ht="13.2">
      <c r="A598" s="7"/>
    </row>
    <row r="599" spans="1:1" ht="13.2">
      <c r="A599" s="7"/>
    </row>
    <row r="600" spans="1:1" ht="13.2">
      <c r="A600" s="7"/>
    </row>
    <row r="601" spans="1:1" ht="13.2">
      <c r="A601" s="7"/>
    </row>
    <row r="602" spans="1:1" ht="13.2">
      <c r="A602" s="7"/>
    </row>
    <row r="603" spans="1:1" ht="13.2">
      <c r="A603" s="7"/>
    </row>
    <row r="604" spans="1:1" ht="13.2">
      <c r="A604" s="7"/>
    </row>
    <row r="605" spans="1:1" ht="13.2">
      <c r="A605" s="7"/>
    </row>
    <row r="606" spans="1:1" ht="13.2">
      <c r="A606" s="7"/>
    </row>
    <row r="607" spans="1:1" ht="13.2">
      <c r="A607" s="7"/>
    </row>
    <row r="608" spans="1:1" ht="13.2">
      <c r="A608" s="7"/>
    </row>
    <row r="609" spans="1:1" ht="13.2">
      <c r="A609" s="7"/>
    </row>
    <row r="610" spans="1:1" ht="13.2">
      <c r="A610" s="7"/>
    </row>
    <row r="611" spans="1:1" ht="13.2">
      <c r="A611" s="7"/>
    </row>
    <row r="612" spans="1:1" ht="13.2">
      <c r="A612" s="7"/>
    </row>
    <row r="613" spans="1:1" ht="13.2">
      <c r="A613" s="7"/>
    </row>
    <row r="614" spans="1:1" ht="13.2">
      <c r="A614" s="7"/>
    </row>
    <row r="615" spans="1:1" ht="13.2">
      <c r="A615" s="7"/>
    </row>
    <row r="616" spans="1:1" ht="13.2">
      <c r="A616" s="7"/>
    </row>
    <row r="617" spans="1:1" ht="13.2">
      <c r="A617" s="7"/>
    </row>
    <row r="618" spans="1:1" ht="13.2">
      <c r="A618" s="7"/>
    </row>
    <row r="619" spans="1:1" ht="13.2">
      <c r="A619" s="7"/>
    </row>
    <row r="620" spans="1:1" ht="13.2">
      <c r="A620" s="7"/>
    </row>
    <row r="621" spans="1:1" ht="13.2">
      <c r="A621" s="7"/>
    </row>
    <row r="622" spans="1:1" ht="13.2">
      <c r="A622" s="7"/>
    </row>
    <row r="623" spans="1:1" ht="13.2">
      <c r="A623" s="7"/>
    </row>
    <row r="624" spans="1:1" ht="13.2">
      <c r="A624" s="7"/>
    </row>
    <row r="625" spans="1:1" ht="13.2">
      <c r="A625" s="7"/>
    </row>
    <row r="626" spans="1:1" ht="13.2">
      <c r="A626" s="7"/>
    </row>
    <row r="627" spans="1:1" ht="13.2">
      <c r="A627" s="7"/>
    </row>
    <row r="628" spans="1:1" ht="13.2">
      <c r="A628" s="7"/>
    </row>
    <row r="629" spans="1:1" ht="13.2">
      <c r="A629" s="7"/>
    </row>
    <row r="630" spans="1:1" ht="13.2">
      <c r="A630" s="7"/>
    </row>
    <row r="631" spans="1:1" ht="13.2">
      <c r="A631" s="7"/>
    </row>
    <row r="632" spans="1:1" ht="13.2">
      <c r="A632" s="7"/>
    </row>
    <row r="633" spans="1:1" ht="13.2">
      <c r="A633" s="7"/>
    </row>
    <row r="634" spans="1:1" ht="13.2">
      <c r="A634" s="7"/>
    </row>
    <row r="635" spans="1:1" ht="13.2">
      <c r="A635" s="7"/>
    </row>
    <row r="636" spans="1:1" ht="13.2">
      <c r="A636" s="7"/>
    </row>
    <row r="637" spans="1:1" ht="13.2">
      <c r="A637" s="7"/>
    </row>
    <row r="638" spans="1:1" ht="13.2">
      <c r="A638" s="7"/>
    </row>
    <row r="639" spans="1:1" ht="13.2">
      <c r="A639" s="7"/>
    </row>
    <row r="640" spans="1:1" ht="13.2">
      <c r="A640" s="7"/>
    </row>
    <row r="641" spans="1:1" ht="13.2">
      <c r="A641" s="7"/>
    </row>
    <row r="642" spans="1:1" ht="13.2">
      <c r="A642" s="7"/>
    </row>
    <row r="643" spans="1:1" ht="13.2">
      <c r="A643" s="7"/>
    </row>
    <row r="644" spans="1:1" ht="13.2">
      <c r="A644" s="7"/>
    </row>
    <row r="645" spans="1:1" ht="13.2">
      <c r="A645" s="7"/>
    </row>
    <row r="646" spans="1:1" ht="13.2">
      <c r="A646" s="7"/>
    </row>
    <row r="647" spans="1:1" ht="13.2">
      <c r="A647" s="7"/>
    </row>
    <row r="648" spans="1:1" ht="13.2">
      <c r="A648" s="7"/>
    </row>
    <row r="649" spans="1:1" ht="13.2">
      <c r="A649" s="7"/>
    </row>
    <row r="650" spans="1:1" ht="13.2">
      <c r="A650" s="7"/>
    </row>
    <row r="651" spans="1:1" ht="13.2">
      <c r="A651" s="7"/>
    </row>
    <row r="652" spans="1:1" ht="13.2">
      <c r="A652" s="7"/>
    </row>
    <row r="653" spans="1:1" ht="13.2">
      <c r="A653" s="7"/>
    </row>
    <row r="654" spans="1:1" ht="13.2">
      <c r="A654" s="7"/>
    </row>
    <row r="655" spans="1:1" ht="13.2">
      <c r="A655" s="7"/>
    </row>
    <row r="656" spans="1:1" ht="13.2">
      <c r="A656" s="7"/>
    </row>
    <row r="657" spans="1:1" ht="13.2">
      <c r="A657" s="7"/>
    </row>
    <row r="658" spans="1:1" ht="13.2">
      <c r="A658" s="7"/>
    </row>
    <row r="659" spans="1:1" ht="13.2">
      <c r="A659" s="7"/>
    </row>
    <row r="660" spans="1:1" ht="13.2">
      <c r="A660" s="7"/>
    </row>
    <row r="661" spans="1:1" ht="13.2">
      <c r="A661" s="7"/>
    </row>
    <row r="662" spans="1:1" ht="13.2">
      <c r="A662" s="7"/>
    </row>
    <row r="663" spans="1:1" ht="13.2">
      <c r="A663" s="7"/>
    </row>
    <row r="664" spans="1:1" ht="13.2">
      <c r="A664" s="7"/>
    </row>
    <row r="665" spans="1:1" ht="13.2">
      <c r="A665" s="7"/>
    </row>
    <row r="666" spans="1:1" ht="13.2">
      <c r="A666" s="7"/>
    </row>
    <row r="667" spans="1:1" ht="13.2">
      <c r="A667" s="7"/>
    </row>
    <row r="668" spans="1:1" ht="13.2">
      <c r="A668" s="7"/>
    </row>
    <row r="669" spans="1:1" ht="13.2">
      <c r="A669" s="7"/>
    </row>
    <row r="670" spans="1:1" ht="13.2">
      <c r="A670" s="7"/>
    </row>
    <row r="671" spans="1:1" ht="13.2">
      <c r="A671" s="7"/>
    </row>
    <row r="672" spans="1:1" ht="13.2">
      <c r="A672" s="7"/>
    </row>
    <row r="673" spans="1:1" ht="13.2">
      <c r="A673" s="7"/>
    </row>
    <row r="674" spans="1:1" ht="13.2">
      <c r="A674" s="7"/>
    </row>
    <row r="675" spans="1:1" ht="13.2">
      <c r="A675" s="7"/>
    </row>
    <row r="676" spans="1:1" ht="13.2">
      <c r="A676" s="7"/>
    </row>
    <row r="677" spans="1:1" ht="13.2">
      <c r="A677" s="7"/>
    </row>
    <row r="678" spans="1:1" ht="13.2">
      <c r="A678" s="7"/>
    </row>
    <row r="679" spans="1:1" ht="13.2">
      <c r="A679" s="7"/>
    </row>
    <row r="680" spans="1:1" ht="13.2">
      <c r="A680" s="7"/>
    </row>
    <row r="681" spans="1:1" ht="13.2">
      <c r="A681" s="7"/>
    </row>
    <row r="682" spans="1:1" ht="13.2">
      <c r="A682" s="7"/>
    </row>
    <row r="683" spans="1:1" ht="13.2">
      <c r="A683" s="7"/>
    </row>
    <row r="684" spans="1:1" ht="13.2">
      <c r="A684" s="7"/>
    </row>
    <row r="685" spans="1:1" ht="13.2">
      <c r="A685" s="7"/>
    </row>
    <row r="686" spans="1:1" ht="13.2">
      <c r="A686" s="7"/>
    </row>
    <row r="687" spans="1:1" ht="13.2">
      <c r="A687" s="7"/>
    </row>
    <row r="688" spans="1:1" ht="13.2">
      <c r="A688" s="7"/>
    </row>
    <row r="689" spans="1:1" ht="13.2">
      <c r="A689" s="7"/>
    </row>
    <row r="690" spans="1:1" ht="13.2">
      <c r="A690" s="7"/>
    </row>
    <row r="691" spans="1:1" ht="13.2">
      <c r="A691" s="7"/>
    </row>
    <row r="692" spans="1:1" ht="13.2">
      <c r="A692" s="7"/>
    </row>
    <row r="693" spans="1:1" ht="13.2">
      <c r="A693" s="7"/>
    </row>
    <row r="694" spans="1:1" ht="13.2">
      <c r="A694" s="7"/>
    </row>
    <row r="695" spans="1:1" ht="13.2">
      <c r="A695" s="7"/>
    </row>
    <row r="696" spans="1:1" ht="13.2">
      <c r="A696" s="7"/>
    </row>
    <row r="697" spans="1:1" ht="13.2">
      <c r="A697" s="7"/>
    </row>
    <row r="698" spans="1:1" ht="13.2">
      <c r="A698" s="7"/>
    </row>
    <row r="699" spans="1:1" ht="13.2">
      <c r="A699" s="7"/>
    </row>
    <row r="700" spans="1:1" ht="13.2">
      <c r="A700" s="7"/>
    </row>
    <row r="701" spans="1:1" ht="13.2">
      <c r="A701" s="7"/>
    </row>
    <row r="702" spans="1:1" ht="13.2">
      <c r="A702" s="7"/>
    </row>
    <row r="703" spans="1:1" ht="13.2">
      <c r="A703" s="7"/>
    </row>
    <row r="704" spans="1:1" ht="13.2">
      <c r="A704" s="7"/>
    </row>
    <row r="705" spans="1:1" ht="13.2">
      <c r="A705" s="7"/>
    </row>
    <row r="706" spans="1:1" ht="13.2">
      <c r="A706" s="7"/>
    </row>
    <row r="707" spans="1:1" ht="13.2">
      <c r="A707" s="7"/>
    </row>
    <row r="708" spans="1:1" ht="13.2">
      <c r="A708" s="7"/>
    </row>
    <row r="709" spans="1:1" ht="13.2">
      <c r="A709" s="7"/>
    </row>
    <row r="710" spans="1:1" ht="13.2">
      <c r="A710" s="7"/>
    </row>
    <row r="711" spans="1:1" ht="13.2">
      <c r="A711" s="7"/>
    </row>
    <row r="712" spans="1:1" ht="13.2">
      <c r="A712" s="7"/>
    </row>
    <row r="713" spans="1:1" ht="13.2">
      <c r="A713" s="7"/>
    </row>
    <row r="714" spans="1:1" ht="13.2">
      <c r="A714" s="7"/>
    </row>
    <row r="715" spans="1:1" ht="13.2">
      <c r="A715" s="7"/>
    </row>
    <row r="716" spans="1:1" ht="13.2">
      <c r="A716" s="7"/>
    </row>
    <row r="717" spans="1:1" ht="13.2">
      <c r="A717" s="7"/>
    </row>
    <row r="718" spans="1:1" ht="13.2">
      <c r="A718" s="7"/>
    </row>
    <row r="719" spans="1:1" ht="13.2">
      <c r="A719" s="7"/>
    </row>
    <row r="720" spans="1:1" ht="13.2">
      <c r="A720" s="7"/>
    </row>
    <row r="721" spans="1:1" ht="13.2">
      <c r="A721" s="7"/>
    </row>
    <row r="722" spans="1:1" ht="13.2">
      <c r="A722" s="7"/>
    </row>
    <row r="723" spans="1:1" ht="13.2">
      <c r="A723" s="7"/>
    </row>
    <row r="724" spans="1:1" ht="13.2">
      <c r="A724" s="7"/>
    </row>
    <row r="725" spans="1:1" ht="13.2">
      <c r="A725" s="7"/>
    </row>
    <row r="726" spans="1:1" ht="13.2">
      <c r="A726" s="7"/>
    </row>
    <row r="727" spans="1:1" ht="13.2">
      <c r="A727" s="7"/>
    </row>
    <row r="728" spans="1:1" ht="13.2">
      <c r="A728" s="7"/>
    </row>
    <row r="729" spans="1:1" ht="13.2">
      <c r="A729" s="7"/>
    </row>
    <row r="730" spans="1:1" ht="13.2">
      <c r="A730" s="7"/>
    </row>
    <row r="731" spans="1:1" ht="13.2">
      <c r="A731" s="7"/>
    </row>
    <row r="732" spans="1:1" ht="13.2">
      <c r="A732" s="7"/>
    </row>
    <row r="733" spans="1:1" ht="13.2">
      <c r="A733" s="7"/>
    </row>
    <row r="734" spans="1:1" ht="13.2">
      <c r="A734" s="7"/>
    </row>
    <row r="735" spans="1:1" ht="13.2">
      <c r="A735" s="7"/>
    </row>
    <row r="736" spans="1:1" ht="13.2">
      <c r="A736" s="7"/>
    </row>
    <row r="737" spans="1:1" ht="13.2">
      <c r="A737" s="7"/>
    </row>
    <row r="738" spans="1:1" ht="13.2">
      <c r="A738" s="7"/>
    </row>
    <row r="739" spans="1:1" ht="13.2">
      <c r="A739" s="7"/>
    </row>
    <row r="740" spans="1:1" ht="13.2">
      <c r="A740" s="7"/>
    </row>
    <row r="741" spans="1:1" ht="13.2">
      <c r="A741" s="7"/>
    </row>
    <row r="742" spans="1:1" ht="13.2">
      <c r="A742" s="7"/>
    </row>
    <row r="743" spans="1:1" ht="13.2">
      <c r="A743" s="7"/>
    </row>
    <row r="744" spans="1:1" ht="13.2">
      <c r="A744" s="7"/>
    </row>
    <row r="745" spans="1:1" ht="13.2">
      <c r="A745" s="7"/>
    </row>
    <row r="746" spans="1:1" ht="13.2">
      <c r="A746" s="7"/>
    </row>
    <row r="747" spans="1:1" ht="13.2">
      <c r="A747" s="7"/>
    </row>
    <row r="748" spans="1:1" ht="13.2">
      <c r="A748" s="7"/>
    </row>
    <row r="749" spans="1:1" ht="13.2">
      <c r="A749" s="7"/>
    </row>
    <row r="750" spans="1:1" ht="13.2">
      <c r="A750" s="7"/>
    </row>
    <row r="751" spans="1:1" ht="13.2">
      <c r="A751" s="7"/>
    </row>
    <row r="752" spans="1:1" ht="13.2">
      <c r="A752" s="7"/>
    </row>
    <row r="753" spans="1:1" ht="13.2">
      <c r="A753" s="7"/>
    </row>
    <row r="754" spans="1:1" ht="13.2">
      <c r="A754" s="7"/>
    </row>
    <row r="755" spans="1:1" ht="13.2">
      <c r="A755" s="7"/>
    </row>
    <row r="756" spans="1:1" ht="13.2">
      <c r="A756" s="7"/>
    </row>
    <row r="757" spans="1:1" ht="13.2">
      <c r="A757" s="7"/>
    </row>
    <row r="758" spans="1:1" ht="13.2">
      <c r="A758" s="7"/>
    </row>
    <row r="759" spans="1:1" ht="13.2">
      <c r="A759" s="7"/>
    </row>
    <row r="760" spans="1:1" ht="13.2">
      <c r="A760" s="7"/>
    </row>
    <row r="761" spans="1:1" ht="13.2">
      <c r="A761" s="7"/>
    </row>
    <row r="762" spans="1:1" ht="13.2">
      <c r="A762" s="7"/>
    </row>
    <row r="763" spans="1:1" ht="13.2">
      <c r="A763" s="7"/>
    </row>
    <row r="764" spans="1:1" ht="13.2">
      <c r="A764" s="7"/>
    </row>
    <row r="765" spans="1:1" ht="13.2">
      <c r="A765" s="7"/>
    </row>
    <row r="766" spans="1:1" ht="13.2">
      <c r="A766" s="7"/>
    </row>
    <row r="767" spans="1:1" ht="13.2">
      <c r="A767" s="7"/>
    </row>
    <row r="768" spans="1:1" ht="13.2">
      <c r="A768" s="7"/>
    </row>
    <row r="769" spans="1:1" ht="13.2">
      <c r="A769" s="7"/>
    </row>
    <row r="770" spans="1:1" ht="13.2">
      <c r="A770" s="7"/>
    </row>
    <row r="771" spans="1:1" ht="13.2">
      <c r="A771" s="7"/>
    </row>
    <row r="772" spans="1:1" ht="13.2">
      <c r="A772" s="7"/>
    </row>
    <row r="773" spans="1:1" ht="13.2">
      <c r="A773" s="7"/>
    </row>
    <row r="774" spans="1:1" ht="13.2">
      <c r="A774" s="7"/>
    </row>
    <row r="775" spans="1:1" ht="13.2">
      <c r="A775" s="7"/>
    </row>
    <row r="776" spans="1:1" ht="13.2">
      <c r="A776" s="7"/>
    </row>
    <row r="777" spans="1:1" ht="13.2">
      <c r="A777" s="7"/>
    </row>
    <row r="778" spans="1:1" ht="13.2">
      <c r="A778" s="7"/>
    </row>
    <row r="779" spans="1:1" ht="13.2">
      <c r="A779" s="7"/>
    </row>
    <row r="780" spans="1:1" ht="13.2">
      <c r="A780" s="7"/>
    </row>
    <row r="781" spans="1:1" ht="13.2">
      <c r="A781" s="7"/>
    </row>
    <row r="782" spans="1:1" ht="13.2">
      <c r="A782" s="7"/>
    </row>
    <row r="783" spans="1:1" ht="13.2">
      <c r="A783" s="7"/>
    </row>
    <row r="784" spans="1:1" ht="13.2">
      <c r="A784" s="7"/>
    </row>
    <row r="785" spans="1:1" ht="13.2">
      <c r="A785" s="7"/>
    </row>
    <row r="786" spans="1:1" ht="13.2">
      <c r="A786" s="7"/>
    </row>
    <row r="787" spans="1:1" ht="13.2">
      <c r="A787" s="7"/>
    </row>
    <row r="788" spans="1:1" ht="13.2">
      <c r="A788" s="7"/>
    </row>
    <row r="789" spans="1:1" ht="13.2">
      <c r="A789" s="7"/>
    </row>
    <row r="790" spans="1:1" ht="13.2">
      <c r="A790" s="7"/>
    </row>
    <row r="791" spans="1:1" ht="13.2">
      <c r="A791" s="7"/>
    </row>
    <row r="792" spans="1:1" ht="13.2">
      <c r="A792" s="7"/>
    </row>
    <row r="793" spans="1:1" ht="13.2">
      <c r="A793" s="7"/>
    </row>
    <row r="794" spans="1:1" ht="13.2">
      <c r="A794" s="7"/>
    </row>
    <row r="795" spans="1:1" ht="13.2">
      <c r="A795" s="7"/>
    </row>
    <row r="796" spans="1:1" ht="13.2">
      <c r="A796" s="7"/>
    </row>
    <row r="797" spans="1:1" ht="13.2">
      <c r="A797" s="7"/>
    </row>
    <row r="798" spans="1:1" ht="13.2">
      <c r="A798" s="7"/>
    </row>
    <row r="799" spans="1:1" ht="13.2">
      <c r="A799" s="7"/>
    </row>
    <row r="800" spans="1:1" ht="13.2">
      <c r="A800" s="7"/>
    </row>
    <row r="801" spans="1:1" ht="13.2">
      <c r="A801" s="7"/>
    </row>
    <row r="802" spans="1:1" ht="13.2">
      <c r="A802" s="7"/>
    </row>
    <row r="803" spans="1:1" ht="13.2">
      <c r="A803" s="7"/>
    </row>
    <row r="804" spans="1:1" ht="13.2">
      <c r="A804" s="7"/>
    </row>
    <row r="805" spans="1:1" ht="13.2">
      <c r="A805" s="7"/>
    </row>
    <row r="806" spans="1:1" ht="13.2">
      <c r="A806" s="7"/>
    </row>
    <row r="807" spans="1:1" ht="13.2">
      <c r="A807" s="7"/>
    </row>
    <row r="808" spans="1:1" ht="13.2">
      <c r="A808" s="7"/>
    </row>
    <row r="809" spans="1:1" ht="13.2">
      <c r="A809" s="7"/>
    </row>
    <row r="810" spans="1:1" ht="13.2">
      <c r="A810" s="7"/>
    </row>
    <row r="811" spans="1:1" ht="13.2">
      <c r="A811" s="7"/>
    </row>
    <row r="812" spans="1:1" ht="13.2">
      <c r="A812" s="7"/>
    </row>
    <row r="813" spans="1:1" ht="13.2">
      <c r="A813" s="7"/>
    </row>
    <row r="814" spans="1:1" ht="13.2">
      <c r="A814" s="7"/>
    </row>
    <row r="815" spans="1:1" ht="13.2">
      <c r="A815" s="7"/>
    </row>
    <row r="816" spans="1:1" ht="13.2">
      <c r="A816" s="7"/>
    </row>
    <row r="817" spans="1:1" ht="13.2">
      <c r="A817" s="7"/>
    </row>
    <row r="818" spans="1:1" ht="13.2">
      <c r="A818" s="7"/>
    </row>
    <row r="819" spans="1:1" ht="13.2">
      <c r="A819" s="7"/>
    </row>
    <row r="820" spans="1:1" ht="13.2">
      <c r="A820" s="7"/>
    </row>
    <row r="821" spans="1:1" ht="13.2">
      <c r="A821" s="7"/>
    </row>
    <row r="822" spans="1:1" ht="13.2">
      <c r="A822" s="7"/>
    </row>
    <row r="823" spans="1:1" ht="13.2">
      <c r="A823" s="7"/>
    </row>
    <row r="824" spans="1:1" ht="13.2">
      <c r="A824" s="7"/>
    </row>
    <row r="825" spans="1:1" ht="13.2">
      <c r="A825" s="7"/>
    </row>
    <row r="826" spans="1:1" ht="13.2">
      <c r="A826" s="7"/>
    </row>
    <row r="827" spans="1:1" ht="13.2">
      <c r="A827" s="7"/>
    </row>
    <row r="828" spans="1:1" ht="13.2">
      <c r="A828" s="7"/>
    </row>
    <row r="829" spans="1:1" ht="13.2">
      <c r="A829" s="7"/>
    </row>
    <row r="830" spans="1:1" ht="13.2">
      <c r="A830" s="7"/>
    </row>
    <row r="831" spans="1:1" ht="13.2">
      <c r="A831" s="7"/>
    </row>
    <row r="832" spans="1:1" ht="13.2">
      <c r="A832" s="7"/>
    </row>
    <row r="833" spans="1:1" ht="13.2">
      <c r="A833" s="7"/>
    </row>
    <row r="834" spans="1:1" ht="13.2">
      <c r="A834" s="7"/>
    </row>
    <row r="835" spans="1:1" ht="13.2">
      <c r="A835" s="7"/>
    </row>
    <row r="836" spans="1:1" ht="13.2">
      <c r="A836" s="7"/>
    </row>
    <row r="837" spans="1:1" ht="13.2">
      <c r="A837" s="7"/>
    </row>
    <row r="838" spans="1:1" ht="13.2">
      <c r="A838" s="7"/>
    </row>
    <row r="839" spans="1:1" ht="13.2">
      <c r="A839" s="7"/>
    </row>
    <row r="840" spans="1:1" ht="13.2">
      <c r="A840" s="7"/>
    </row>
    <row r="841" spans="1:1" ht="13.2">
      <c r="A841" s="7"/>
    </row>
    <row r="842" spans="1:1" ht="13.2">
      <c r="A842" s="7"/>
    </row>
    <row r="843" spans="1:1" ht="13.2">
      <c r="A843" s="7"/>
    </row>
    <row r="844" spans="1:1" ht="13.2">
      <c r="A844" s="7"/>
    </row>
    <row r="845" spans="1:1" ht="13.2">
      <c r="A845" s="7"/>
    </row>
    <row r="846" spans="1:1" ht="13.2">
      <c r="A846" s="7"/>
    </row>
    <row r="847" spans="1:1" ht="13.2">
      <c r="A847" s="7"/>
    </row>
    <row r="848" spans="1:1" ht="13.2">
      <c r="A848" s="7"/>
    </row>
    <row r="849" spans="1:1" ht="13.2">
      <c r="A849" s="7"/>
    </row>
    <row r="850" spans="1:1" ht="13.2">
      <c r="A850" s="7"/>
    </row>
    <row r="851" spans="1:1" ht="13.2">
      <c r="A851" s="7"/>
    </row>
    <row r="852" spans="1:1" ht="13.2">
      <c r="A852" s="7"/>
    </row>
    <row r="853" spans="1:1" ht="13.2">
      <c r="A853" s="7"/>
    </row>
    <row r="854" spans="1:1" ht="13.2">
      <c r="A854" s="7"/>
    </row>
    <row r="855" spans="1:1" ht="13.2">
      <c r="A855" s="7"/>
    </row>
    <row r="856" spans="1:1" ht="13.2">
      <c r="A856" s="7"/>
    </row>
    <row r="857" spans="1:1" ht="13.2">
      <c r="A857" s="7"/>
    </row>
    <row r="858" spans="1:1" ht="13.2">
      <c r="A858" s="7"/>
    </row>
    <row r="859" spans="1:1" ht="13.2">
      <c r="A859" s="7"/>
    </row>
    <row r="860" spans="1:1" ht="13.2">
      <c r="A860" s="7"/>
    </row>
    <row r="861" spans="1:1" ht="13.2">
      <c r="A861" s="7"/>
    </row>
    <row r="862" spans="1:1" ht="13.2">
      <c r="A862" s="7"/>
    </row>
    <row r="863" spans="1:1" ht="13.2">
      <c r="A863" s="7"/>
    </row>
    <row r="864" spans="1:1" ht="13.2">
      <c r="A864" s="7"/>
    </row>
    <row r="865" spans="1:1" ht="13.2">
      <c r="A865" s="7"/>
    </row>
    <row r="866" spans="1:1" ht="13.2">
      <c r="A866" s="7"/>
    </row>
    <row r="867" spans="1:1" ht="13.2">
      <c r="A867" s="7"/>
    </row>
    <row r="868" spans="1:1" ht="13.2">
      <c r="A868" s="7"/>
    </row>
    <row r="869" spans="1:1" ht="13.2">
      <c r="A869" s="7"/>
    </row>
    <row r="870" spans="1:1" ht="13.2">
      <c r="A870" s="7"/>
    </row>
    <row r="871" spans="1:1" ht="13.2">
      <c r="A871" s="7"/>
    </row>
    <row r="872" spans="1:1" ht="13.2">
      <c r="A872" s="7"/>
    </row>
    <row r="873" spans="1:1" ht="13.2">
      <c r="A873" s="7"/>
    </row>
    <row r="874" spans="1:1" ht="13.2">
      <c r="A874" s="7"/>
    </row>
    <row r="875" spans="1:1" ht="13.2">
      <c r="A875" s="7"/>
    </row>
    <row r="876" spans="1:1" ht="13.2">
      <c r="A876" s="7"/>
    </row>
    <row r="877" spans="1:1" ht="13.2">
      <c r="A877" s="7"/>
    </row>
    <row r="878" spans="1:1" ht="13.2">
      <c r="A878" s="7"/>
    </row>
    <row r="879" spans="1:1" ht="13.2">
      <c r="A879" s="7"/>
    </row>
    <row r="880" spans="1:1" ht="13.2">
      <c r="A880" s="7"/>
    </row>
    <row r="881" spans="1:1" ht="13.2">
      <c r="A881" s="7"/>
    </row>
    <row r="882" spans="1:1" ht="13.2">
      <c r="A882" s="7"/>
    </row>
    <row r="883" spans="1:1" ht="13.2">
      <c r="A883" s="7"/>
    </row>
    <row r="884" spans="1:1" ht="13.2">
      <c r="A884" s="7"/>
    </row>
    <row r="885" spans="1:1" ht="13.2">
      <c r="A885" s="7"/>
    </row>
    <row r="886" spans="1:1" ht="13.2">
      <c r="A886" s="7"/>
    </row>
    <row r="887" spans="1:1" ht="13.2">
      <c r="A887" s="7"/>
    </row>
    <row r="888" spans="1:1" ht="13.2">
      <c r="A888" s="7"/>
    </row>
    <row r="889" spans="1:1" ht="13.2">
      <c r="A889" s="7"/>
    </row>
    <row r="890" spans="1:1" ht="13.2">
      <c r="A890" s="7"/>
    </row>
    <row r="891" spans="1:1" ht="13.2">
      <c r="A891" s="7"/>
    </row>
    <row r="892" spans="1:1" ht="13.2">
      <c r="A892" s="7"/>
    </row>
    <row r="893" spans="1:1" ht="13.2">
      <c r="A893" s="7"/>
    </row>
    <row r="894" spans="1:1" ht="13.2">
      <c r="A894" s="7"/>
    </row>
    <row r="895" spans="1:1" ht="13.2">
      <c r="A895" s="7"/>
    </row>
    <row r="896" spans="1:1" ht="13.2">
      <c r="A896" s="7"/>
    </row>
    <row r="897" spans="1:1" ht="13.2">
      <c r="A897" s="7"/>
    </row>
    <row r="898" spans="1:1" ht="13.2">
      <c r="A898" s="7"/>
    </row>
    <row r="899" spans="1:1" ht="13.2">
      <c r="A899" s="7"/>
    </row>
    <row r="900" spans="1:1" ht="13.2">
      <c r="A900" s="7"/>
    </row>
    <row r="901" spans="1:1" ht="13.2">
      <c r="A901" s="7"/>
    </row>
    <row r="902" spans="1:1" ht="13.2">
      <c r="A902" s="7"/>
    </row>
    <row r="903" spans="1:1" ht="13.2">
      <c r="A903" s="7"/>
    </row>
    <row r="904" spans="1:1" ht="13.2">
      <c r="A904" s="7"/>
    </row>
    <row r="905" spans="1:1" ht="13.2">
      <c r="A905" s="7"/>
    </row>
    <row r="906" spans="1:1" ht="13.2">
      <c r="A906" s="7"/>
    </row>
    <row r="907" spans="1:1" ht="13.2">
      <c r="A907" s="7"/>
    </row>
    <row r="908" spans="1:1" ht="13.2">
      <c r="A908" s="7"/>
    </row>
    <row r="909" spans="1:1" ht="13.2">
      <c r="A909" s="7"/>
    </row>
    <row r="910" spans="1:1" ht="13.2">
      <c r="A910" s="7"/>
    </row>
    <row r="911" spans="1:1" ht="13.2">
      <c r="A911" s="7"/>
    </row>
    <row r="912" spans="1:1" ht="13.2">
      <c r="A912" s="7"/>
    </row>
    <row r="913" spans="1:1" ht="13.2">
      <c r="A913" s="7"/>
    </row>
    <row r="914" spans="1:1" ht="13.2">
      <c r="A914" s="7"/>
    </row>
    <row r="915" spans="1:1" ht="13.2">
      <c r="A915" s="7"/>
    </row>
    <row r="916" spans="1:1" ht="13.2">
      <c r="A916" s="7"/>
    </row>
    <row r="917" spans="1:1" ht="13.2">
      <c r="A917" s="7"/>
    </row>
    <row r="918" spans="1:1" ht="13.2">
      <c r="A918" s="7"/>
    </row>
  </sheetData>
  <sortState xmlns:xlrd2="http://schemas.microsoft.com/office/spreadsheetml/2017/richdata2" ref="A46:DS81">
    <sortCondition ref="A46:A81"/>
  </sortState>
  <phoneticPr fontId="1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J78"/>
  <sheetViews>
    <sheetView topLeftCell="A13" workbookViewId="0">
      <pane xSplit="1" topLeftCell="B1" activePane="topRight" state="frozen"/>
      <selection pane="topRight" activeCell="A3" sqref="A3:C39"/>
    </sheetView>
  </sheetViews>
  <sheetFormatPr defaultColWidth="12.5546875" defaultRowHeight="15.75" customHeight="1"/>
  <cols>
    <col min="1" max="1" width="9.6640625" customWidth="1"/>
    <col min="2" max="5" width="10.6640625" customWidth="1"/>
    <col min="6" max="62" width="11" customWidth="1"/>
  </cols>
  <sheetData>
    <row r="1" spans="1:62" ht="13.2">
      <c r="A1" s="12"/>
      <c r="B1" t="s">
        <v>97</v>
      </c>
      <c r="C1" s="13"/>
      <c r="D1" s="13"/>
      <c r="E1" s="13"/>
      <c r="F1" s="12" t="s">
        <v>65</v>
      </c>
      <c r="G1" s="13"/>
      <c r="H1" s="13"/>
      <c r="I1" s="13"/>
      <c r="J1" s="13"/>
      <c r="K1" s="13"/>
      <c r="L1" s="13"/>
      <c r="M1" s="12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2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</row>
    <row r="2" spans="1:62" ht="13.2">
      <c r="A2" s="12"/>
      <c r="B2" s="13"/>
      <c r="C2" s="34" t="s">
        <v>98</v>
      </c>
      <c r="F2">
        <v>0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  <c r="AJ2">
        <v>30</v>
      </c>
      <c r="AK2">
        <v>31</v>
      </c>
      <c r="AL2">
        <v>32</v>
      </c>
      <c r="AM2">
        <v>33</v>
      </c>
      <c r="AN2">
        <v>34</v>
      </c>
      <c r="AO2">
        <v>35</v>
      </c>
      <c r="AP2">
        <v>36</v>
      </c>
      <c r="AQ2">
        <v>37</v>
      </c>
      <c r="AR2">
        <v>38</v>
      </c>
      <c r="AS2">
        <v>39</v>
      </c>
      <c r="AT2">
        <v>40</v>
      </c>
      <c r="AU2">
        <v>41</v>
      </c>
      <c r="AV2">
        <v>42</v>
      </c>
      <c r="AW2">
        <v>43</v>
      </c>
      <c r="AX2">
        <v>44</v>
      </c>
      <c r="AY2">
        <v>45</v>
      </c>
      <c r="AZ2">
        <v>46</v>
      </c>
      <c r="BA2">
        <v>47</v>
      </c>
      <c r="BB2">
        <v>48</v>
      </c>
      <c r="BC2">
        <v>49</v>
      </c>
      <c r="BD2">
        <v>50</v>
      </c>
      <c r="BE2">
        <v>51</v>
      </c>
      <c r="BF2">
        <v>52</v>
      </c>
      <c r="BG2">
        <v>53</v>
      </c>
    </row>
    <row r="3" spans="1:62" ht="13.2">
      <c r="A3" s="29" t="s">
        <v>56</v>
      </c>
      <c r="B3" s="12" t="s">
        <v>50</v>
      </c>
      <c r="C3" s="12" t="s">
        <v>96</v>
      </c>
      <c r="D3" s="13">
        <v>45545</v>
      </c>
      <c r="E3" s="13">
        <v>45549</v>
      </c>
      <c r="F3" s="14">
        <v>44454</v>
      </c>
      <c r="G3" s="14">
        <v>44455</v>
      </c>
      <c r="H3" s="14">
        <v>44456</v>
      </c>
      <c r="I3" s="14">
        <v>44457</v>
      </c>
      <c r="J3" s="14">
        <v>44458</v>
      </c>
      <c r="K3" s="14">
        <v>44459</v>
      </c>
      <c r="L3" s="14">
        <v>44460</v>
      </c>
      <c r="M3" s="14">
        <v>44461</v>
      </c>
      <c r="N3" s="14">
        <v>44462</v>
      </c>
      <c r="O3" s="14">
        <v>44463</v>
      </c>
      <c r="P3" s="14">
        <v>44464</v>
      </c>
      <c r="Q3" s="14">
        <v>44465</v>
      </c>
      <c r="R3" s="14">
        <v>44466</v>
      </c>
      <c r="S3" s="14">
        <v>44467</v>
      </c>
      <c r="T3" s="14">
        <v>44468</v>
      </c>
      <c r="U3" s="14">
        <v>44469</v>
      </c>
      <c r="V3" s="14">
        <v>44470</v>
      </c>
      <c r="W3" s="14">
        <v>44471</v>
      </c>
      <c r="X3" s="14">
        <v>44472</v>
      </c>
      <c r="Y3" s="14">
        <v>44473</v>
      </c>
      <c r="Z3" s="14">
        <v>44474</v>
      </c>
      <c r="AA3" s="14">
        <v>44475</v>
      </c>
      <c r="AB3" s="14">
        <v>44476</v>
      </c>
      <c r="AC3" s="14">
        <v>44477</v>
      </c>
      <c r="AD3" s="14">
        <v>44478</v>
      </c>
      <c r="AE3" s="14">
        <v>44479</v>
      </c>
      <c r="AF3" s="14">
        <v>44480</v>
      </c>
      <c r="AG3" s="14">
        <v>44481</v>
      </c>
      <c r="AH3" s="14">
        <v>44482</v>
      </c>
      <c r="AI3" s="14">
        <v>44483</v>
      </c>
      <c r="AJ3" s="14">
        <v>44484</v>
      </c>
      <c r="AK3" s="14">
        <v>44485</v>
      </c>
      <c r="AL3" s="14">
        <v>44486</v>
      </c>
      <c r="AM3" s="14">
        <v>44487</v>
      </c>
      <c r="AN3" s="14">
        <v>44488</v>
      </c>
      <c r="AO3" s="14">
        <v>44489</v>
      </c>
      <c r="AP3" s="14">
        <v>44490</v>
      </c>
      <c r="AQ3" s="14">
        <v>44491</v>
      </c>
      <c r="AR3" s="13">
        <v>44492</v>
      </c>
      <c r="AS3" s="13">
        <v>44493</v>
      </c>
      <c r="AT3" s="14">
        <v>44494</v>
      </c>
      <c r="AU3" s="14">
        <v>44495</v>
      </c>
      <c r="AV3" s="14">
        <v>44496</v>
      </c>
      <c r="AW3" s="14">
        <v>44497</v>
      </c>
      <c r="AX3" s="14">
        <v>44498</v>
      </c>
      <c r="AY3" s="14">
        <v>44499</v>
      </c>
      <c r="AZ3" s="14">
        <v>44500</v>
      </c>
      <c r="BA3" s="14">
        <v>44501</v>
      </c>
      <c r="BB3" s="14">
        <v>44502</v>
      </c>
      <c r="BC3" s="14">
        <v>44503</v>
      </c>
      <c r="BD3" s="14">
        <v>44504</v>
      </c>
      <c r="BE3" s="14">
        <v>44505</v>
      </c>
      <c r="BF3" s="14">
        <v>44506</v>
      </c>
      <c r="BG3" s="14">
        <v>44507</v>
      </c>
      <c r="BH3" s="14">
        <v>44508</v>
      </c>
      <c r="BI3" s="14">
        <v>44509</v>
      </c>
      <c r="BJ3" s="14">
        <v>44510</v>
      </c>
    </row>
    <row r="4" spans="1:62" ht="13.2">
      <c r="A4" s="15">
        <v>1</v>
      </c>
      <c r="B4" s="16">
        <v>1</v>
      </c>
      <c r="C4" s="16">
        <v>0</v>
      </c>
      <c r="D4">
        <v>494.8</v>
      </c>
      <c r="E4" s="16">
        <v>404.8</v>
      </c>
      <c r="F4" s="8">
        <v>390.8</v>
      </c>
      <c r="G4" s="8">
        <v>661.2</v>
      </c>
      <c r="H4" s="8">
        <v>639.70000000000005</v>
      </c>
      <c r="I4" s="8">
        <v>617.29999999999995</v>
      </c>
      <c r="J4" s="8">
        <v>600.70000000000005</v>
      </c>
      <c r="K4" s="8">
        <v>578.79999999999995</v>
      </c>
      <c r="L4" s="8">
        <v>551.4</v>
      </c>
      <c r="M4" s="8">
        <v>525.29999999999995</v>
      </c>
      <c r="N4" s="8">
        <v>505.5</v>
      </c>
      <c r="O4" s="8">
        <v>481.1</v>
      </c>
      <c r="P4" s="8">
        <v>457.4</v>
      </c>
      <c r="Q4" s="8">
        <v>433.1</v>
      </c>
      <c r="R4" s="8">
        <v>621.29999999999995</v>
      </c>
      <c r="S4" s="8">
        <v>600.6</v>
      </c>
      <c r="T4" s="8">
        <v>575.1</v>
      </c>
      <c r="U4" s="8">
        <v>551.9</v>
      </c>
      <c r="V4" s="8">
        <v>533.9</v>
      </c>
      <c r="W4" s="8">
        <v>512.6</v>
      </c>
      <c r="X4" s="8">
        <v>487.2</v>
      </c>
      <c r="Y4" s="8">
        <v>641.5</v>
      </c>
      <c r="Z4" s="8">
        <v>627.4</v>
      </c>
      <c r="AA4" s="8">
        <v>607.1</v>
      </c>
      <c r="AB4" s="8">
        <v>581.9</v>
      </c>
      <c r="AC4" s="8">
        <v>557.4</v>
      </c>
      <c r="AD4" s="8">
        <v>540.4</v>
      </c>
      <c r="AE4" s="8">
        <v>517.4</v>
      </c>
      <c r="AF4" s="8">
        <v>492.5</v>
      </c>
      <c r="AG4" s="8">
        <v>686.1</v>
      </c>
      <c r="AH4" s="8">
        <v>667.3</v>
      </c>
      <c r="AI4" s="8">
        <v>647.9</v>
      </c>
      <c r="AJ4" s="8">
        <v>624.70000000000005</v>
      </c>
      <c r="AK4" s="8">
        <v>600.6</v>
      </c>
      <c r="AL4" s="8">
        <v>583.1</v>
      </c>
      <c r="AM4" s="8">
        <v>675.3</v>
      </c>
      <c r="AN4" s="8">
        <v>650.6</v>
      </c>
      <c r="AO4" s="8">
        <v>626.70000000000005</v>
      </c>
      <c r="AP4" s="8">
        <v>608.20000000000005</v>
      </c>
      <c r="AQ4" s="8">
        <v>585.29999999999995</v>
      </c>
      <c r="AR4" s="8">
        <v>561.70000000000005</v>
      </c>
      <c r="AS4" s="8">
        <v>538.5</v>
      </c>
      <c r="AT4" s="8">
        <v>688.6</v>
      </c>
      <c r="AU4" s="8">
        <v>667</v>
      </c>
      <c r="AV4" s="8">
        <v>644.6</v>
      </c>
      <c r="AW4" s="8">
        <v>619.79999999999995</v>
      </c>
      <c r="AX4" s="8">
        <v>602.9</v>
      </c>
      <c r="AY4" s="8">
        <v>583</v>
      </c>
      <c r="AZ4" s="8">
        <v>561.5</v>
      </c>
      <c r="BA4" s="8">
        <v>537.6</v>
      </c>
      <c r="BB4" s="8">
        <v>518</v>
      </c>
      <c r="BC4" s="8">
        <v>499.8</v>
      </c>
      <c r="BD4" s="8">
        <v>476.3</v>
      </c>
      <c r="BE4" s="8">
        <v>662.1</v>
      </c>
      <c r="BF4" s="8">
        <v>645.29999999999995</v>
      </c>
      <c r="BG4" s="8">
        <v>626.29999999999995</v>
      </c>
    </row>
    <row r="5" spans="1:62" ht="13.2">
      <c r="A5" s="15">
        <v>2</v>
      </c>
      <c r="B5" s="16">
        <v>1</v>
      </c>
      <c r="C5" s="16">
        <v>0</v>
      </c>
      <c r="D5">
        <v>516.29999999999995</v>
      </c>
      <c r="E5" s="16">
        <v>443.5</v>
      </c>
      <c r="F5" s="16">
        <v>433.2</v>
      </c>
      <c r="G5" s="16">
        <v>560.79999999999995</v>
      </c>
      <c r="H5" s="16">
        <v>543.70000000000005</v>
      </c>
      <c r="I5" s="15">
        <v>522.6</v>
      </c>
      <c r="J5" s="15">
        <v>508.4</v>
      </c>
      <c r="K5" s="15">
        <v>630.79999999999995</v>
      </c>
      <c r="L5" s="15">
        <v>613.1</v>
      </c>
      <c r="M5" s="15">
        <v>591.29999999999995</v>
      </c>
      <c r="N5" s="15">
        <v>573.9</v>
      </c>
      <c r="O5" s="15">
        <v>555.6</v>
      </c>
      <c r="P5" s="8">
        <v>542.79999999999995</v>
      </c>
      <c r="Q5" s="15">
        <v>522.9</v>
      </c>
      <c r="R5" s="15">
        <v>661.4</v>
      </c>
      <c r="S5" s="15">
        <v>642.6</v>
      </c>
      <c r="T5" s="15">
        <v>626.20000000000005</v>
      </c>
      <c r="U5" s="15">
        <v>608.1</v>
      </c>
      <c r="V5" s="15">
        <v>592.20000000000005</v>
      </c>
      <c r="W5" s="15">
        <v>575.20000000000005</v>
      </c>
      <c r="X5" s="15">
        <v>552.79999999999995</v>
      </c>
      <c r="Y5" s="15">
        <v>644.4</v>
      </c>
      <c r="Z5" s="15">
        <v>628</v>
      </c>
      <c r="AA5" s="16">
        <v>611.29999999999995</v>
      </c>
      <c r="AB5" s="15">
        <v>594.1</v>
      </c>
      <c r="AC5" s="15">
        <v>578.20000000000005</v>
      </c>
      <c r="AD5" s="15">
        <v>558.1</v>
      </c>
      <c r="AE5" s="15">
        <v>541.5</v>
      </c>
      <c r="AF5" s="15">
        <v>521</v>
      </c>
      <c r="AG5" s="15">
        <v>642.5</v>
      </c>
      <c r="AH5" s="15">
        <v>623.29999999999995</v>
      </c>
      <c r="AI5" s="15">
        <v>610.6</v>
      </c>
      <c r="AJ5" s="15">
        <v>593.79999999999995</v>
      </c>
      <c r="AK5" s="15">
        <v>574.4</v>
      </c>
      <c r="AL5" s="15">
        <v>553.9</v>
      </c>
      <c r="AM5" s="15">
        <v>658.2</v>
      </c>
      <c r="AN5" s="15">
        <v>639.5</v>
      </c>
      <c r="AO5" s="15">
        <v>622.79999999999995</v>
      </c>
      <c r="AP5" s="15">
        <v>604.70000000000005</v>
      </c>
      <c r="AQ5" s="15">
        <v>584</v>
      </c>
      <c r="AR5" s="16">
        <v>565.6</v>
      </c>
      <c r="AS5" s="16">
        <v>548.1</v>
      </c>
      <c r="AT5" s="16">
        <v>673.6</v>
      </c>
      <c r="AU5" s="16">
        <v>656.2</v>
      </c>
      <c r="AV5" s="16">
        <v>637.9</v>
      </c>
      <c r="AW5" s="16">
        <v>617.9</v>
      </c>
      <c r="AX5" s="16">
        <v>600.6</v>
      </c>
      <c r="AY5" s="16">
        <v>581.9</v>
      </c>
      <c r="AZ5" s="16">
        <v>561.79999999999995</v>
      </c>
      <c r="BA5" s="16">
        <v>542.6</v>
      </c>
      <c r="BB5" s="16">
        <v>525.70000000000005</v>
      </c>
      <c r="BC5" s="16">
        <v>505.3</v>
      </c>
      <c r="BD5" s="16">
        <v>487</v>
      </c>
      <c r="BE5" s="16">
        <v>680.8</v>
      </c>
      <c r="BF5" s="16">
        <v>661.9</v>
      </c>
      <c r="BG5" s="16">
        <v>646.20000000000005</v>
      </c>
      <c r="BH5" s="16">
        <v>628.29999999999995</v>
      </c>
      <c r="BI5" s="16"/>
      <c r="BJ5" s="16"/>
    </row>
    <row r="6" spans="1:62" ht="13.2">
      <c r="A6" s="15">
        <v>3</v>
      </c>
      <c r="B6" s="16">
        <v>1</v>
      </c>
      <c r="C6" s="16">
        <v>0</v>
      </c>
      <c r="D6">
        <v>494.1</v>
      </c>
      <c r="E6" s="16">
        <v>412.2</v>
      </c>
      <c r="F6" s="16">
        <v>397.8</v>
      </c>
      <c r="G6" s="16">
        <v>548</v>
      </c>
      <c r="H6" s="16">
        <v>529.5</v>
      </c>
      <c r="I6" s="15">
        <v>509.7</v>
      </c>
      <c r="J6" s="15">
        <v>491.7</v>
      </c>
      <c r="K6" s="15">
        <v>644.6</v>
      </c>
      <c r="L6" s="15">
        <v>626</v>
      </c>
      <c r="M6" s="15">
        <v>603.4</v>
      </c>
      <c r="N6" s="15">
        <v>582.20000000000005</v>
      </c>
      <c r="O6" s="15">
        <v>562.79999999999995</v>
      </c>
      <c r="P6" s="8">
        <v>546.9</v>
      </c>
      <c r="Q6" s="15">
        <v>527.70000000000005</v>
      </c>
      <c r="R6" s="15">
        <v>645.70000000000005</v>
      </c>
      <c r="S6" s="15">
        <v>627.5</v>
      </c>
      <c r="T6" s="15">
        <v>607.6</v>
      </c>
      <c r="U6" s="15">
        <v>589.6</v>
      </c>
      <c r="V6" s="15">
        <v>576.29999999999995</v>
      </c>
      <c r="W6" s="15">
        <v>555.29999999999995</v>
      </c>
      <c r="X6" s="15">
        <v>536.70000000000005</v>
      </c>
      <c r="Y6" s="15">
        <v>658.1</v>
      </c>
      <c r="Z6" s="15">
        <v>641.29999999999995</v>
      </c>
      <c r="AA6" s="16">
        <v>624.70000000000005</v>
      </c>
      <c r="AB6" s="15">
        <v>605.9</v>
      </c>
      <c r="AC6" s="15">
        <v>585.20000000000005</v>
      </c>
      <c r="AD6" s="15">
        <v>566.70000000000005</v>
      </c>
      <c r="AE6" s="15">
        <v>549.6</v>
      </c>
      <c r="AF6" s="15">
        <v>533.70000000000005</v>
      </c>
      <c r="AG6" s="15">
        <v>646.1</v>
      </c>
      <c r="AH6" s="15">
        <v>627.70000000000005</v>
      </c>
      <c r="AI6" s="15">
        <v>610.1</v>
      </c>
      <c r="AJ6" s="15">
        <v>593.1</v>
      </c>
      <c r="AK6" s="15">
        <v>575.20000000000005</v>
      </c>
      <c r="AL6" s="15">
        <v>554.70000000000005</v>
      </c>
      <c r="AM6" s="15">
        <v>613.4</v>
      </c>
      <c r="AN6" s="15">
        <v>593.4</v>
      </c>
      <c r="AO6" s="15">
        <v>579.1</v>
      </c>
      <c r="AP6" s="15">
        <v>563.6</v>
      </c>
      <c r="AQ6" s="15">
        <v>543.1</v>
      </c>
      <c r="AR6" s="16">
        <v>525.1</v>
      </c>
      <c r="AS6" s="16">
        <v>504.3</v>
      </c>
      <c r="AT6" s="16">
        <v>610.70000000000005</v>
      </c>
      <c r="AU6" s="16">
        <v>592.9</v>
      </c>
      <c r="AV6" s="16">
        <v>574.79999999999995</v>
      </c>
      <c r="AW6" s="16">
        <v>554.79999999999995</v>
      </c>
      <c r="AX6" s="16">
        <v>535.1</v>
      </c>
      <c r="AY6" s="16">
        <v>517.5</v>
      </c>
      <c r="AZ6" s="16">
        <v>500.5</v>
      </c>
      <c r="BA6" s="16">
        <v>630.5</v>
      </c>
      <c r="BB6" s="16">
        <v>611.6</v>
      </c>
      <c r="BC6" s="16">
        <v>594.20000000000005</v>
      </c>
      <c r="BD6" s="16">
        <v>578.29999999999995</v>
      </c>
      <c r="BE6" s="16">
        <v>640.70000000000005</v>
      </c>
      <c r="BF6" s="16">
        <v>625.79999999999995</v>
      </c>
      <c r="BG6" s="16">
        <v>607</v>
      </c>
      <c r="BH6" s="16">
        <v>590.29999999999995</v>
      </c>
      <c r="BI6" s="16">
        <v>579.70000000000005</v>
      </c>
      <c r="BJ6" s="16"/>
    </row>
    <row r="7" spans="1:62" ht="13.2">
      <c r="A7" s="15">
        <v>4</v>
      </c>
      <c r="B7" s="16">
        <v>1</v>
      </c>
      <c r="C7" s="16">
        <v>0</v>
      </c>
      <c r="D7">
        <v>478.1</v>
      </c>
      <c r="E7" s="16">
        <v>394.2</v>
      </c>
      <c r="F7" s="16">
        <v>369.7</v>
      </c>
      <c r="G7" s="16">
        <v>566.70000000000005</v>
      </c>
      <c r="H7" s="16">
        <v>540.5</v>
      </c>
      <c r="I7" s="15">
        <v>520.6</v>
      </c>
      <c r="J7" s="15">
        <v>502.2</v>
      </c>
      <c r="K7" s="15">
        <v>614.1</v>
      </c>
      <c r="L7" s="15">
        <v>592.29999999999995</v>
      </c>
      <c r="M7" s="15">
        <v>567.70000000000005</v>
      </c>
      <c r="N7" s="15">
        <v>546.79999999999995</v>
      </c>
      <c r="O7" s="15">
        <v>525.20000000000005</v>
      </c>
      <c r="P7" s="8">
        <v>501.3</v>
      </c>
      <c r="Q7" s="15">
        <v>476.4</v>
      </c>
      <c r="R7" s="15">
        <v>601.20000000000005</v>
      </c>
      <c r="S7" s="15">
        <v>576.79999999999995</v>
      </c>
      <c r="T7" s="15">
        <v>553.70000000000005</v>
      </c>
      <c r="U7" s="15">
        <v>528.5</v>
      </c>
      <c r="V7" s="15">
        <v>500.6</v>
      </c>
      <c r="W7" s="15">
        <v>475.8</v>
      </c>
      <c r="X7" s="15">
        <v>450.3</v>
      </c>
      <c r="Y7" s="15">
        <v>649.9</v>
      </c>
      <c r="Z7" s="15">
        <v>625.5</v>
      </c>
      <c r="AA7" s="16">
        <v>598.20000000000005</v>
      </c>
      <c r="AB7" s="15">
        <v>567.29999999999995</v>
      </c>
      <c r="AC7" s="15">
        <v>543.6</v>
      </c>
      <c r="AD7" s="15">
        <v>515.6</v>
      </c>
      <c r="AE7" s="15">
        <v>488.2</v>
      </c>
      <c r="AF7" s="15">
        <v>462.5</v>
      </c>
      <c r="AG7" s="15">
        <v>638.79999999999995</v>
      </c>
      <c r="AH7" s="15">
        <v>612.4</v>
      </c>
      <c r="AI7" s="15">
        <v>585.1</v>
      </c>
      <c r="AJ7" s="15">
        <v>558.79999999999995</v>
      </c>
      <c r="AK7" s="15">
        <v>531.29999999999995</v>
      </c>
      <c r="AL7" s="15">
        <v>503.5</v>
      </c>
      <c r="AM7" s="15">
        <v>604.70000000000005</v>
      </c>
      <c r="AN7" s="15">
        <v>575.70000000000005</v>
      </c>
      <c r="AO7" s="15">
        <v>550.1</v>
      </c>
      <c r="AP7" s="15">
        <v>521.9</v>
      </c>
      <c r="AQ7" s="15">
        <v>499.9</v>
      </c>
      <c r="AR7" s="16">
        <v>478.1</v>
      </c>
      <c r="AS7" s="16">
        <v>457.6</v>
      </c>
      <c r="AT7" s="16">
        <v>627.5</v>
      </c>
      <c r="AU7" s="16">
        <v>604.5</v>
      </c>
      <c r="AV7" s="16">
        <v>581</v>
      </c>
      <c r="AW7" s="16">
        <v>561.6</v>
      </c>
      <c r="AX7" s="16">
        <v>542.29999999999995</v>
      </c>
      <c r="AY7" s="16">
        <v>521.20000000000005</v>
      </c>
      <c r="AZ7" s="16">
        <v>497.9</v>
      </c>
      <c r="BA7" s="16">
        <v>615.20000000000005</v>
      </c>
      <c r="BB7" s="16">
        <v>590.20000000000005</v>
      </c>
      <c r="BC7" s="16">
        <v>568.5</v>
      </c>
      <c r="BD7" s="16">
        <v>545.1</v>
      </c>
      <c r="BE7" s="16">
        <v>639.4</v>
      </c>
      <c r="BF7" s="16">
        <v>618.9</v>
      </c>
      <c r="BG7" s="16">
        <v>596.9</v>
      </c>
      <c r="BH7" s="16">
        <v>576.29999999999995</v>
      </c>
      <c r="BI7" s="16">
        <v>554.20000000000005</v>
      </c>
      <c r="BJ7" s="16">
        <v>534.1</v>
      </c>
    </row>
    <row r="8" spans="1:62" ht="13.2">
      <c r="A8" s="15">
        <v>5</v>
      </c>
      <c r="B8" s="16">
        <v>1</v>
      </c>
      <c r="C8" s="16">
        <v>0</v>
      </c>
      <c r="D8">
        <v>538.20000000000005</v>
      </c>
      <c r="E8" s="16">
        <v>463.7</v>
      </c>
      <c r="F8" s="16">
        <v>443</v>
      </c>
      <c r="G8" s="16">
        <v>590.9</v>
      </c>
      <c r="H8" s="16">
        <v>570.70000000000005</v>
      </c>
      <c r="I8" s="15">
        <v>543.79999999999995</v>
      </c>
      <c r="J8" s="15">
        <v>519.6</v>
      </c>
      <c r="K8" s="15">
        <v>636.5</v>
      </c>
      <c r="L8" s="15">
        <v>615.4</v>
      </c>
      <c r="M8" s="15">
        <v>590.20000000000005</v>
      </c>
      <c r="N8" s="15">
        <v>558.9</v>
      </c>
      <c r="O8" s="15">
        <v>537.79999999999995</v>
      </c>
      <c r="P8" s="8">
        <v>517.29999999999995</v>
      </c>
      <c r="Q8" s="15">
        <v>490.6</v>
      </c>
      <c r="R8" s="15">
        <v>612.9</v>
      </c>
      <c r="S8" s="15">
        <v>590.29999999999995</v>
      </c>
      <c r="T8" s="15">
        <v>566.79999999999995</v>
      </c>
      <c r="U8" s="15">
        <v>538.5</v>
      </c>
      <c r="V8" s="15">
        <v>512.5</v>
      </c>
      <c r="W8" s="15">
        <v>491</v>
      </c>
      <c r="X8" s="15">
        <v>465.2</v>
      </c>
      <c r="Y8" s="15">
        <v>660.3</v>
      </c>
      <c r="Z8" s="15">
        <v>637.70000000000005</v>
      </c>
      <c r="AA8" s="16">
        <v>615.1</v>
      </c>
      <c r="AB8" s="15">
        <v>591.9</v>
      </c>
      <c r="AC8" s="15">
        <v>565.29999999999995</v>
      </c>
      <c r="AD8" s="15">
        <v>538.1</v>
      </c>
      <c r="AE8" s="15">
        <v>517.5</v>
      </c>
      <c r="AF8" s="15">
        <v>495.4</v>
      </c>
      <c r="AG8" s="15">
        <v>609.6</v>
      </c>
      <c r="AH8" s="15">
        <v>586.9</v>
      </c>
      <c r="AI8" s="15">
        <v>565.4</v>
      </c>
      <c r="AJ8" s="15">
        <v>542.4</v>
      </c>
      <c r="AK8" s="15">
        <v>519.70000000000005</v>
      </c>
      <c r="AL8" s="15">
        <v>493.9</v>
      </c>
      <c r="AM8" s="15">
        <v>651.70000000000005</v>
      </c>
      <c r="AN8" s="15">
        <v>626.6</v>
      </c>
      <c r="AO8" s="15">
        <v>600.4</v>
      </c>
      <c r="AP8" s="15">
        <v>575</v>
      </c>
      <c r="AQ8" s="15">
        <v>549.20000000000005</v>
      </c>
      <c r="AR8" s="16">
        <v>523.20000000000005</v>
      </c>
      <c r="AS8" s="16">
        <v>495.6</v>
      </c>
      <c r="AT8" s="16">
        <v>644.1</v>
      </c>
      <c r="AU8" s="16">
        <v>616.79999999999995</v>
      </c>
      <c r="AV8" s="16">
        <v>588.1</v>
      </c>
      <c r="AW8" s="16">
        <v>560.4</v>
      </c>
      <c r="AX8" s="16">
        <v>533.29999999999995</v>
      </c>
      <c r="AY8" s="16">
        <v>503</v>
      </c>
      <c r="AZ8" s="16">
        <v>472.6</v>
      </c>
      <c r="BA8" s="16">
        <v>559.4</v>
      </c>
      <c r="BB8" s="16">
        <v>530</v>
      </c>
      <c r="BC8" s="16">
        <v>501.6</v>
      </c>
      <c r="BD8" s="16">
        <v>472.8</v>
      </c>
      <c r="BE8" s="16">
        <v>639</v>
      </c>
      <c r="BF8" s="16">
        <v>613.6</v>
      </c>
      <c r="BG8" s="16">
        <v>590.20000000000005</v>
      </c>
      <c r="BH8" s="16">
        <v>569.29999999999995</v>
      </c>
      <c r="BI8" s="16"/>
      <c r="BJ8" s="16"/>
    </row>
    <row r="9" spans="1:62" ht="13.2">
      <c r="A9" s="15">
        <v>6</v>
      </c>
      <c r="B9" s="16">
        <v>1</v>
      </c>
      <c r="C9" s="16">
        <v>0</v>
      </c>
      <c r="D9">
        <v>458.9</v>
      </c>
      <c r="E9" s="16">
        <v>349.7</v>
      </c>
      <c r="F9" s="16">
        <v>325.2</v>
      </c>
      <c r="G9" s="16">
        <v>539</v>
      </c>
      <c r="H9" s="16">
        <v>523.29999999999995</v>
      </c>
      <c r="I9" s="15">
        <v>496.5</v>
      </c>
      <c r="J9" s="15">
        <v>471.4</v>
      </c>
      <c r="K9" s="15">
        <v>613.1</v>
      </c>
      <c r="L9" s="15">
        <v>587.6</v>
      </c>
      <c r="M9" s="15">
        <v>567.9</v>
      </c>
      <c r="N9" s="15">
        <v>541.9</v>
      </c>
      <c r="O9" s="15">
        <v>513.29999999999995</v>
      </c>
      <c r="P9" s="8">
        <v>486</v>
      </c>
      <c r="Q9" s="15">
        <v>465.6</v>
      </c>
      <c r="R9" s="15">
        <v>649.79999999999995</v>
      </c>
      <c r="S9" s="15">
        <v>624.5</v>
      </c>
      <c r="T9" s="15">
        <v>600.9</v>
      </c>
      <c r="U9" s="15">
        <v>575.4</v>
      </c>
      <c r="V9" s="15">
        <v>546.4</v>
      </c>
      <c r="W9" s="15">
        <v>530.4</v>
      </c>
      <c r="X9" s="15">
        <v>508.9</v>
      </c>
      <c r="Y9" s="15">
        <v>627.1</v>
      </c>
      <c r="Z9" s="15">
        <v>605.79999999999995</v>
      </c>
      <c r="AA9" s="16">
        <v>581.79999999999995</v>
      </c>
      <c r="AB9" s="15">
        <v>560.6</v>
      </c>
      <c r="AC9" s="15">
        <v>537.79999999999995</v>
      </c>
      <c r="AD9" s="15">
        <v>514.6</v>
      </c>
      <c r="AE9" s="15">
        <v>496</v>
      </c>
      <c r="AF9" s="15">
        <v>477.7</v>
      </c>
      <c r="AG9" s="15">
        <v>644.29999999999995</v>
      </c>
      <c r="AH9" s="15">
        <v>622.6</v>
      </c>
      <c r="AI9" s="15">
        <v>606.9</v>
      </c>
      <c r="AJ9" s="15">
        <v>574.29999999999995</v>
      </c>
      <c r="AK9" s="15">
        <v>550.9</v>
      </c>
      <c r="AL9" s="15">
        <v>528.6</v>
      </c>
      <c r="AM9" s="15">
        <v>674.9</v>
      </c>
      <c r="AN9" s="15">
        <v>650.6</v>
      </c>
      <c r="AO9" s="15">
        <v>628.5</v>
      </c>
      <c r="AP9" s="15">
        <v>609.70000000000005</v>
      </c>
      <c r="AQ9" s="15">
        <v>591.29999999999995</v>
      </c>
      <c r="AR9" s="16">
        <v>572.6</v>
      </c>
      <c r="AS9" s="16">
        <v>552.29999999999995</v>
      </c>
      <c r="AT9" s="16">
        <v>676.6</v>
      </c>
      <c r="AU9" s="16">
        <v>654.6</v>
      </c>
      <c r="AV9" s="16">
        <v>635.70000000000005</v>
      </c>
      <c r="AW9" s="16">
        <v>615.4</v>
      </c>
      <c r="AX9" s="16">
        <v>594.6</v>
      </c>
      <c r="AY9" s="16">
        <v>570.6</v>
      </c>
      <c r="AZ9" s="16">
        <v>552.20000000000005</v>
      </c>
      <c r="BA9" s="16">
        <v>534.70000000000005</v>
      </c>
      <c r="BB9" s="16">
        <v>514.9</v>
      </c>
      <c r="BC9" s="16">
        <v>491.9</v>
      </c>
      <c r="BD9" s="16">
        <v>468.1</v>
      </c>
      <c r="BE9" s="16">
        <v>653</v>
      </c>
      <c r="BF9" s="16">
        <v>634.20000000000005</v>
      </c>
      <c r="BG9" s="16">
        <v>617.1</v>
      </c>
      <c r="BH9" s="16">
        <v>594</v>
      </c>
      <c r="BI9" s="16">
        <v>574.6</v>
      </c>
      <c r="BJ9" s="16">
        <v>557.9</v>
      </c>
    </row>
    <row r="10" spans="1:62" ht="13.2">
      <c r="A10" s="15">
        <v>7</v>
      </c>
      <c r="B10" s="16">
        <v>1</v>
      </c>
      <c r="C10" s="16">
        <v>2</v>
      </c>
      <c r="D10">
        <v>540.5</v>
      </c>
      <c r="E10" s="16">
        <v>464.9</v>
      </c>
      <c r="F10" s="16">
        <v>448.2</v>
      </c>
      <c r="G10" s="16">
        <v>102.4</v>
      </c>
      <c r="H10" s="16">
        <v>115.2</v>
      </c>
      <c r="I10" s="15">
        <v>95.4</v>
      </c>
      <c r="J10" s="15">
        <v>87.6</v>
      </c>
      <c r="K10" s="15">
        <v>119.3</v>
      </c>
      <c r="L10" s="15">
        <v>101.9</v>
      </c>
      <c r="M10" s="15">
        <v>86.8</v>
      </c>
      <c r="N10" s="15">
        <v>77.400000000000006</v>
      </c>
      <c r="O10" s="15">
        <v>124</v>
      </c>
      <c r="P10" s="8">
        <v>108.6</v>
      </c>
      <c r="Q10" s="15">
        <v>92.9</v>
      </c>
      <c r="R10" s="15">
        <v>124.5</v>
      </c>
      <c r="S10" s="15">
        <v>110.9</v>
      </c>
      <c r="T10" s="15">
        <v>96.9</v>
      </c>
      <c r="U10" s="15">
        <v>81.900000000000006</v>
      </c>
      <c r="V10" s="16">
        <v>73.3</v>
      </c>
      <c r="W10" s="16">
        <v>115.1</v>
      </c>
      <c r="X10" s="16">
        <v>103.5</v>
      </c>
      <c r="Y10" s="16">
        <v>118</v>
      </c>
      <c r="Z10" s="16">
        <v>108.8</v>
      </c>
      <c r="AA10" s="16">
        <v>96.8</v>
      </c>
      <c r="AB10" s="16">
        <v>82.4</v>
      </c>
      <c r="AC10" s="16">
        <v>68.3</v>
      </c>
      <c r="AD10" s="16">
        <v>106.3</v>
      </c>
      <c r="AE10" s="16">
        <v>93.9</v>
      </c>
      <c r="AF10" s="16">
        <v>78.900000000000006</v>
      </c>
      <c r="AG10" s="16">
        <v>110.7</v>
      </c>
      <c r="AH10" s="16">
        <v>98.1</v>
      </c>
      <c r="AI10" s="16">
        <v>86.1</v>
      </c>
      <c r="AJ10" s="16">
        <v>73.7</v>
      </c>
      <c r="AK10" s="16">
        <v>112.5</v>
      </c>
      <c r="AL10" s="16">
        <v>98.6</v>
      </c>
      <c r="AM10" s="16">
        <v>119.5</v>
      </c>
      <c r="AN10" s="16">
        <v>104.7</v>
      </c>
      <c r="AO10" s="16">
        <v>90.5</v>
      </c>
      <c r="AP10" s="16">
        <v>78.5</v>
      </c>
      <c r="AQ10" s="16">
        <v>117.9</v>
      </c>
      <c r="AR10" s="16">
        <v>105.6</v>
      </c>
      <c r="AS10" s="16">
        <v>92.2</v>
      </c>
      <c r="AT10" s="16">
        <v>122.6</v>
      </c>
      <c r="AU10" s="16">
        <v>105.7</v>
      </c>
      <c r="AV10" s="16">
        <v>101</v>
      </c>
      <c r="AW10" s="16">
        <v>88.4</v>
      </c>
      <c r="AX10" s="16">
        <v>116.4</v>
      </c>
      <c r="AY10" s="16">
        <v>101.8</v>
      </c>
      <c r="AZ10" s="16">
        <v>92.1</v>
      </c>
      <c r="BA10" s="16">
        <v>110.5</v>
      </c>
      <c r="BB10" s="16">
        <v>97.5</v>
      </c>
      <c r="BC10" s="16">
        <v>85.5</v>
      </c>
      <c r="BD10" s="16">
        <v>74.8</v>
      </c>
      <c r="BE10" s="16">
        <v>113.6</v>
      </c>
      <c r="BF10" s="16">
        <v>102.3</v>
      </c>
      <c r="BG10" s="16">
        <v>120</v>
      </c>
      <c r="BH10" s="16"/>
      <c r="BI10" s="16"/>
      <c r="BJ10" s="16"/>
    </row>
    <row r="11" spans="1:62" ht="13.2">
      <c r="A11" s="15">
        <v>8</v>
      </c>
      <c r="B11" s="16">
        <v>1</v>
      </c>
      <c r="C11" s="16">
        <v>2</v>
      </c>
      <c r="D11">
        <v>502.1</v>
      </c>
      <c r="E11" s="16">
        <v>441.1</v>
      </c>
      <c r="F11" s="16">
        <v>423.5</v>
      </c>
      <c r="G11" s="16">
        <v>96.2</v>
      </c>
      <c r="H11" s="16">
        <v>104.4</v>
      </c>
      <c r="I11" s="15">
        <v>90.7</v>
      </c>
      <c r="J11" s="15">
        <v>76.400000000000006</v>
      </c>
      <c r="K11" s="15">
        <v>119.4</v>
      </c>
      <c r="L11" s="15">
        <v>103.9</v>
      </c>
      <c r="M11" s="15">
        <v>90.3</v>
      </c>
      <c r="N11" s="15">
        <v>76.599999999999994</v>
      </c>
      <c r="O11" s="15">
        <v>113.4</v>
      </c>
      <c r="P11" s="8">
        <v>98.6</v>
      </c>
      <c r="Q11" s="15">
        <v>87.5</v>
      </c>
      <c r="R11" s="15">
        <v>121.4</v>
      </c>
      <c r="S11" s="15">
        <v>104.9</v>
      </c>
      <c r="T11" s="15">
        <v>91</v>
      </c>
      <c r="U11" s="15">
        <v>79</v>
      </c>
      <c r="V11" s="15">
        <v>68.8</v>
      </c>
      <c r="W11" s="15">
        <v>99.1</v>
      </c>
      <c r="X11" s="15">
        <v>84.2</v>
      </c>
      <c r="Y11" s="15">
        <v>104.6</v>
      </c>
      <c r="Z11" s="15">
        <v>92.8</v>
      </c>
      <c r="AA11" s="16">
        <v>84.6</v>
      </c>
      <c r="AB11" s="15">
        <v>72.3</v>
      </c>
      <c r="AC11" s="15">
        <v>89.2</v>
      </c>
      <c r="AD11" s="15">
        <v>103.5</v>
      </c>
      <c r="AE11" s="15">
        <v>91.1</v>
      </c>
      <c r="AF11" s="15">
        <v>100.5</v>
      </c>
      <c r="AG11" s="15">
        <v>89.1</v>
      </c>
      <c r="AH11" s="15">
        <v>77.099999999999994</v>
      </c>
      <c r="AI11" s="15">
        <v>106.6</v>
      </c>
      <c r="AJ11" s="15">
        <v>96.1</v>
      </c>
      <c r="AK11" s="15">
        <v>88.1</v>
      </c>
      <c r="AL11" s="15">
        <v>75.400000000000006</v>
      </c>
      <c r="AM11" s="15">
        <v>106.3</v>
      </c>
      <c r="AN11" s="15">
        <v>95.1</v>
      </c>
      <c r="AO11" s="15">
        <v>84.8</v>
      </c>
      <c r="AP11" s="15">
        <v>76.599999999999994</v>
      </c>
      <c r="AQ11" s="15">
        <v>106.3</v>
      </c>
      <c r="AR11" s="16">
        <v>93.9</v>
      </c>
      <c r="AS11" s="16">
        <v>80.2</v>
      </c>
      <c r="AT11" s="16">
        <v>121.5</v>
      </c>
      <c r="AU11" s="16">
        <v>112.3</v>
      </c>
      <c r="AV11" s="16">
        <v>102.4</v>
      </c>
      <c r="AW11" s="16">
        <v>90.8</v>
      </c>
      <c r="AX11" s="16">
        <v>105</v>
      </c>
      <c r="AY11" s="16">
        <v>94.4</v>
      </c>
      <c r="AZ11" s="16">
        <v>85.7</v>
      </c>
      <c r="BA11" s="16">
        <v>102.6</v>
      </c>
      <c r="BB11" s="16">
        <v>92.4</v>
      </c>
      <c r="BC11" s="16">
        <v>80.099999999999994</v>
      </c>
      <c r="BD11" s="16">
        <v>98.5</v>
      </c>
      <c r="BE11" s="16">
        <v>115.6</v>
      </c>
      <c r="BF11" s="16">
        <v>104.8</v>
      </c>
      <c r="BG11" s="16">
        <v>114.9</v>
      </c>
      <c r="BH11" s="16">
        <v>102.3</v>
      </c>
      <c r="BI11" s="16"/>
      <c r="BJ11" s="16"/>
    </row>
    <row r="12" spans="1:62" ht="13.2">
      <c r="A12" s="15">
        <v>9</v>
      </c>
      <c r="B12" s="16">
        <v>1</v>
      </c>
      <c r="C12" s="16">
        <v>2</v>
      </c>
      <c r="D12">
        <v>524.1</v>
      </c>
      <c r="E12" s="16">
        <v>437.1</v>
      </c>
      <c r="F12" s="16">
        <v>414.9</v>
      </c>
      <c r="G12" s="16">
        <v>95.4</v>
      </c>
      <c r="H12" s="16">
        <v>119.9</v>
      </c>
      <c r="I12" s="15">
        <v>102.2</v>
      </c>
      <c r="J12" s="15">
        <v>92.2</v>
      </c>
      <c r="K12" s="15">
        <v>116.5</v>
      </c>
      <c r="L12" s="15">
        <v>101.7</v>
      </c>
      <c r="M12" s="15">
        <v>85.2</v>
      </c>
      <c r="N12" s="15">
        <v>72.2</v>
      </c>
      <c r="O12" s="15">
        <v>115.8</v>
      </c>
      <c r="P12" s="8">
        <v>98.6</v>
      </c>
      <c r="Q12" s="15">
        <v>80.599999999999994</v>
      </c>
      <c r="R12" s="15">
        <v>130.30000000000001</v>
      </c>
      <c r="S12" s="15">
        <v>119.9</v>
      </c>
      <c r="T12" s="15">
        <v>106.7</v>
      </c>
      <c r="U12" s="15">
        <v>95.2</v>
      </c>
      <c r="V12" s="15">
        <v>85</v>
      </c>
      <c r="W12" s="15">
        <v>114</v>
      </c>
      <c r="X12" s="15">
        <v>101.2</v>
      </c>
      <c r="Y12" s="15">
        <v>111.3</v>
      </c>
      <c r="Z12" s="15">
        <v>103.3</v>
      </c>
      <c r="AA12" s="16">
        <v>93.5</v>
      </c>
      <c r="AB12" s="15">
        <v>80.8</v>
      </c>
      <c r="AC12" s="15">
        <v>81</v>
      </c>
      <c r="AD12" s="15">
        <v>118</v>
      </c>
      <c r="AE12" s="15">
        <v>108.9</v>
      </c>
      <c r="AF12" s="15">
        <v>99.4</v>
      </c>
      <c r="AG12" s="15">
        <v>106.8</v>
      </c>
      <c r="AH12" s="15">
        <v>97.1</v>
      </c>
      <c r="AI12" s="15">
        <v>88.6</v>
      </c>
      <c r="AJ12" s="15">
        <v>77.900000000000006</v>
      </c>
      <c r="AK12" s="15">
        <v>106</v>
      </c>
      <c r="AL12" s="15">
        <v>96.2</v>
      </c>
      <c r="AM12" s="15">
        <v>125.3</v>
      </c>
      <c r="AN12" s="15">
        <v>114</v>
      </c>
      <c r="AO12" s="15">
        <v>100.2</v>
      </c>
      <c r="AP12" s="15">
        <v>90.8</v>
      </c>
      <c r="AQ12" s="15">
        <v>97.7</v>
      </c>
      <c r="AR12" s="16">
        <v>86.4</v>
      </c>
      <c r="AS12" s="16">
        <v>106.2</v>
      </c>
      <c r="AT12" s="16">
        <v>117</v>
      </c>
      <c r="AU12" s="16">
        <v>106</v>
      </c>
      <c r="AV12" s="16">
        <v>96</v>
      </c>
      <c r="AW12" s="16">
        <v>83.5</v>
      </c>
      <c r="AX12" s="16">
        <v>110.5</v>
      </c>
      <c r="AY12" s="16">
        <v>99</v>
      </c>
      <c r="AZ12" s="16">
        <v>86.9</v>
      </c>
      <c r="BA12" s="16">
        <v>109.1</v>
      </c>
      <c r="BB12" s="16">
        <v>99.9</v>
      </c>
      <c r="BC12" s="16">
        <v>89.2</v>
      </c>
      <c r="BD12" s="16">
        <v>91.9</v>
      </c>
      <c r="BE12" s="16">
        <v>114.8</v>
      </c>
      <c r="BF12" s="16">
        <v>106.4</v>
      </c>
      <c r="BG12" s="16">
        <v>115</v>
      </c>
      <c r="BH12" s="16">
        <v>103.5</v>
      </c>
      <c r="BI12" s="16">
        <v>92</v>
      </c>
      <c r="BJ12" s="16"/>
    </row>
    <row r="13" spans="1:62" ht="13.2">
      <c r="A13" s="15">
        <v>10</v>
      </c>
      <c r="B13" s="16">
        <v>1</v>
      </c>
      <c r="C13" s="16">
        <v>2</v>
      </c>
      <c r="D13">
        <v>497.5</v>
      </c>
      <c r="E13" s="16">
        <v>420</v>
      </c>
      <c r="F13" s="16">
        <v>402</v>
      </c>
      <c r="G13" s="16">
        <v>118.5</v>
      </c>
      <c r="H13" s="8">
        <v>119.9</v>
      </c>
      <c r="I13" s="15">
        <v>108.7</v>
      </c>
      <c r="J13" s="15">
        <v>94.8</v>
      </c>
      <c r="K13" s="15">
        <v>122.7</v>
      </c>
      <c r="L13" s="15">
        <v>111.1</v>
      </c>
      <c r="M13" s="15">
        <v>99.9</v>
      </c>
      <c r="N13" s="15">
        <v>86.1</v>
      </c>
      <c r="O13" s="15">
        <v>117</v>
      </c>
      <c r="P13" s="8">
        <v>106</v>
      </c>
      <c r="Q13" s="8">
        <v>95.1</v>
      </c>
      <c r="R13" s="15">
        <v>128.80000000000001</v>
      </c>
      <c r="S13" s="15">
        <v>117</v>
      </c>
      <c r="T13" s="15">
        <v>105.3</v>
      </c>
      <c r="U13" s="15">
        <v>95.7</v>
      </c>
      <c r="V13" s="15">
        <v>86.2</v>
      </c>
      <c r="W13" s="15">
        <v>112.1</v>
      </c>
      <c r="X13" s="15">
        <v>100.2</v>
      </c>
      <c r="Y13" s="15">
        <v>121.3</v>
      </c>
      <c r="Z13" s="15">
        <v>111.9</v>
      </c>
      <c r="AA13" s="16">
        <v>101.8</v>
      </c>
      <c r="AB13" s="15">
        <v>90.7</v>
      </c>
      <c r="AC13" s="15">
        <v>81</v>
      </c>
      <c r="AD13" s="15">
        <v>115.7</v>
      </c>
      <c r="AE13" s="15">
        <v>105.1</v>
      </c>
      <c r="AF13" s="8">
        <v>94.4</v>
      </c>
      <c r="AG13" s="15">
        <v>108</v>
      </c>
      <c r="AH13" s="15">
        <v>94.9</v>
      </c>
      <c r="AI13" s="15">
        <v>84.7</v>
      </c>
      <c r="AJ13" s="15">
        <v>75</v>
      </c>
      <c r="AK13" s="15">
        <v>118.7</v>
      </c>
      <c r="AL13" s="15">
        <v>105.3</v>
      </c>
      <c r="AM13" s="15">
        <v>110.5</v>
      </c>
      <c r="AN13" s="15">
        <v>99.5</v>
      </c>
      <c r="AO13" s="15">
        <v>90</v>
      </c>
      <c r="AP13" s="15">
        <v>80.099999999999994</v>
      </c>
      <c r="AQ13" s="15">
        <v>114.4</v>
      </c>
      <c r="AR13" s="16">
        <v>102.6</v>
      </c>
      <c r="AS13" s="16">
        <v>93.9</v>
      </c>
      <c r="AT13" s="16">
        <v>121.6</v>
      </c>
      <c r="AU13" s="16">
        <v>113.1</v>
      </c>
      <c r="AV13" s="16">
        <v>102.9</v>
      </c>
      <c r="AW13" s="16">
        <v>92.3</v>
      </c>
      <c r="AX13" s="16">
        <v>101.7</v>
      </c>
      <c r="AY13" s="16">
        <v>91.7</v>
      </c>
      <c r="AZ13" s="16">
        <v>82.8</v>
      </c>
      <c r="BA13" s="16">
        <v>111.4</v>
      </c>
      <c r="BB13" s="16">
        <v>100.8</v>
      </c>
      <c r="BC13" s="16">
        <v>89.8</v>
      </c>
      <c r="BD13" s="16">
        <v>79.3</v>
      </c>
      <c r="BE13" s="16">
        <v>116.1</v>
      </c>
      <c r="BF13" s="16">
        <v>107.4</v>
      </c>
      <c r="BG13" s="16">
        <v>111.3</v>
      </c>
      <c r="BH13" s="16">
        <v>101.8</v>
      </c>
      <c r="BI13" s="16">
        <v>93.5</v>
      </c>
      <c r="BJ13" s="16">
        <v>84.7</v>
      </c>
    </row>
    <row r="14" spans="1:62" ht="13.2">
      <c r="A14" s="15">
        <v>11</v>
      </c>
      <c r="B14" s="16">
        <v>1</v>
      </c>
      <c r="C14" s="16">
        <v>2</v>
      </c>
      <c r="D14">
        <v>541.6</v>
      </c>
      <c r="E14" s="16">
        <v>465.8</v>
      </c>
      <c r="F14" s="16">
        <v>444.6</v>
      </c>
      <c r="G14" s="16">
        <v>106.5</v>
      </c>
      <c r="H14" s="18">
        <v>111.4</v>
      </c>
      <c r="I14" s="15">
        <v>96.9</v>
      </c>
      <c r="J14" s="15">
        <v>81</v>
      </c>
      <c r="K14" s="15">
        <v>122.3</v>
      </c>
      <c r="L14" s="15">
        <v>107.2</v>
      </c>
      <c r="M14" s="15">
        <v>90.1</v>
      </c>
      <c r="N14" s="15">
        <v>72.5</v>
      </c>
      <c r="O14" s="15">
        <v>106.6</v>
      </c>
      <c r="P14" s="8">
        <v>92.7</v>
      </c>
      <c r="Q14" s="8">
        <v>78.7</v>
      </c>
      <c r="R14" s="15">
        <v>120.3</v>
      </c>
      <c r="S14" s="15">
        <v>103.1</v>
      </c>
      <c r="T14" s="15">
        <v>88</v>
      </c>
      <c r="U14" s="15">
        <v>72.2</v>
      </c>
      <c r="V14" s="15">
        <v>95.7</v>
      </c>
      <c r="W14" s="15">
        <v>85.7</v>
      </c>
      <c r="X14" s="15">
        <v>71.7</v>
      </c>
      <c r="Y14" s="15">
        <v>114.5</v>
      </c>
      <c r="Z14" s="8">
        <v>101.8</v>
      </c>
      <c r="AA14" s="16">
        <v>90.1</v>
      </c>
      <c r="AB14" s="15">
        <v>77.900000000000006</v>
      </c>
      <c r="AC14" s="15">
        <v>80.400000000000006</v>
      </c>
      <c r="AD14" s="15">
        <v>114.5</v>
      </c>
      <c r="AE14" s="15">
        <v>102.5</v>
      </c>
      <c r="AF14" s="15">
        <v>90.7</v>
      </c>
      <c r="AG14" s="15">
        <v>100.7</v>
      </c>
      <c r="AH14" s="15">
        <v>88</v>
      </c>
      <c r="AI14" s="15">
        <v>74.900000000000006</v>
      </c>
      <c r="AJ14" s="15">
        <v>97</v>
      </c>
      <c r="AK14" s="15">
        <v>86.4</v>
      </c>
      <c r="AL14" s="15">
        <v>73.599999999999994</v>
      </c>
      <c r="AM14" s="15">
        <v>122.9</v>
      </c>
      <c r="AN14" s="15">
        <v>110.1</v>
      </c>
      <c r="AO14" s="15">
        <v>95.5</v>
      </c>
      <c r="AP14" s="15">
        <v>82.6</v>
      </c>
      <c r="AQ14" s="15">
        <v>105.3</v>
      </c>
      <c r="AR14" s="16">
        <v>93.9</v>
      </c>
      <c r="AS14" s="16">
        <v>80.7</v>
      </c>
      <c r="AT14" s="16">
        <v>119.7</v>
      </c>
      <c r="AU14" s="16">
        <v>103.2</v>
      </c>
      <c r="AV14" s="16">
        <v>89.6</v>
      </c>
      <c r="AW14" s="16">
        <v>77.3</v>
      </c>
      <c r="AX14" s="16">
        <v>99.1</v>
      </c>
      <c r="AY14" s="16">
        <v>84.6</v>
      </c>
      <c r="AZ14" s="16">
        <v>107.3</v>
      </c>
      <c r="BA14" s="16">
        <v>102.8</v>
      </c>
      <c r="BB14" s="16">
        <v>87.1</v>
      </c>
      <c r="BC14" s="16">
        <v>73.8</v>
      </c>
      <c r="BD14" s="16">
        <v>103.2</v>
      </c>
      <c r="BE14" s="16">
        <v>90.3</v>
      </c>
      <c r="BF14" s="16">
        <v>109.9</v>
      </c>
      <c r="BG14" s="16">
        <v>111.4</v>
      </c>
      <c r="BH14" s="16"/>
      <c r="BI14" s="16"/>
      <c r="BJ14" s="16"/>
    </row>
    <row r="15" spans="1:62" ht="13.2">
      <c r="A15" s="15">
        <v>12</v>
      </c>
      <c r="B15" s="16">
        <v>1</v>
      </c>
      <c r="C15" s="16">
        <v>2</v>
      </c>
      <c r="D15">
        <v>567.4</v>
      </c>
      <c r="E15" s="16">
        <v>494.5</v>
      </c>
      <c r="F15" s="16">
        <v>474.5</v>
      </c>
      <c r="G15" s="16">
        <v>103.4</v>
      </c>
      <c r="H15" s="18">
        <v>115.4</v>
      </c>
      <c r="I15" s="15">
        <v>101</v>
      </c>
      <c r="J15" s="15">
        <v>83.4</v>
      </c>
      <c r="K15" s="15">
        <v>108.8</v>
      </c>
      <c r="L15" s="15">
        <v>94.3</v>
      </c>
      <c r="M15" s="15">
        <v>76.400000000000006</v>
      </c>
      <c r="N15" s="15">
        <v>57.2</v>
      </c>
      <c r="O15" s="15">
        <v>97.2</v>
      </c>
      <c r="P15" s="8">
        <v>78.900000000000006</v>
      </c>
      <c r="Q15" s="8">
        <v>67.2</v>
      </c>
      <c r="R15" s="15">
        <v>112.9</v>
      </c>
      <c r="S15" s="15">
        <v>96.8</v>
      </c>
      <c r="T15" s="15">
        <v>76.7</v>
      </c>
      <c r="U15" s="15">
        <v>64.2</v>
      </c>
      <c r="V15" s="15">
        <v>89.5</v>
      </c>
      <c r="W15" s="15">
        <v>74.7</v>
      </c>
      <c r="X15" s="15">
        <v>98.9</v>
      </c>
      <c r="Y15" s="15">
        <v>115.1</v>
      </c>
      <c r="Z15" s="15">
        <v>103</v>
      </c>
      <c r="AA15" s="16">
        <v>89.1</v>
      </c>
      <c r="AB15" s="15">
        <v>78.5</v>
      </c>
      <c r="AC15" s="15">
        <v>64.2</v>
      </c>
      <c r="AD15" s="15">
        <v>103.2</v>
      </c>
      <c r="AE15" s="15">
        <v>92.6</v>
      </c>
      <c r="AF15" s="15">
        <v>100.6</v>
      </c>
      <c r="AG15" s="15">
        <v>108.3</v>
      </c>
      <c r="AH15" s="15">
        <v>96.1</v>
      </c>
      <c r="AI15" s="15">
        <v>84.3</v>
      </c>
      <c r="AJ15" s="15">
        <v>71.7</v>
      </c>
      <c r="AK15" s="15">
        <v>105.7</v>
      </c>
      <c r="AL15" s="15">
        <v>93.2</v>
      </c>
      <c r="AM15" s="15">
        <v>117.4</v>
      </c>
      <c r="AN15" s="15">
        <v>102.9</v>
      </c>
      <c r="AO15" s="15">
        <v>92.7</v>
      </c>
      <c r="AP15" s="15">
        <v>83</v>
      </c>
      <c r="AQ15" s="15">
        <v>91.1</v>
      </c>
      <c r="AR15" s="16">
        <v>81.5</v>
      </c>
      <c r="AS15" s="16">
        <v>93.4</v>
      </c>
      <c r="AT15" s="16">
        <v>119.1</v>
      </c>
      <c r="AU15" s="16">
        <v>106.5</v>
      </c>
      <c r="AV15" s="16">
        <v>93.4</v>
      </c>
      <c r="AW15" s="16">
        <v>84</v>
      </c>
      <c r="AX15" s="16">
        <v>94.7</v>
      </c>
      <c r="AY15" s="16">
        <v>82.1</v>
      </c>
      <c r="AZ15" s="16">
        <v>96.6</v>
      </c>
      <c r="BA15" s="16">
        <v>96.1</v>
      </c>
      <c r="BB15" s="16">
        <v>127.9</v>
      </c>
      <c r="BC15" s="16">
        <v>114.2</v>
      </c>
      <c r="BD15" s="16">
        <v>101.7</v>
      </c>
      <c r="BE15" s="16">
        <v>104.3</v>
      </c>
      <c r="BF15" s="16">
        <v>118.3</v>
      </c>
      <c r="BG15" s="16">
        <v>107.8</v>
      </c>
      <c r="BH15" s="16">
        <v>100.2</v>
      </c>
      <c r="BI15" s="16">
        <v>91.8</v>
      </c>
      <c r="BJ15" s="16"/>
    </row>
    <row r="16" spans="1:62" ht="13.2">
      <c r="A16" s="15">
        <v>13</v>
      </c>
      <c r="B16" s="16">
        <v>1</v>
      </c>
      <c r="C16" s="16">
        <v>1</v>
      </c>
      <c r="D16">
        <v>525.79999999999995</v>
      </c>
      <c r="E16" s="16">
        <v>430.9</v>
      </c>
      <c r="F16" s="16">
        <v>399.5</v>
      </c>
      <c r="G16" s="16">
        <v>108.9</v>
      </c>
      <c r="H16" s="18">
        <v>93.4</v>
      </c>
      <c r="I16" s="15">
        <v>68.400000000000006</v>
      </c>
      <c r="J16" s="15">
        <v>91.2</v>
      </c>
      <c r="K16" s="15">
        <v>116.1</v>
      </c>
      <c r="L16" s="15">
        <v>93.8</v>
      </c>
      <c r="M16" s="15">
        <v>67.2</v>
      </c>
      <c r="N16" s="15">
        <v>119.9</v>
      </c>
      <c r="O16" s="15">
        <v>98.4</v>
      </c>
      <c r="P16" s="8">
        <v>79.8</v>
      </c>
      <c r="Q16" s="8">
        <v>102.6</v>
      </c>
      <c r="R16" s="15">
        <v>123.2</v>
      </c>
      <c r="S16" s="15">
        <v>100.6</v>
      </c>
      <c r="T16" s="15">
        <v>79.8</v>
      </c>
      <c r="U16" s="15">
        <v>110.6</v>
      </c>
      <c r="V16" s="15">
        <v>94.5</v>
      </c>
      <c r="W16" s="15">
        <v>75.5</v>
      </c>
      <c r="X16" s="15">
        <v>89.4</v>
      </c>
      <c r="Y16" s="15">
        <v>109</v>
      </c>
      <c r="Z16" s="15">
        <v>97.9</v>
      </c>
      <c r="AA16" s="16">
        <v>81.400000000000006</v>
      </c>
      <c r="AB16" s="15">
        <v>85.4</v>
      </c>
      <c r="AC16" s="15">
        <v>66.400000000000006</v>
      </c>
      <c r="AD16" s="15">
        <v>95.6</v>
      </c>
      <c r="AE16" s="15">
        <v>108.9</v>
      </c>
      <c r="AF16" s="15">
        <v>93</v>
      </c>
      <c r="AG16" s="15">
        <v>103.3</v>
      </c>
      <c r="AH16" s="15">
        <v>83.8</v>
      </c>
      <c r="AI16" s="15">
        <v>88.2</v>
      </c>
      <c r="AJ16" s="15">
        <v>76</v>
      </c>
      <c r="AK16" s="15">
        <v>112.9</v>
      </c>
      <c r="AL16" s="15">
        <v>91.6</v>
      </c>
      <c r="AM16" s="15">
        <v>115.1</v>
      </c>
      <c r="AN16" s="15">
        <v>98.1</v>
      </c>
      <c r="AO16" s="15">
        <v>84.3</v>
      </c>
      <c r="AP16" s="15">
        <v>125.5</v>
      </c>
      <c r="AQ16" s="15">
        <v>108.7</v>
      </c>
      <c r="AR16" s="16">
        <v>92</v>
      </c>
      <c r="AS16" s="16">
        <v>102.6</v>
      </c>
      <c r="AT16" s="16">
        <v>127.4</v>
      </c>
      <c r="AU16" s="16">
        <v>114.2</v>
      </c>
      <c r="AV16" s="16">
        <v>96.9</v>
      </c>
      <c r="AW16" s="16">
        <v>79.900000000000006</v>
      </c>
      <c r="AX16" s="16">
        <v>101.6</v>
      </c>
      <c r="AY16" s="16">
        <v>89.1</v>
      </c>
      <c r="AZ16" s="16">
        <v>98.1</v>
      </c>
      <c r="BA16" s="16">
        <v>110.8</v>
      </c>
      <c r="BB16" s="16">
        <v>96.2</v>
      </c>
      <c r="BC16" s="16">
        <v>82.9</v>
      </c>
      <c r="BD16" s="16">
        <v>107.5</v>
      </c>
      <c r="BE16" s="16">
        <v>119.8</v>
      </c>
      <c r="BF16" s="16">
        <v>106.3</v>
      </c>
      <c r="BG16" s="16">
        <v>115.9</v>
      </c>
      <c r="BH16" s="16"/>
      <c r="BI16" s="16"/>
      <c r="BJ16" s="16"/>
    </row>
    <row r="17" spans="1:62" ht="13.2">
      <c r="A17" s="15">
        <v>14</v>
      </c>
      <c r="B17" s="16">
        <v>1</v>
      </c>
      <c r="C17" s="16">
        <v>1</v>
      </c>
      <c r="D17">
        <v>474.9</v>
      </c>
      <c r="E17" s="16">
        <v>386.6</v>
      </c>
      <c r="F17" s="16">
        <v>367.9</v>
      </c>
      <c r="G17" s="16">
        <v>103.6</v>
      </c>
      <c r="H17" s="18">
        <v>104.1</v>
      </c>
      <c r="I17" s="15">
        <v>89.6</v>
      </c>
      <c r="J17" s="15">
        <v>114.3</v>
      </c>
      <c r="K17" s="15">
        <v>137.4</v>
      </c>
      <c r="L17" s="15">
        <v>126.3</v>
      </c>
      <c r="M17" s="15">
        <v>111.8</v>
      </c>
      <c r="N17" s="15">
        <v>100.6</v>
      </c>
      <c r="O17" s="15">
        <v>86.3</v>
      </c>
      <c r="P17" s="8">
        <v>69.900000000000006</v>
      </c>
      <c r="Q17" s="8">
        <v>88.7</v>
      </c>
      <c r="R17" s="15">
        <v>126.2</v>
      </c>
      <c r="S17" s="15">
        <v>112.8</v>
      </c>
      <c r="T17" s="15">
        <v>97.1</v>
      </c>
      <c r="U17" s="15">
        <v>77.3</v>
      </c>
      <c r="V17" s="8">
        <v>94.4</v>
      </c>
      <c r="W17" s="15">
        <v>80.7</v>
      </c>
      <c r="X17" s="15">
        <v>101.5</v>
      </c>
      <c r="Y17" s="15">
        <v>112.6</v>
      </c>
      <c r="Z17" s="15">
        <v>95.6</v>
      </c>
      <c r="AA17" s="8">
        <v>76.099999999999994</v>
      </c>
      <c r="AB17" s="15">
        <v>87.4</v>
      </c>
      <c r="AC17" s="15">
        <v>78</v>
      </c>
      <c r="AD17" s="15">
        <v>101.8</v>
      </c>
      <c r="AE17" s="15">
        <v>85.9</v>
      </c>
      <c r="AF17" s="15">
        <v>99.2</v>
      </c>
      <c r="AG17" s="15">
        <v>104.5</v>
      </c>
      <c r="AH17" s="15">
        <v>93.9</v>
      </c>
      <c r="AI17" s="15">
        <v>81.599999999999994</v>
      </c>
      <c r="AJ17" s="15">
        <v>87.6</v>
      </c>
      <c r="AK17" s="15">
        <v>109.9</v>
      </c>
      <c r="AL17" s="15">
        <v>96</v>
      </c>
      <c r="AM17" s="15">
        <v>125.4</v>
      </c>
      <c r="AN17" s="15">
        <v>114.4</v>
      </c>
      <c r="AO17" s="15">
        <v>97.6</v>
      </c>
      <c r="AP17" s="15">
        <v>112.5</v>
      </c>
      <c r="AQ17" s="15">
        <v>102.3</v>
      </c>
      <c r="AR17" s="16">
        <v>90.6</v>
      </c>
      <c r="AS17" s="16">
        <v>101.6</v>
      </c>
      <c r="AT17" s="16">
        <v>119.6</v>
      </c>
      <c r="AU17" s="16">
        <v>103.7</v>
      </c>
      <c r="AV17" s="16">
        <v>90.5</v>
      </c>
      <c r="AW17" s="16">
        <v>78.099999999999994</v>
      </c>
      <c r="AX17" s="16">
        <v>101.1</v>
      </c>
      <c r="AY17" s="16">
        <v>88.9</v>
      </c>
      <c r="AZ17" s="16">
        <v>119.7</v>
      </c>
      <c r="BA17" s="16">
        <v>104.2</v>
      </c>
      <c r="BB17" s="16">
        <v>91</v>
      </c>
      <c r="BC17" s="16">
        <v>80.8</v>
      </c>
      <c r="BD17" s="16">
        <v>94.5</v>
      </c>
      <c r="BE17" s="16">
        <v>115.2</v>
      </c>
      <c r="BF17" s="16">
        <v>103.8</v>
      </c>
      <c r="BG17" s="16">
        <v>117.7</v>
      </c>
      <c r="BH17" s="16">
        <v>107.8</v>
      </c>
      <c r="BI17" s="16"/>
      <c r="BJ17" s="16"/>
    </row>
    <row r="18" spans="1:62" ht="13.2">
      <c r="A18" s="15">
        <v>15</v>
      </c>
      <c r="B18" s="16">
        <v>1</v>
      </c>
      <c r="C18" s="16">
        <v>1</v>
      </c>
      <c r="D18">
        <v>627.20000000000005</v>
      </c>
      <c r="E18" s="16">
        <v>570.6</v>
      </c>
      <c r="F18" s="16">
        <v>546.70000000000005</v>
      </c>
      <c r="G18" s="16">
        <v>115.4</v>
      </c>
      <c r="H18" s="18">
        <v>102.3</v>
      </c>
      <c r="I18" s="15">
        <v>84.5</v>
      </c>
      <c r="J18" s="15">
        <v>84.4</v>
      </c>
      <c r="K18" s="15">
        <v>110.1</v>
      </c>
      <c r="L18" s="15">
        <v>92.4</v>
      </c>
      <c r="M18" s="15">
        <v>80.099999999999994</v>
      </c>
      <c r="N18" s="15">
        <v>128.19999999999999</v>
      </c>
      <c r="O18" s="15">
        <v>111.9</v>
      </c>
      <c r="P18" s="8">
        <v>94.7</v>
      </c>
      <c r="Q18" s="8">
        <v>80.599999999999994</v>
      </c>
      <c r="R18" s="15">
        <v>131.1</v>
      </c>
      <c r="S18" s="15">
        <v>119.4</v>
      </c>
      <c r="T18" s="15">
        <v>105.4</v>
      </c>
      <c r="U18" s="15">
        <v>91.2</v>
      </c>
      <c r="V18" s="15">
        <v>78.599999999999994</v>
      </c>
      <c r="W18" s="15">
        <v>111.4</v>
      </c>
      <c r="X18" s="15">
        <v>101.7</v>
      </c>
      <c r="Y18" s="15">
        <v>110.7</v>
      </c>
      <c r="Z18" s="15">
        <v>98.7</v>
      </c>
      <c r="AA18" s="8">
        <v>86.6</v>
      </c>
      <c r="AB18" s="15">
        <v>74.400000000000006</v>
      </c>
      <c r="AC18" s="15">
        <v>84.6</v>
      </c>
      <c r="AD18" s="15">
        <v>104.2</v>
      </c>
      <c r="AE18" s="15">
        <v>93</v>
      </c>
      <c r="AF18" s="15">
        <v>101.9</v>
      </c>
      <c r="AG18" s="15">
        <v>103.5</v>
      </c>
      <c r="AH18" s="15">
        <v>89.9</v>
      </c>
      <c r="AI18" s="15">
        <v>82.8</v>
      </c>
      <c r="AJ18" s="15">
        <v>83.3</v>
      </c>
      <c r="AK18" s="15">
        <v>105.3</v>
      </c>
      <c r="AL18" s="15">
        <v>92.8</v>
      </c>
      <c r="AM18" s="15">
        <v>117</v>
      </c>
      <c r="AN18" s="15">
        <v>106.4</v>
      </c>
      <c r="AO18" s="15">
        <v>94.6</v>
      </c>
      <c r="AP18" s="15">
        <v>119.8</v>
      </c>
      <c r="AQ18" s="15">
        <v>107.9</v>
      </c>
      <c r="AR18" s="16">
        <v>96.1</v>
      </c>
      <c r="AS18" s="16">
        <v>86.9</v>
      </c>
      <c r="AT18" s="16">
        <v>117.5</v>
      </c>
      <c r="AU18" s="16">
        <v>104.2</v>
      </c>
      <c r="AV18" s="16">
        <v>90.7</v>
      </c>
      <c r="AW18" s="16">
        <v>79.8</v>
      </c>
      <c r="AX18" s="16">
        <v>99.6</v>
      </c>
      <c r="AY18" s="16">
        <v>90.6</v>
      </c>
      <c r="AZ18" s="16">
        <v>104.5</v>
      </c>
      <c r="BA18" s="16">
        <v>92.5</v>
      </c>
      <c r="BB18" s="16">
        <v>127</v>
      </c>
      <c r="BC18" s="16">
        <v>115.5</v>
      </c>
      <c r="BD18" s="16">
        <v>102.5</v>
      </c>
      <c r="BE18" s="16">
        <v>114.4</v>
      </c>
      <c r="BF18" s="16">
        <v>102.6</v>
      </c>
      <c r="BG18" s="16">
        <v>109.6</v>
      </c>
      <c r="BH18" s="16">
        <v>99.6</v>
      </c>
      <c r="BI18" s="16">
        <v>89.4</v>
      </c>
      <c r="BJ18" s="16"/>
    </row>
    <row r="19" spans="1:62" ht="13.2">
      <c r="A19" s="15">
        <v>16</v>
      </c>
      <c r="B19" s="16">
        <v>1</v>
      </c>
      <c r="C19" s="16">
        <v>1</v>
      </c>
      <c r="D19">
        <v>496.7</v>
      </c>
      <c r="E19" s="16">
        <v>418.2</v>
      </c>
      <c r="F19" s="16">
        <v>400.9</v>
      </c>
      <c r="G19" s="16">
        <v>97.5</v>
      </c>
      <c r="H19" s="18">
        <v>101.9</v>
      </c>
      <c r="I19" s="15">
        <v>83.9</v>
      </c>
      <c r="J19" s="15">
        <v>80.3</v>
      </c>
      <c r="K19" s="15">
        <v>107.3</v>
      </c>
      <c r="L19" s="15">
        <v>88.2</v>
      </c>
      <c r="M19" s="15">
        <v>72</v>
      </c>
      <c r="N19" s="15">
        <v>108.2</v>
      </c>
      <c r="O19" s="15">
        <v>88.6</v>
      </c>
      <c r="P19" s="8">
        <v>69.599999999999994</v>
      </c>
      <c r="Q19" s="15">
        <v>82.9</v>
      </c>
      <c r="R19" s="15">
        <v>123.1</v>
      </c>
      <c r="S19" s="15">
        <v>106.2</v>
      </c>
      <c r="T19" s="15">
        <v>89.4</v>
      </c>
      <c r="U19" s="15">
        <v>78.099999999999994</v>
      </c>
      <c r="V19" s="15">
        <v>64</v>
      </c>
      <c r="W19" s="15">
        <v>102.6</v>
      </c>
      <c r="X19" s="15">
        <v>87.1</v>
      </c>
      <c r="Y19" s="15">
        <v>103.2</v>
      </c>
      <c r="Z19" s="15">
        <v>92.6</v>
      </c>
      <c r="AA19" s="8">
        <v>78.3</v>
      </c>
      <c r="AB19" s="15">
        <v>63.9</v>
      </c>
      <c r="AC19" s="15">
        <v>94.1</v>
      </c>
      <c r="AD19" s="15">
        <v>89.4</v>
      </c>
      <c r="AE19" s="15">
        <v>95</v>
      </c>
      <c r="AF19" s="15">
        <v>97.4</v>
      </c>
      <c r="AG19" s="15">
        <v>100.1</v>
      </c>
      <c r="AH19" s="15">
        <v>88</v>
      </c>
      <c r="AI19" s="15">
        <v>75.3</v>
      </c>
      <c r="AJ19" s="15">
        <v>76</v>
      </c>
      <c r="AK19" s="15">
        <v>106.7</v>
      </c>
      <c r="AL19" s="15">
        <v>91.6</v>
      </c>
      <c r="AM19" s="15">
        <v>105.7</v>
      </c>
      <c r="AN19" s="15">
        <v>92.6</v>
      </c>
      <c r="AO19" s="15">
        <v>78.8</v>
      </c>
      <c r="AP19" s="15">
        <v>116.5</v>
      </c>
      <c r="AQ19" s="15">
        <v>101.8</v>
      </c>
      <c r="AR19" s="16">
        <v>89.9</v>
      </c>
      <c r="AS19" s="16">
        <v>90.3</v>
      </c>
      <c r="AT19" s="16">
        <v>107</v>
      </c>
      <c r="AU19" s="16">
        <v>93.7</v>
      </c>
      <c r="AV19" s="16">
        <v>80.3</v>
      </c>
      <c r="AW19" s="16">
        <v>49.4</v>
      </c>
      <c r="AX19" s="16">
        <v>87.4</v>
      </c>
      <c r="AY19" s="16">
        <v>72.900000000000006</v>
      </c>
      <c r="AZ19" s="16">
        <v>94.8</v>
      </c>
      <c r="BA19" s="16">
        <v>107.2</v>
      </c>
      <c r="BB19" s="16">
        <v>94.3</v>
      </c>
      <c r="BC19" s="16">
        <v>83.7</v>
      </c>
      <c r="BD19" s="16">
        <v>84.8</v>
      </c>
      <c r="BE19" s="16">
        <v>104</v>
      </c>
      <c r="BF19" s="16">
        <v>92.5</v>
      </c>
      <c r="BG19" s="16">
        <v>101.7</v>
      </c>
      <c r="BH19" s="16">
        <v>90.5</v>
      </c>
      <c r="BI19" s="16">
        <v>78.599999999999994</v>
      </c>
      <c r="BJ19" s="16">
        <v>67.599999999999994</v>
      </c>
    </row>
    <row r="20" spans="1:62" ht="13.2">
      <c r="A20" s="15">
        <v>17</v>
      </c>
      <c r="B20" s="16">
        <v>1</v>
      </c>
      <c r="C20" s="16">
        <v>1</v>
      </c>
      <c r="D20">
        <v>436.4</v>
      </c>
      <c r="E20" s="16">
        <v>347.5</v>
      </c>
      <c r="F20" s="16">
        <v>325.89999999999998</v>
      </c>
      <c r="G20" s="16">
        <v>107.8</v>
      </c>
      <c r="H20" s="18">
        <v>105.3</v>
      </c>
      <c r="I20" s="15">
        <v>86.4</v>
      </c>
      <c r="J20" s="15">
        <v>71.2</v>
      </c>
      <c r="K20" s="15">
        <v>97.5</v>
      </c>
      <c r="L20" s="15">
        <v>70.599999999999994</v>
      </c>
      <c r="M20" s="15">
        <v>52.6</v>
      </c>
      <c r="N20" s="15">
        <v>122</v>
      </c>
      <c r="O20" s="15">
        <v>98.9</v>
      </c>
      <c r="P20" s="8">
        <v>74.400000000000006</v>
      </c>
      <c r="Q20" s="15">
        <v>80.3</v>
      </c>
      <c r="R20" s="15">
        <v>123.4</v>
      </c>
      <c r="S20" s="15">
        <v>102.6</v>
      </c>
      <c r="T20" s="15">
        <v>81.599999999999994</v>
      </c>
      <c r="U20" s="15">
        <v>63.7</v>
      </c>
      <c r="V20" s="15">
        <v>83.9</v>
      </c>
      <c r="W20" s="15">
        <v>84.1</v>
      </c>
      <c r="X20" s="15">
        <v>68.7</v>
      </c>
      <c r="Y20" s="15">
        <v>96.1</v>
      </c>
      <c r="Z20" s="15">
        <v>111.9</v>
      </c>
      <c r="AA20" s="8">
        <v>98.2</v>
      </c>
      <c r="AB20" s="15">
        <v>84.3</v>
      </c>
      <c r="AC20" s="15">
        <v>69</v>
      </c>
      <c r="AD20" s="15">
        <v>77.8</v>
      </c>
      <c r="AE20" s="15">
        <v>95.4</v>
      </c>
      <c r="AF20" s="15">
        <v>97.3</v>
      </c>
      <c r="AG20" s="15">
        <v>100.3</v>
      </c>
      <c r="AH20" s="15">
        <v>87.5</v>
      </c>
      <c r="AI20" s="15">
        <v>71.3</v>
      </c>
      <c r="AJ20" s="15">
        <v>74.900000000000006</v>
      </c>
      <c r="AK20" s="15">
        <v>112</v>
      </c>
      <c r="AL20" s="15">
        <v>100.1</v>
      </c>
      <c r="AM20" s="15">
        <v>97.4</v>
      </c>
      <c r="AN20" s="15">
        <v>130.6</v>
      </c>
      <c r="AO20" s="15">
        <v>115.8</v>
      </c>
      <c r="AP20" s="15">
        <v>104.5</v>
      </c>
      <c r="AQ20" s="15">
        <v>92.1</v>
      </c>
      <c r="AR20" s="16">
        <v>80.599999999999994</v>
      </c>
      <c r="AS20" s="16">
        <v>82.6</v>
      </c>
      <c r="AT20" s="16">
        <v>117.6</v>
      </c>
      <c r="AU20" s="16">
        <v>105.8</v>
      </c>
      <c r="AV20" s="16">
        <v>94.7</v>
      </c>
      <c r="AW20" s="16">
        <v>81.7</v>
      </c>
      <c r="AX20" s="16">
        <v>86.3</v>
      </c>
      <c r="AY20" s="16">
        <v>68.3</v>
      </c>
      <c r="AZ20" s="16">
        <v>102.8</v>
      </c>
      <c r="BA20" s="16">
        <v>88.8</v>
      </c>
      <c r="BB20" s="16">
        <v>120.9</v>
      </c>
      <c r="BC20" s="16">
        <v>104.4</v>
      </c>
      <c r="BD20" s="16">
        <v>89.9</v>
      </c>
      <c r="BE20" s="16">
        <v>106.8</v>
      </c>
      <c r="BF20" s="16">
        <v>96.5</v>
      </c>
      <c r="BG20" s="16">
        <v>102.2</v>
      </c>
      <c r="BH20" s="16">
        <v>85.9</v>
      </c>
      <c r="BI20" s="16"/>
      <c r="BJ20" s="16"/>
    </row>
    <row r="21" spans="1:62" ht="13.2">
      <c r="A21" s="15">
        <v>18</v>
      </c>
      <c r="B21" s="16">
        <v>1</v>
      </c>
      <c r="C21" s="16">
        <v>1</v>
      </c>
      <c r="D21">
        <v>550</v>
      </c>
      <c r="E21" s="16">
        <v>474.9</v>
      </c>
      <c r="F21" s="16">
        <v>455.5</v>
      </c>
      <c r="G21" s="16">
        <v>102.3</v>
      </c>
      <c r="H21" s="18">
        <v>109.5</v>
      </c>
      <c r="I21" s="15">
        <v>89.1</v>
      </c>
      <c r="J21" s="15">
        <v>81.099999999999994</v>
      </c>
      <c r="K21" s="15">
        <v>106.5</v>
      </c>
      <c r="L21" s="15">
        <v>89.8</v>
      </c>
      <c r="M21" s="15">
        <v>71.7</v>
      </c>
      <c r="N21" s="15">
        <v>128.4</v>
      </c>
      <c r="O21" s="15">
        <v>115.9</v>
      </c>
      <c r="P21" s="8">
        <v>102.9</v>
      </c>
      <c r="Q21" s="15">
        <v>91.3</v>
      </c>
      <c r="R21" s="15">
        <v>130.19999999999999</v>
      </c>
      <c r="S21" s="15">
        <v>114.7</v>
      </c>
      <c r="T21" s="15">
        <v>100.8</v>
      </c>
      <c r="U21" s="15">
        <v>91.5</v>
      </c>
      <c r="V21" s="15">
        <v>78.8</v>
      </c>
      <c r="W21" s="15">
        <v>115.1</v>
      </c>
      <c r="X21" s="15">
        <v>103.7</v>
      </c>
      <c r="Y21" s="15">
        <v>113.4</v>
      </c>
      <c r="Z21" s="15">
        <v>105</v>
      </c>
      <c r="AA21" s="15">
        <v>94</v>
      </c>
      <c r="AB21" s="15">
        <v>80.900000000000006</v>
      </c>
      <c r="AC21" s="15">
        <v>81.099999999999994</v>
      </c>
      <c r="AD21" s="15">
        <v>105.5</v>
      </c>
      <c r="AE21" s="15">
        <v>96.9</v>
      </c>
      <c r="AF21" s="15">
        <v>85.9</v>
      </c>
      <c r="AG21" s="15">
        <v>103.4</v>
      </c>
      <c r="AH21" s="15">
        <v>91.7</v>
      </c>
      <c r="AI21" s="15">
        <v>83.6</v>
      </c>
      <c r="AJ21" s="15">
        <v>89.3</v>
      </c>
      <c r="AK21" s="15">
        <v>119</v>
      </c>
      <c r="AL21" s="15">
        <v>108.1</v>
      </c>
      <c r="AM21" s="15">
        <v>106.3</v>
      </c>
      <c r="AN21" s="15">
        <v>98.5</v>
      </c>
      <c r="AO21" s="15">
        <v>91.9</v>
      </c>
      <c r="AP21" s="15">
        <v>115.9</v>
      </c>
      <c r="AQ21" s="15">
        <v>104.3</v>
      </c>
      <c r="AR21" s="16">
        <v>93.7</v>
      </c>
      <c r="AS21" s="16">
        <v>84.9</v>
      </c>
      <c r="AT21" s="16">
        <v>123.1</v>
      </c>
      <c r="AU21" s="16">
        <v>108.9</v>
      </c>
      <c r="AV21" s="16">
        <v>98.8</v>
      </c>
      <c r="AW21" s="16">
        <v>86.7</v>
      </c>
      <c r="AX21" s="16">
        <v>96.4</v>
      </c>
      <c r="AY21" s="16">
        <v>87.7</v>
      </c>
      <c r="AZ21" s="16">
        <v>107.7</v>
      </c>
      <c r="BA21" s="16">
        <v>98.6</v>
      </c>
      <c r="BB21" s="16">
        <v>134.1</v>
      </c>
      <c r="BC21" s="16">
        <v>124.8</v>
      </c>
      <c r="BD21" s="16">
        <v>115.9</v>
      </c>
      <c r="BE21" s="16">
        <v>106.4</v>
      </c>
      <c r="BF21" s="16">
        <v>95.4</v>
      </c>
      <c r="BG21" s="16">
        <v>110.2</v>
      </c>
      <c r="BH21" s="16">
        <v>98.8</v>
      </c>
      <c r="BI21" s="16">
        <v>90.1</v>
      </c>
      <c r="BJ21" s="16">
        <v>81</v>
      </c>
    </row>
    <row r="22" spans="1:62" ht="13.2">
      <c r="A22" s="15">
        <v>19</v>
      </c>
      <c r="B22" s="16">
        <v>0</v>
      </c>
      <c r="C22" s="16">
        <v>0</v>
      </c>
      <c r="D22">
        <v>517.9</v>
      </c>
      <c r="E22" s="16">
        <v>393.7</v>
      </c>
      <c r="F22" s="16">
        <v>359.7</v>
      </c>
      <c r="G22" s="16">
        <v>583.1</v>
      </c>
      <c r="H22" s="18">
        <v>552.29999999999995</v>
      </c>
      <c r="I22" s="15">
        <v>517</v>
      </c>
      <c r="J22" s="15">
        <v>483</v>
      </c>
      <c r="K22" s="15">
        <v>633.20000000000005</v>
      </c>
      <c r="L22" s="15">
        <v>601.20000000000005</v>
      </c>
      <c r="M22" s="15">
        <v>570.1</v>
      </c>
      <c r="N22" s="15">
        <v>535.79999999999995</v>
      </c>
      <c r="O22" s="15">
        <v>497.1</v>
      </c>
      <c r="P22" s="8">
        <v>464.9</v>
      </c>
      <c r="Q22" s="15">
        <v>434</v>
      </c>
      <c r="R22" s="15">
        <v>596.29999999999995</v>
      </c>
      <c r="S22" s="15">
        <v>559.9</v>
      </c>
      <c r="T22" s="15">
        <v>525.6</v>
      </c>
      <c r="U22" s="15">
        <v>492.1</v>
      </c>
      <c r="V22" s="15">
        <v>458.3</v>
      </c>
      <c r="W22" s="15">
        <v>427.1</v>
      </c>
      <c r="X22" s="15">
        <v>394.1</v>
      </c>
      <c r="Y22" s="15">
        <v>640.70000000000005</v>
      </c>
      <c r="Z22" s="15">
        <v>606.29999999999995</v>
      </c>
      <c r="AA22" s="16">
        <v>572.6</v>
      </c>
      <c r="AB22" s="15">
        <v>539.6</v>
      </c>
      <c r="AC22" s="15">
        <v>507.1</v>
      </c>
      <c r="AD22" s="15">
        <v>471.9</v>
      </c>
      <c r="AE22" s="15">
        <v>439</v>
      </c>
      <c r="AF22" s="15">
        <v>549.6</v>
      </c>
      <c r="AG22" s="15">
        <v>641.20000000000005</v>
      </c>
      <c r="AH22" s="15">
        <v>610.1</v>
      </c>
      <c r="AI22" s="15">
        <v>577.9</v>
      </c>
      <c r="AJ22" s="15">
        <v>546.5</v>
      </c>
      <c r="AK22" s="15">
        <v>510.6</v>
      </c>
      <c r="AL22" s="15">
        <v>477</v>
      </c>
      <c r="AM22" s="15">
        <v>636.4</v>
      </c>
      <c r="AN22" s="15">
        <v>598.6</v>
      </c>
      <c r="AO22" s="15">
        <v>564</v>
      </c>
      <c r="AP22" s="15">
        <v>530.79999999999995</v>
      </c>
      <c r="AQ22" s="15">
        <v>494.9</v>
      </c>
      <c r="AR22" s="16">
        <v>463.6</v>
      </c>
      <c r="AS22" s="16">
        <v>425.8</v>
      </c>
      <c r="AT22" s="16">
        <v>618.4</v>
      </c>
      <c r="AU22" s="16">
        <v>583.1</v>
      </c>
      <c r="AV22" s="16">
        <v>548</v>
      </c>
      <c r="AW22" s="16">
        <v>511.7</v>
      </c>
      <c r="AX22" s="16">
        <v>478.2</v>
      </c>
      <c r="AY22" s="16">
        <v>445.1</v>
      </c>
      <c r="AZ22" s="16">
        <v>478.6</v>
      </c>
      <c r="BA22" s="16">
        <v>574.70000000000005</v>
      </c>
      <c r="BB22" s="16">
        <v>545.4</v>
      </c>
      <c r="BC22" s="16">
        <v>513.1</v>
      </c>
      <c r="BD22" s="16">
        <v>480.6</v>
      </c>
      <c r="BE22" s="16">
        <v>635.1</v>
      </c>
      <c r="BF22" s="16">
        <v>603.79999999999995</v>
      </c>
      <c r="BG22" s="16">
        <v>574.4</v>
      </c>
      <c r="BH22" s="16"/>
      <c r="BI22" s="16"/>
      <c r="BJ22" s="16"/>
    </row>
    <row r="23" spans="1:62" ht="13.2">
      <c r="A23" s="15">
        <v>20</v>
      </c>
      <c r="B23" s="16">
        <v>0</v>
      </c>
      <c r="C23" s="16">
        <v>0</v>
      </c>
      <c r="D23">
        <v>533.29999999999995</v>
      </c>
      <c r="E23" s="16">
        <v>416.9</v>
      </c>
      <c r="F23" s="16">
        <v>387.8</v>
      </c>
      <c r="G23" s="16">
        <v>550</v>
      </c>
      <c r="H23" s="18">
        <v>527.29999999999995</v>
      </c>
      <c r="I23" s="15">
        <v>492.7</v>
      </c>
      <c r="J23" s="15">
        <v>467.7</v>
      </c>
      <c r="K23" s="15">
        <v>624.29999999999995</v>
      </c>
      <c r="L23" s="15">
        <v>594.6</v>
      </c>
      <c r="M23" s="15">
        <v>567.6</v>
      </c>
      <c r="N23" s="15">
        <v>533.9</v>
      </c>
      <c r="O23" s="15">
        <v>506.1</v>
      </c>
      <c r="P23" s="8">
        <v>476.5</v>
      </c>
      <c r="Q23" s="15">
        <v>449.5</v>
      </c>
      <c r="R23" s="15">
        <v>612.20000000000005</v>
      </c>
      <c r="S23" s="15">
        <v>579.6</v>
      </c>
      <c r="T23" s="15">
        <v>548.9</v>
      </c>
      <c r="U23" s="15">
        <v>519.29999999999995</v>
      </c>
      <c r="V23" s="15">
        <v>490.9</v>
      </c>
      <c r="W23" s="15">
        <v>463.1</v>
      </c>
      <c r="X23" s="15">
        <v>434.9</v>
      </c>
      <c r="Y23" s="15">
        <v>665</v>
      </c>
      <c r="Z23" s="15">
        <v>636.9</v>
      </c>
      <c r="AA23" s="16">
        <v>608.5</v>
      </c>
      <c r="AB23" s="15">
        <v>579.1</v>
      </c>
      <c r="AC23" s="15">
        <v>552</v>
      </c>
      <c r="AD23" s="15">
        <v>526</v>
      </c>
      <c r="AE23" s="15">
        <v>501</v>
      </c>
      <c r="AF23" s="15">
        <v>472.3</v>
      </c>
      <c r="AG23" s="15">
        <v>638.4</v>
      </c>
      <c r="AH23" s="15">
        <v>613.5</v>
      </c>
      <c r="AI23" s="15">
        <v>591.79999999999995</v>
      </c>
      <c r="AJ23" s="15">
        <v>565.6</v>
      </c>
      <c r="AK23" s="15">
        <v>539.6</v>
      </c>
      <c r="AL23" s="15">
        <v>514.70000000000005</v>
      </c>
      <c r="AM23" s="15">
        <v>658.3</v>
      </c>
      <c r="AN23" s="15">
        <v>628.9</v>
      </c>
      <c r="AO23" s="15">
        <v>605.79999999999995</v>
      </c>
      <c r="AP23" s="15">
        <v>584.1</v>
      </c>
      <c r="AQ23" s="15">
        <v>558.29999999999995</v>
      </c>
      <c r="AR23" s="16">
        <v>538.1</v>
      </c>
      <c r="AS23" s="16">
        <v>509.3</v>
      </c>
      <c r="AT23" s="16">
        <v>666.2</v>
      </c>
      <c r="AU23" s="16">
        <v>637.9</v>
      </c>
      <c r="AV23" s="16">
        <v>611.6</v>
      </c>
      <c r="AW23" s="16">
        <v>589.70000000000005</v>
      </c>
      <c r="AX23" s="16">
        <v>561.29999999999995</v>
      </c>
      <c r="AY23" s="16">
        <v>533.70000000000005</v>
      </c>
      <c r="AZ23" s="16">
        <v>507.8</v>
      </c>
      <c r="BA23" s="16">
        <v>632.4</v>
      </c>
      <c r="BB23" s="16">
        <v>611.29999999999995</v>
      </c>
      <c r="BC23" s="16">
        <v>581.20000000000005</v>
      </c>
      <c r="BD23" s="16">
        <v>557.79999999999995</v>
      </c>
      <c r="BE23" s="16">
        <v>598.1</v>
      </c>
      <c r="BF23" s="16">
        <v>571.79999999999995</v>
      </c>
      <c r="BG23" s="16">
        <v>544.5</v>
      </c>
      <c r="BH23" s="16">
        <v>518.6</v>
      </c>
      <c r="BI23" s="16"/>
      <c r="BJ23" s="16"/>
    </row>
    <row r="24" spans="1:62" ht="13.2">
      <c r="A24" s="15">
        <v>21</v>
      </c>
      <c r="B24" s="16">
        <v>0</v>
      </c>
      <c r="C24" s="16">
        <v>0</v>
      </c>
      <c r="D24">
        <v>509.7</v>
      </c>
      <c r="E24" s="16">
        <v>408.2</v>
      </c>
      <c r="F24" s="16">
        <v>386.6</v>
      </c>
      <c r="G24" s="16">
        <v>600.4</v>
      </c>
      <c r="H24" s="18">
        <v>581.29999999999995</v>
      </c>
      <c r="I24" s="15">
        <v>554.6</v>
      </c>
      <c r="J24" s="15">
        <v>530.20000000000005</v>
      </c>
      <c r="K24" s="15">
        <v>640.9</v>
      </c>
      <c r="L24" s="15">
        <v>616.5</v>
      </c>
      <c r="M24" s="15">
        <v>592.6</v>
      </c>
      <c r="N24" s="15">
        <v>564.5</v>
      </c>
      <c r="O24" s="15">
        <v>537.20000000000005</v>
      </c>
      <c r="P24" s="8">
        <v>516.9</v>
      </c>
      <c r="Q24" s="15">
        <v>490.5</v>
      </c>
      <c r="R24" s="15">
        <v>629.79999999999995</v>
      </c>
      <c r="S24" s="15">
        <v>607.79999999999995</v>
      </c>
      <c r="T24" s="15">
        <v>584.20000000000005</v>
      </c>
      <c r="U24" s="15">
        <v>555.5</v>
      </c>
      <c r="V24" s="15">
        <v>528.9</v>
      </c>
      <c r="W24" s="15">
        <v>504.7</v>
      </c>
      <c r="X24" s="15">
        <v>480.6</v>
      </c>
      <c r="Y24" s="15">
        <v>634.1</v>
      </c>
      <c r="Z24" s="15">
        <v>612</v>
      </c>
      <c r="AA24" s="16">
        <v>585.1</v>
      </c>
      <c r="AB24" s="15">
        <v>559.6</v>
      </c>
      <c r="AC24" s="15">
        <v>533.4</v>
      </c>
      <c r="AD24" s="15">
        <v>505.6</v>
      </c>
      <c r="AE24" s="15">
        <v>478.3</v>
      </c>
      <c r="AF24" s="15">
        <v>452.6</v>
      </c>
      <c r="AG24" s="15">
        <v>635.1</v>
      </c>
      <c r="AH24" s="15">
        <v>611.5</v>
      </c>
      <c r="AI24" s="15">
        <v>586.5</v>
      </c>
      <c r="AJ24" s="15">
        <v>562.5</v>
      </c>
      <c r="AK24" s="15">
        <v>537.4</v>
      </c>
      <c r="AL24" s="15">
        <v>511.4</v>
      </c>
      <c r="AM24" s="15">
        <v>672.4</v>
      </c>
      <c r="AN24" s="15">
        <v>643.79999999999995</v>
      </c>
      <c r="AO24" s="15">
        <v>621.79999999999995</v>
      </c>
      <c r="AP24" s="15">
        <v>594.79999999999995</v>
      </c>
      <c r="AQ24" s="15">
        <v>568.29999999999995</v>
      </c>
      <c r="AR24" s="16">
        <v>545.79999999999995</v>
      </c>
      <c r="AS24" s="16">
        <v>519.79999999999995</v>
      </c>
      <c r="AT24" s="16">
        <v>676.5</v>
      </c>
      <c r="AU24" s="16">
        <v>654.4</v>
      </c>
      <c r="AV24" s="16">
        <v>626.5</v>
      </c>
      <c r="AW24" s="16">
        <v>605.79999999999995</v>
      </c>
      <c r="AX24" s="16">
        <v>581.4</v>
      </c>
      <c r="AY24" s="16">
        <v>552.9</v>
      </c>
      <c r="AZ24" s="16">
        <v>529.1</v>
      </c>
      <c r="BA24" s="16">
        <v>607.20000000000005</v>
      </c>
      <c r="BB24" s="16">
        <v>581.79999999999995</v>
      </c>
      <c r="BC24" s="16">
        <v>555.9</v>
      </c>
      <c r="BD24" s="16">
        <v>533.1</v>
      </c>
      <c r="BE24" s="16">
        <v>678.2</v>
      </c>
      <c r="BF24" s="16">
        <v>655.9</v>
      </c>
      <c r="BG24" s="16">
        <v>635.20000000000005</v>
      </c>
      <c r="BH24" s="16">
        <v>612.6</v>
      </c>
      <c r="BI24" s="16">
        <v>589</v>
      </c>
      <c r="BJ24" s="16"/>
    </row>
    <row r="25" spans="1:62" ht="13.2">
      <c r="A25" s="15">
        <v>22</v>
      </c>
      <c r="B25" s="16">
        <v>0</v>
      </c>
      <c r="C25" s="16">
        <v>0</v>
      </c>
      <c r="D25">
        <v>526.6</v>
      </c>
      <c r="E25" s="16">
        <v>419.4</v>
      </c>
      <c r="F25" s="16">
        <v>398.4</v>
      </c>
      <c r="G25" s="16">
        <v>541.79999999999995</v>
      </c>
      <c r="H25" s="18">
        <v>522.20000000000005</v>
      </c>
      <c r="I25" s="15">
        <v>501.3</v>
      </c>
      <c r="J25" s="15">
        <v>477.7</v>
      </c>
      <c r="K25" s="15">
        <v>653.70000000000005</v>
      </c>
      <c r="L25" s="15">
        <v>629.70000000000005</v>
      </c>
      <c r="M25" s="15">
        <v>603.5</v>
      </c>
      <c r="N25" s="15">
        <v>579.70000000000005</v>
      </c>
      <c r="O25" s="15">
        <v>555</v>
      </c>
      <c r="P25" s="8">
        <v>534.20000000000005</v>
      </c>
      <c r="Q25" s="15">
        <v>510</v>
      </c>
      <c r="R25" s="15">
        <v>652.4</v>
      </c>
      <c r="S25" s="15">
        <v>626.29999999999995</v>
      </c>
      <c r="T25" s="15">
        <v>600.4</v>
      </c>
      <c r="U25" s="15">
        <v>575.20000000000005</v>
      </c>
      <c r="V25" s="15">
        <v>551.5</v>
      </c>
      <c r="W25" s="15">
        <v>528.70000000000005</v>
      </c>
      <c r="X25" s="15">
        <v>507.1</v>
      </c>
      <c r="Y25" s="15">
        <v>677.1</v>
      </c>
      <c r="Z25" s="15">
        <v>654.79999999999995</v>
      </c>
      <c r="AA25" s="16">
        <v>631.5</v>
      </c>
      <c r="AB25" s="15">
        <v>606.9</v>
      </c>
      <c r="AC25" s="15">
        <v>582.4</v>
      </c>
      <c r="AD25" s="15">
        <v>555.6</v>
      </c>
      <c r="AE25" s="15">
        <v>531.29999999999995</v>
      </c>
      <c r="AF25" s="15">
        <v>508</v>
      </c>
      <c r="AG25" s="15">
        <v>632.4</v>
      </c>
      <c r="AH25" s="15">
        <v>608.6</v>
      </c>
      <c r="AI25" s="15">
        <v>584.9</v>
      </c>
      <c r="AJ25" s="15">
        <v>562.29999999999995</v>
      </c>
      <c r="AK25" s="8">
        <v>537.5</v>
      </c>
      <c r="AL25" s="15">
        <v>510.3</v>
      </c>
      <c r="AM25" s="15">
        <v>628.9</v>
      </c>
      <c r="AN25" s="15">
        <v>603.5</v>
      </c>
      <c r="AO25" s="15">
        <v>579.4</v>
      </c>
      <c r="AP25" s="15">
        <v>555.79999999999995</v>
      </c>
      <c r="AQ25" s="15">
        <v>531.5</v>
      </c>
      <c r="AR25" s="16">
        <v>506.6</v>
      </c>
      <c r="AS25" s="16">
        <v>482.6</v>
      </c>
      <c r="AT25" s="16">
        <v>639.20000000000005</v>
      </c>
      <c r="AU25" s="16">
        <v>614.20000000000005</v>
      </c>
      <c r="AV25" s="16">
        <v>590.1</v>
      </c>
      <c r="AW25" s="16">
        <v>566.6</v>
      </c>
      <c r="AX25" s="16">
        <v>546.29999999999995</v>
      </c>
      <c r="AY25" s="16">
        <v>522.29999999999995</v>
      </c>
      <c r="AZ25" s="16">
        <v>501.8</v>
      </c>
      <c r="BA25" s="16">
        <v>602.6</v>
      </c>
      <c r="BB25" s="16">
        <v>577.4</v>
      </c>
      <c r="BC25" s="16">
        <v>551.6</v>
      </c>
      <c r="BD25" s="16">
        <v>527.70000000000005</v>
      </c>
      <c r="BE25" s="16">
        <v>650.6</v>
      </c>
      <c r="BF25" s="16">
        <v>628.4</v>
      </c>
      <c r="BG25" s="16">
        <v>603.79999999999995</v>
      </c>
      <c r="BH25" s="16">
        <v>584.20000000000005</v>
      </c>
      <c r="BI25" s="16">
        <v>562.29999999999995</v>
      </c>
      <c r="BJ25" s="16">
        <v>541.29999999999995</v>
      </c>
    </row>
    <row r="26" spans="1:62" ht="13.2">
      <c r="A26" s="15">
        <v>23</v>
      </c>
      <c r="B26" s="16">
        <v>0</v>
      </c>
      <c r="C26" s="16">
        <v>0</v>
      </c>
      <c r="D26">
        <v>493.3</v>
      </c>
      <c r="E26" s="16">
        <v>358.4</v>
      </c>
      <c r="F26" s="16">
        <v>326.60000000000002</v>
      </c>
      <c r="G26" s="16">
        <v>512.6</v>
      </c>
      <c r="H26" s="18">
        <v>480.7</v>
      </c>
      <c r="I26" s="15">
        <v>446.5</v>
      </c>
      <c r="J26" s="15">
        <v>415.9</v>
      </c>
      <c r="K26" s="15">
        <v>564.1</v>
      </c>
      <c r="L26" s="15">
        <v>527.6</v>
      </c>
      <c r="M26" s="15">
        <v>489.7</v>
      </c>
      <c r="N26" s="15">
        <v>455.9</v>
      </c>
      <c r="O26" s="15">
        <v>417.5</v>
      </c>
      <c r="P26" s="8">
        <v>382.4</v>
      </c>
      <c r="Q26" s="15">
        <v>348.5</v>
      </c>
      <c r="R26" s="15">
        <v>590.4</v>
      </c>
      <c r="S26" s="15">
        <v>562.9</v>
      </c>
      <c r="T26" s="15">
        <v>528.70000000000005</v>
      </c>
      <c r="U26" s="15">
        <v>493.7</v>
      </c>
      <c r="V26" s="15">
        <v>460.4</v>
      </c>
      <c r="W26" s="15">
        <v>433.3</v>
      </c>
      <c r="X26" s="15">
        <v>401.7</v>
      </c>
      <c r="Y26" s="15">
        <v>600.5</v>
      </c>
      <c r="Z26" s="15">
        <v>574</v>
      </c>
      <c r="AA26" s="16">
        <v>543.29999999999995</v>
      </c>
      <c r="AB26" s="15">
        <v>508.3</v>
      </c>
      <c r="AC26" s="15">
        <v>474.7</v>
      </c>
      <c r="AD26" s="15">
        <v>442</v>
      </c>
      <c r="AE26" s="15">
        <v>412.6</v>
      </c>
      <c r="AF26" s="15">
        <v>382.6</v>
      </c>
      <c r="AG26" s="15">
        <v>621.1</v>
      </c>
      <c r="AH26" s="15">
        <v>593.70000000000005</v>
      </c>
      <c r="AI26" s="15">
        <v>574.1</v>
      </c>
      <c r="AJ26" s="15">
        <v>547.20000000000005</v>
      </c>
      <c r="AK26" s="15">
        <v>518.70000000000005</v>
      </c>
      <c r="AL26" s="15">
        <v>489.5</v>
      </c>
      <c r="AM26" s="15">
        <v>644.1</v>
      </c>
      <c r="AN26" s="15">
        <v>617.6</v>
      </c>
      <c r="AO26" s="15">
        <v>592.4</v>
      </c>
      <c r="AP26" s="15">
        <v>565.1</v>
      </c>
      <c r="AQ26" s="15">
        <v>536.79999999999995</v>
      </c>
      <c r="AR26" s="16">
        <v>512</v>
      </c>
      <c r="AS26" s="16">
        <v>480.1</v>
      </c>
      <c r="AT26" s="16">
        <v>619.20000000000005</v>
      </c>
      <c r="AU26" s="16">
        <v>587.5</v>
      </c>
      <c r="AV26" s="16">
        <v>555.79999999999995</v>
      </c>
      <c r="AW26" s="16">
        <v>529.6</v>
      </c>
      <c r="AX26" s="16">
        <v>498.9</v>
      </c>
      <c r="AY26" s="16">
        <v>469.5</v>
      </c>
      <c r="AZ26" s="16">
        <v>440.2</v>
      </c>
      <c r="BA26" s="16">
        <v>594.79999999999995</v>
      </c>
      <c r="BB26" s="16">
        <v>562.79999999999995</v>
      </c>
      <c r="BC26" s="8">
        <v>536.4</v>
      </c>
      <c r="BD26" s="16">
        <v>509.1</v>
      </c>
      <c r="BE26" s="16">
        <v>668.9</v>
      </c>
      <c r="BF26" s="16">
        <v>644.4</v>
      </c>
      <c r="BG26" s="16">
        <v>618.5</v>
      </c>
      <c r="BH26" s="16"/>
      <c r="BI26" s="16"/>
      <c r="BJ26" s="16"/>
    </row>
    <row r="27" spans="1:62" ht="13.2">
      <c r="A27" s="15">
        <v>24</v>
      </c>
      <c r="B27" s="16">
        <v>0</v>
      </c>
      <c r="C27" s="16">
        <v>0</v>
      </c>
      <c r="D27">
        <v>432.3</v>
      </c>
      <c r="E27" s="16">
        <v>304.89999999999998</v>
      </c>
      <c r="F27" s="16">
        <v>461.5</v>
      </c>
      <c r="G27" s="16">
        <v>573.5</v>
      </c>
      <c r="H27" s="18">
        <v>543.1</v>
      </c>
      <c r="I27" s="15">
        <v>505.9</v>
      </c>
      <c r="J27" s="15">
        <v>473.3</v>
      </c>
      <c r="K27" s="15">
        <v>620.6</v>
      </c>
      <c r="L27" s="15">
        <v>589.1</v>
      </c>
      <c r="M27" s="15">
        <v>552.1</v>
      </c>
      <c r="N27" s="15">
        <v>515</v>
      </c>
      <c r="O27" s="15">
        <v>479</v>
      </c>
      <c r="P27" s="8">
        <v>440.7</v>
      </c>
      <c r="Q27" s="15">
        <v>400.4</v>
      </c>
      <c r="R27" s="15">
        <v>634.1</v>
      </c>
      <c r="S27" s="15">
        <v>606.4</v>
      </c>
      <c r="T27" s="15">
        <v>573</v>
      </c>
      <c r="U27" s="15">
        <v>540.1</v>
      </c>
      <c r="V27" s="15">
        <v>504.9</v>
      </c>
      <c r="W27" s="15">
        <v>472.2</v>
      </c>
      <c r="X27" s="15">
        <v>435.7</v>
      </c>
      <c r="Y27" s="15">
        <v>605.5</v>
      </c>
      <c r="Z27" s="15">
        <v>570.4</v>
      </c>
      <c r="AA27" s="15">
        <v>535.70000000000005</v>
      </c>
      <c r="AB27" s="15">
        <v>499.3</v>
      </c>
      <c r="AC27" s="15">
        <v>463.1</v>
      </c>
      <c r="AD27" s="15">
        <v>426.6</v>
      </c>
      <c r="AE27" s="15">
        <v>391</v>
      </c>
      <c r="AF27" s="15">
        <v>359.4</v>
      </c>
      <c r="AG27" s="15">
        <v>606.5</v>
      </c>
      <c r="AH27" s="15">
        <v>572.5</v>
      </c>
      <c r="AI27" s="15">
        <v>539</v>
      </c>
      <c r="AJ27" s="15">
        <v>505.7</v>
      </c>
      <c r="AK27" s="15">
        <v>471.6</v>
      </c>
      <c r="AL27" s="15">
        <v>433.6</v>
      </c>
      <c r="AM27" s="15">
        <v>630.1</v>
      </c>
      <c r="AN27" s="15">
        <v>594.6</v>
      </c>
      <c r="AO27" s="15">
        <v>562.70000000000005</v>
      </c>
      <c r="AP27" s="15">
        <v>529.20000000000005</v>
      </c>
      <c r="AQ27" s="15">
        <v>496</v>
      </c>
      <c r="AR27" s="16">
        <v>461.8</v>
      </c>
      <c r="AS27" s="16">
        <v>431.4</v>
      </c>
      <c r="AT27" s="16">
        <v>653.6</v>
      </c>
      <c r="AU27" s="16">
        <v>619.5</v>
      </c>
      <c r="AV27" s="16">
        <v>587</v>
      </c>
      <c r="AW27" s="16">
        <v>557.79999999999995</v>
      </c>
      <c r="AX27" s="16">
        <v>527.29999999999995</v>
      </c>
      <c r="AY27" s="16">
        <v>495.3</v>
      </c>
      <c r="AZ27" s="16">
        <v>465</v>
      </c>
      <c r="BA27" s="16">
        <v>590.20000000000005</v>
      </c>
      <c r="BB27" s="16">
        <v>557.9</v>
      </c>
      <c r="BC27" s="16">
        <v>529</v>
      </c>
      <c r="BD27" s="16">
        <v>496.4</v>
      </c>
      <c r="BE27" s="16">
        <v>618.79999999999995</v>
      </c>
      <c r="BF27" s="16">
        <v>590.1</v>
      </c>
      <c r="BG27" s="16">
        <v>560.29999999999995</v>
      </c>
      <c r="BH27" s="16">
        <v>530.6</v>
      </c>
      <c r="BI27" s="16">
        <v>501.9</v>
      </c>
      <c r="BJ27" s="16"/>
    </row>
    <row r="28" spans="1:62" ht="13.2">
      <c r="A28" s="15">
        <v>25</v>
      </c>
      <c r="B28" s="16">
        <v>0</v>
      </c>
      <c r="C28" s="16">
        <v>2</v>
      </c>
      <c r="D28">
        <v>471</v>
      </c>
      <c r="E28" s="16">
        <v>356</v>
      </c>
      <c r="F28" s="16">
        <v>474.5</v>
      </c>
      <c r="G28" s="16">
        <v>104.8</v>
      </c>
      <c r="H28" s="18">
        <v>115.8</v>
      </c>
      <c r="I28" s="15">
        <v>95.8</v>
      </c>
      <c r="J28" s="15">
        <v>75.2</v>
      </c>
      <c r="K28" s="15">
        <v>106.3</v>
      </c>
      <c r="L28" s="15">
        <v>88.7</v>
      </c>
      <c r="M28" s="15">
        <v>70</v>
      </c>
      <c r="N28" s="15">
        <v>110</v>
      </c>
      <c r="O28" s="15">
        <v>92.6</v>
      </c>
      <c r="P28" s="8">
        <v>71.7</v>
      </c>
      <c r="Q28" s="15">
        <v>89.9</v>
      </c>
      <c r="R28" s="15">
        <v>123.3</v>
      </c>
      <c r="S28" s="15">
        <v>105.3</v>
      </c>
      <c r="T28" s="15">
        <v>86.9</v>
      </c>
      <c r="U28" s="15">
        <v>70</v>
      </c>
      <c r="V28" s="15">
        <v>101</v>
      </c>
      <c r="W28" s="15">
        <v>85.3</v>
      </c>
      <c r="X28" s="15">
        <v>70.5</v>
      </c>
      <c r="Y28" s="15">
        <v>112</v>
      </c>
      <c r="Z28" s="15">
        <v>94.8</v>
      </c>
      <c r="AA28" s="16">
        <v>77.900000000000006</v>
      </c>
      <c r="AB28" s="15">
        <v>89.3</v>
      </c>
      <c r="AC28" s="15">
        <v>71.8</v>
      </c>
      <c r="AD28" s="15">
        <v>116.5</v>
      </c>
      <c r="AE28" s="15">
        <v>96.3</v>
      </c>
      <c r="AF28" s="15">
        <v>91.7</v>
      </c>
      <c r="AG28" s="15">
        <v>109.8</v>
      </c>
      <c r="AH28" s="15">
        <v>92.4</v>
      </c>
      <c r="AI28" s="15">
        <v>91.3</v>
      </c>
      <c r="AJ28" s="15">
        <v>73.5</v>
      </c>
      <c r="AK28" s="15">
        <v>103.9</v>
      </c>
      <c r="AL28" s="15">
        <v>84.9</v>
      </c>
      <c r="AM28" s="15">
        <v>109.1</v>
      </c>
      <c r="AN28" s="15">
        <v>92.5</v>
      </c>
      <c r="AO28" s="15">
        <v>74.7</v>
      </c>
      <c r="AP28" s="15">
        <v>111</v>
      </c>
      <c r="AQ28" s="15">
        <v>94</v>
      </c>
      <c r="AR28" s="16">
        <v>76.900000000000006</v>
      </c>
      <c r="AS28" s="16">
        <v>94.3</v>
      </c>
      <c r="AT28" s="16">
        <v>111.5</v>
      </c>
      <c r="AU28" s="16">
        <v>96.2</v>
      </c>
      <c r="AV28" s="16">
        <v>78.7</v>
      </c>
      <c r="AW28" s="16">
        <v>107.4</v>
      </c>
      <c r="AX28" s="16">
        <v>87.6</v>
      </c>
      <c r="AY28" s="16">
        <v>86.5</v>
      </c>
      <c r="AZ28" s="16">
        <v>112.1</v>
      </c>
      <c r="BA28" s="16">
        <v>93.4</v>
      </c>
      <c r="BB28" s="16">
        <v>138.6</v>
      </c>
      <c r="BC28" s="16">
        <v>118.7</v>
      </c>
      <c r="BD28" s="16">
        <v>100.4</v>
      </c>
      <c r="BE28" s="16">
        <v>103.1</v>
      </c>
      <c r="BF28" s="16">
        <v>85.9</v>
      </c>
      <c r="BG28" s="16">
        <v>105.1</v>
      </c>
      <c r="BH28" s="16"/>
      <c r="BI28" s="16"/>
      <c r="BJ28" s="16"/>
    </row>
    <row r="29" spans="1:62" ht="13.2">
      <c r="A29" s="15">
        <v>26</v>
      </c>
      <c r="B29" s="16">
        <v>0</v>
      </c>
      <c r="C29" s="16">
        <v>2</v>
      </c>
      <c r="D29">
        <v>490.1</v>
      </c>
      <c r="E29" s="16">
        <v>387.6</v>
      </c>
      <c r="F29" s="16">
        <v>362.9</v>
      </c>
      <c r="G29" s="16">
        <v>115.1</v>
      </c>
      <c r="H29" s="18">
        <v>103.5</v>
      </c>
      <c r="I29" s="15">
        <v>87.4</v>
      </c>
      <c r="J29" s="15">
        <v>73.400000000000006</v>
      </c>
      <c r="K29" s="15">
        <v>109.6</v>
      </c>
      <c r="L29" s="15">
        <v>90.2</v>
      </c>
      <c r="M29" s="15">
        <v>71.5</v>
      </c>
      <c r="N29" s="15">
        <v>124.9</v>
      </c>
      <c r="O29" s="15">
        <v>100</v>
      </c>
      <c r="P29" s="8">
        <v>81.099999999999994</v>
      </c>
      <c r="Q29" s="15">
        <v>89.6</v>
      </c>
      <c r="R29" s="15">
        <v>123.4</v>
      </c>
      <c r="S29" s="15">
        <v>101.9</v>
      </c>
      <c r="T29" s="15">
        <v>81.099999999999994</v>
      </c>
      <c r="U29" s="15">
        <v>62</v>
      </c>
      <c r="V29" s="15">
        <v>97.1</v>
      </c>
      <c r="W29" s="15">
        <v>75</v>
      </c>
      <c r="X29" s="15">
        <v>92.6</v>
      </c>
      <c r="Y29" s="15">
        <v>110.2</v>
      </c>
      <c r="Z29" s="15">
        <v>93.5</v>
      </c>
      <c r="AA29" s="16">
        <v>72.5</v>
      </c>
      <c r="AB29" s="15">
        <v>89.9</v>
      </c>
      <c r="AC29" s="15">
        <v>72.5</v>
      </c>
      <c r="AD29" s="15">
        <v>122.3</v>
      </c>
      <c r="AE29" s="15">
        <v>101.9</v>
      </c>
      <c r="AF29" s="15">
        <v>91.6</v>
      </c>
      <c r="AG29" s="15">
        <v>109.2</v>
      </c>
      <c r="AH29" s="15">
        <v>90.7</v>
      </c>
      <c r="AI29" s="15">
        <v>96.7</v>
      </c>
      <c r="AJ29" s="15">
        <v>78.8</v>
      </c>
      <c r="AK29" s="15">
        <v>101.4</v>
      </c>
      <c r="AL29" s="15">
        <v>83</v>
      </c>
      <c r="AM29" s="15">
        <v>115.8</v>
      </c>
      <c r="AN29" s="15">
        <v>98.3</v>
      </c>
      <c r="AO29" s="15">
        <v>81.099999999999994</v>
      </c>
      <c r="AP29" s="15">
        <v>108.8</v>
      </c>
      <c r="AQ29" s="15">
        <v>84.5</v>
      </c>
      <c r="AR29" s="16">
        <v>98.1</v>
      </c>
      <c r="AS29" s="16">
        <v>77.099999999999994</v>
      </c>
      <c r="AT29" s="16">
        <v>121.9</v>
      </c>
      <c r="AU29" s="16">
        <v>103.5</v>
      </c>
      <c r="AV29" s="16">
        <v>82.9</v>
      </c>
      <c r="AW29" s="16">
        <v>112.1</v>
      </c>
      <c r="AX29" s="16">
        <v>85.6</v>
      </c>
      <c r="AY29" s="16">
        <v>80.7</v>
      </c>
      <c r="AZ29" s="16">
        <v>105.4</v>
      </c>
      <c r="BA29" s="16">
        <v>106.7</v>
      </c>
      <c r="BB29" s="16">
        <v>85.1</v>
      </c>
      <c r="BC29" s="16">
        <v>91.5</v>
      </c>
      <c r="BD29" s="16">
        <v>97.8</v>
      </c>
      <c r="BE29" s="16">
        <v>102.5</v>
      </c>
      <c r="BF29" s="16">
        <v>83.8</v>
      </c>
      <c r="BG29" s="16">
        <v>103</v>
      </c>
      <c r="BH29" s="16">
        <v>82.2</v>
      </c>
      <c r="BI29" s="16"/>
      <c r="BJ29" s="16"/>
    </row>
    <row r="30" spans="1:62" ht="13.2">
      <c r="A30" s="15">
        <v>27</v>
      </c>
      <c r="B30" s="16">
        <v>0</v>
      </c>
      <c r="C30" s="16">
        <v>2</v>
      </c>
      <c r="D30">
        <v>491.4</v>
      </c>
      <c r="E30" s="16">
        <v>366.2</v>
      </c>
      <c r="F30" s="16">
        <v>335.5</v>
      </c>
      <c r="G30" s="16">
        <v>114.2</v>
      </c>
      <c r="H30" s="18">
        <v>114.6</v>
      </c>
      <c r="I30" s="15">
        <v>87.7</v>
      </c>
      <c r="J30" s="15">
        <v>68.099999999999994</v>
      </c>
      <c r="K30" s="15">
        <v>104.8</v>
      </c>
      <c r="L30" s="15">
        <v>80.8</v>
      </c>
      <c r="M30" s="15">
        <v>60.1</v>
      </c>
      <c r="N30" s="15">
        <v>113.4</v>
      </c>
      <c r="O30" s="15">
        <v>86.8</v>
      </c>
      <c r="P30" s="8">
        <v>64.7</v>
      </c>
      <c r="Q30" s="15">
        <v>91.9</v>
      </c>
      <c r="R30" s="15">
        <v>122.3</v>
      </c>
      <c r="S30" s="15">
        <v>97.3</v>
      </c>
      <c r="T30" s="15">
        <v>77.7</v>
      </c>
      <c r="U30" s="15">
        <v>60.6</v>
      </c>
      <c r="V30" s="15">
        <v>75.400000000000006</v>
      </c>
      <c r="W30" s="15">
        <v>90.9</v>
      </c>
      <c r="X30" s="15">
        <v>69.5</v>
      </c>
      <c r="Y30" s="8">
        <v>110.3</v>
      </c>
      <c r="Z30" s="15">
        <v>89</v>
      </c>
      <c r="AA30" s="16">
        <v>71.400000000000006</v>
      </c>
      <c r="AB30" s="15">
        <v>79.7</v>
      </c>
      <c r="AC30" s="15">
        <v>82.3</v>
      </c>
      <c r="AD30" s="15">
        <v>119.6</v>
      </c>
      <c r="AE30" s="15">
        <v>98.1</v>
      </c>
      <c r="AF30" s="15">
        <v>93.6</v>
      </c>
      <c r="AG30" s="15">
        <v>106.6</v>
      </c>
      <c r="AH30" s="15">
        <v>86.5</v>
      </c>
      <c r="AI30" s="15">
        <v>98.3</v>
      </c>
      <c r="AJ30" s="15">
        <v>81.7</v>
      </c>
      <c r="AK30" s="15">
        <v>101.8</v>
      </c>
      <c r="AL30" s="15">
        <v>84.6</v>
      </c>
      <c r="AM30" s="15">
        <v>111.6</v>
      </c>
      <c r="AN30" s="15">
        <v>95.1</v>
      </c>
      <c r="AO30" s="15">
        <v>79.8</v>
      </c>
      <c r="AP30" s="15">
        <v>116.1</v>
      </c>
      <c r="AQ30" s="15">
        <v>99.4</v>
      </c>
      <c r="AR30" s="16">
        <v>99.3</v>
      </c>
      <c r="AS30" s="16">
        <v>81.099999999999994</v>
      </c>
      <c r="AT30" s="16">
        <v>123.2</v>
      </c>
      <c r="AU30" s="16">
        <v>107.7</v>
      </c>
      <c r="AV30" s="16">
        <v>89</v>
      </c>
      <c r="AW30" s="16">
        <v>113.3</v>
      </c>
      <c r="AX30" s="16">
        <v>94.4</v>
      </c>
      <c r="AY30" s="16">
        <v>77.400000000000006</v>
      </c>
      <c r="AZ30" s="16">
        <v>107.6</v>
      </c>
      <c r="BA30" s="16">
        <v>111.8</v>
      </c>
      <c r="BB30" s="16">
        <v>95.9</v>
      </c>
      <c r="BC30" s="16">
        <v>79.2</v>
      </c>
      <c r="BD30" s="16">
        <v>97.2</v>
      </c>
      <c r="BE30" s="16">
        <v>105.5</v>
      </c>
      <c r="BF30" s="16">
        <v>89.4</v>
      </c>
      <c r="BG30" s="16">
        <v>103</v>
      </c>
      <c r="BH30" s="16">
        <v>85.5</v>
      </c>
      <c r="BI30" s="16">
        <v>73.099999999999994</v>
      </c>
      <c r="BJ30" s="16"/>
    </row>
    <row r="31" spans="1:62" ht="13.2">
      <c r="A31" s="15">
        <v>28</v>
      </c>
      <c r="B31" s="16">
        <v>0</v>
      </c>
      <c r="C31" s="16">
        <v>2</v>
      </c>
      <c r="D31">
        <v>540.20000000000005</v>
      </c>
      <c r="E31" s="16">
        <v>410.1</v>
      </c>
      <c r="F31" s="16">
        <v>380.4</v>
      </c>
      <c r="G31" s="16">
        <v>110.5</v>
      </c>
      <c r="H31" s="18">
        <v>108.6</v>
      </c>
      <c r="I31" s="15">
        <v>85.3</v>
      </c>
      <c r="J31" s="15">
        <v>64.7</v>
      </c>
      <c r="K31" s="15">
        <v>113.4</v>
      </c>
      <c r="L31" s="15">
        <v>87.9</v>
      </c>
      <c r="M31" s="15">
        <v>65.2</v>
      </c>
      <c r="N31" s="15">
        <v>110.2</v>
      </c>
      <c r="O31" s="15">
        <v>86.4</v>
      </c>
      <c r="P31" s="8">
        <v>62.6</v>
      </c>
      <c r="Q31" s="15">
        <v>96.8</v>
      </c>
      <c r="R31" s="15">
        <v>120</v>
      </c>
      <c r="S31" s="15">
        <v>94.8</v>
      </c>
      <c r="T31" s="15">
        <v>73.7</v>
      </c>
      <c r="U31" s="15">
        <v>52.1</v>
      </c>
      <c r="V31" s="15">
        <v>89.8</v>
      </c>
      <c r="W31" s="15">
        <v>71.3</v>
      </c>
      <c r="X31" s="15">
        <v>90.9</v>
      </c>
      <c r="Y31" s="8">
        <v>110.2</v>
      </c>
      <c r="Z31" s="15">
        <v>89.3</v>
      </c>
      <c r="AA31" s="16">
        <v>66.400000000000006</v>
      </c>
      <c r="AB31" s="15">
        <v>80.900000000000006</v>
      </c>
      <c r="AC31" s="15">
        <v>69.8</v>
      </c>
      <c r="AD31" s="15">
        <v>118.1</v>
      </c>
      <c r="AE31" s="15">
        <v>94.7</v>
      </c>
      <c r="AF31" s="15">
        <v>98.5</v>
      </c>
      <c r="AG31" s="15">
        <v>108.7</v>
      </c>
      <c r="AH31" s="15">
        <v>86.3</v>
      </c>
      <c r="AI31" s="15">
        <v>87.4</v>
      </c>
      <c r="AJ31" s="15">
        <v>67.3</v>
      </c>
      <c r="AK31" s="15">
        <v>101.1</v>
      </c>
      <c r="AL31" s="15">
        <v>77.400000000000006</v>
      </c>
      <c r="AM31" s="15">
        <v>99.2</v>
      </c>
      <c r="AN31" s="15">
        <v>124.3</v>
      </c>
      <c r="AO31" s="15">
        <v>103.2</v>
      </c>
      <c r="AP31" s="15">
        <v>83.3</v>
      </c>
      <c r="AQ31" s="15">
        <v>101.7</v>
      </c>
      <c r="AR31" s="16">
        <v>79.599999999999994</v>
      </c>
      <c r="AS31" s="16">
        <v>98.8</v>
      </c>
      <c r="AT31" s="16">
        <v>113.6</v>
      </c>
      <c r="AU31" s="16">
        <v>94.6</v>
      </c>
      <c r="AV31" s="16">
        <v>74.5</v>
      </c>
      <c r="AW31" s="16">
        <v>105.2</v>
      </c>
      <c r="AX31" s="16">
        <v>83.3</v>
      </c>
      <c r="AY31" s="16">
        <v>80.900000000000006</v>
      </c>
      <c r="AZ31" s="16">
        <v>96</v>
      </c>
      <c r="BA31" s="16">
        <v>102</v>
      </c>
      <c r="BB31" s="16">
        <v>82.1</v>
      </c>
      <c r="BC31" s="16">
        <v>89.2</v>
      </c>
      <c r="BD31" s="16">
        <v>91.8</v>
      </c>
      <c r="BE31" s="16">
        <v>101.9</v>
      </c>
      <c r="BF31" s="16">
        <v>83.3</v>
      </c>
      <c r="BG31" s="16">
        <v>99.2</v>
      </c>
      <c r="BH31" s="16">
        <v>80.400000000000006</v>
      </c>
      <c r="BI31" s="16">
        <v>61.9</v>
      </c>
      <c r="BJ31" s="16">
        <v>49.6</v>
      </c>
    </row>
    <row r="32" spans="1:62" ht="13.2">
      <c r="A32" s="15">
        <v>29</v>
      </c>
      <c r="B32" s="16">
        <v>0</v>
      </c>
      <c r="C32" s="16">
        <v>2</v>
      </c>
      <c r="D32">
        <v>465.8</v>
      </c>
      <c r="E32" s="16">
        <v>342.6</v>
      </c>
      <c r="F32" s="16">
        <v>472.3</v>
      </c>
      <c r="G32" s="16">
        <v>115.8</v>
      </c>
      <c r="H32" s="18">
        <v>116.5</v>
      </c>
      <c r="I32" s="15">
        <v>91.7</v>
      </c>
      <c r="J32" s="15">
        <v>64.2</v>
      </c>
      <c r="K32" s="15">
        <v>112.9</v>
      </c>
      <c r="L32" s="15">
        <v>87.9</v>
      </c>
      <c r="M32" s="15">
        <v>64.099999999999994</v>
      </c>
      <c r="N32" s="15">
        <v>111.8</v>
      </c>
      <c r="O32" s="15">
        <v>84.9</v>
      </c>
      <c r="P32" s="8">
        <v>63.6</v>
      </c>
      <c r="Q32" s="15">
        <v>89</v>
      </c>
      <c r="R32" s="15">
        <v>115.4</v>
      </c>
      <c r="S32" s="15">
        <v>91.3</v>
      </c>
      <c r="T32" s="15">
        <v>68.400000000000006</v>
      </c>
      <c r="U32" s="15">
        <v>76.3</v>
      </c>
      <c r="V32" s="8">
        <v>85.8</v>
      </c>
      <c r="W32" s="15">
        <v>64.2</v>
      </c>
      <c r="X32" s="15">
        <v>77.599999999999994</v>
      </c>
      <c r="Y32" s="15">
        <v>114.8</v>
      </c>
      <c r="Z32" s="15">
        <v>93.2</v>
      </c>
      <c r="AA32" s="16">
        <v>72.599999999999994</v>
      </c>
      <c r="AB32" s="15">
        <v>78.900000000000006</v>
      </c>
      <c r="AC32" s="15">
        <v>72</v>
      </c>
      <c r="AD32" s="15">
        <v>118.3</v>
      </c>
      <c r="AE32" s="15">
        <v>96.2</v>
      </c>
      <c r="AF32" s="15">
        <v>92.8</v>
      </c>
      <c r="AG32" s="15">
        <v>114.3</v>
      </c>
      <c r="AH32" s="15">
        <v>90.5</v>
      </c>
      <c r="AI32" s="15">
        <v>92.4</v>
      </c>
      <c r="AJ32" s="15">
        <v>71.599999999999994</v>
      </c>
      <c r="AK32" s="15">
        <v>103.2</v>
      </c>
      <c r="AL32" s="15">
        <v>77.7</v>
      </c>
      <c r="AM32" s="15">
        <v>102.9</v>
      </c>
      <c r="AN32" s="15">
        <v>123.7</v>
      </c>
      <c r="AO32" s="15">
        <v>102.3</v>
      </c>
      <c r="AP32" s="15">
        <v>81</v>
      </c>
      <c r="AQ32" s="15">
        <v>95</v>
      </c>
      <c r="AR32" s="16">
        <v>98.1</v>
      </c>
      <c r="AS32" s="16">
        <v>93.9</v>
      </c>
      <c r="AT32" s="16">
        <v>111.6</v>
      </c>
      <c r="AU32" s="16">
        <v>93.8</v>
      </c>
      <c r="AV32" s="16">
        <v>77.2</v>
      </c>
      <c r="AW32" s="16">
        <v>103.8</v>
      </c>
      <c r="AX32" s="16">
        <v>87.3</v>
      </c>
      <c r="AY32" s="16">
        <v>80.7</v>
      </c>
      <c r="AZ32" s="16">
        <v>92.2</v>
      </c>
      <c r="BA32" s="16">
        <v>104.4</v>
      </c>
      <c r="BB32" s="16">
        <v>86.1</v>
      </c>
      <c r="BC32" s="16">
        <v>99.2</v>
      </c>
      <c r="BD32" s="16">
        <v>79.599999999999994</v>
      </c>
      <c r="BE32" s="16">
        <v>103.8</v>
      </c>
      <c r="BF32" s="16">
        <v>86.2</v>
      </c>
      <c r="BG32" s="16">
        <v>99.6</v>
      </c>
      <c r="BH32" s="16">
        <v>78</v>
      </c>
      <c r="BI32" s="16"/>
      <c r="BJ32" s="16"/>
    </row>
    <row r="33" spans="1:62" ht="13.2">
      <c r="A33" s="15">
        <v>30</v>
      </c>
      <c r="B33" s="16">
        <v>0</v>
      </c>
      <c r="C33" s="16">
        <v>2</v>
      </c>
      <c r="D33">
        <v>514.5</v>
      </c>
      <c r="E33" s="16">
        <v>403.4</v>
      </c>
      <c r="F33" s="16">
        <v>378.1</v>
      </c>
      <c r="G33" s="16">
        <v>92.1</v>
      </c>
      <c r="H33" s="18">
        <v>122.3</v>
      </c>
      <c r="I33" s="15">
        <v>101.7</v>
      </c>
      <c r="J33" s="15">
        <v>83.6</v>
      </c>
      <c r="K33" s="15">
        <v>119</v>
      </c>
      <c r="L33" s="15">
        <v>96.7</v>
      </c>
      <c r="M33" s="15">
        <v>75.400000000000006</v>
      </c>
      <c r="N33" s="15">
        <v>115.9</v>
      </c>
      <c r="O33" s="15">
        <v>94.3</v>
      </c>
      <c r="P33" s="8">
        <v>75.5</v>
      </c>
      <c r="Q33" s="15">
        <v>100.2</v>
      </c>
      <c r="R33" s="15">
        <v>136.4</v>
      </c>
      <c r="S33" s="15">
        <v>117.2</v>
      </c>
      <c r="T33" s="15">
        <v>98.5</v>
      </c>
      <c r="U33" s="15">
        <v>80.400000000000006</v>
      </c>
      <c r="V33" s="15">
        <v>88.2</v>
      </c>
      <c r="W33" s="15">
        <v>71.3</v>
      </c>
      <c r="X33" s="15">
        <v>81.3</v>
      </c>
      <c r="Y33" s="15">
        <v>119.3</v>
      </c>
      <c r="Z33" s="15">
        <v>102.2</v>
      </c>
      <c r="AA33" s="16">
        <v>87.5</v>
      </c>
      <c r="AB33" s="15">
        <v>95.4</v>
      </c>
      <c r="AC33" s="15">
        <v>77.8</v>
      </c>
      <c r="AD33" s="15">
        <v>131.9</v>
      </c>
      <c r="AE33" s="15">
        <v>115</v>
      </c>
      <c r="AF33" s="15">
        <v>96.7</v>
      </c>
      <c r="AG33" s="15">
        <v>119.1</v>
      </c>
      <c r="AH33" s="8">
        <v>105.1</v>
      </c>
      <c r="AI33" s="15">
        <v>88.3</v>
      </c>
      <c r="AJ33" s="15">
        <v>72.8</v>
      </c>
      <c r="AK33" s="15">
        <v>111.1</v>
      </c>
      <c r="AL33" s="15">
        <v>95.5</v>
      </c>
      <c r="AM33" s="8">
        <v>136.1</v>
      </c>
      <c r="AN33" s="15">
        <v>116.9</v>
      </c>
      <c r="AO33" s="15">
        <v>100</v>
      </c>
      <c r="AP33" s="15">
        <v>84.5</v>
      </c>
      <c r="AQ33" s="15">
        <v>92.1</v>
      </c>
      <c r="AR33" s="16">
        <v>103.2</v>
      </c>
      <c r="AS33" s="16">
        <v>85.4</v>
      </c>
      <c r="AT33" s="16">
        <v>117.8</v>
      </c>
      <c r="AU33" s="16">
        <v>99.6</v>
      </c>
      <c r="AV33" s="16">
        <v>82.8</v>
      </c>
      <c r="AW33" s="16">
        <v>110.3</v>
      </c>
      <c r="AX33" s="16">
        <v>93.5</v>
      </c>
      <c r="AY33" s="16">
        <v>77.599999999999994</v>
      </c>
      <c r="AZ33" s="16">
        <v>103.8</v>
      </c>
      <c r="BA33" s="16">
        <v>110.5</v>
      </c>
      <c r="BB33" s="16">
        <v>96.3</v>
      </c>
      <c r="BC33" s="16">
        <v>108.1</v>
      </c>
      <c r="BD33" s="16">
        <v>90.6</v>
      </c>
      <c r="BE33" s="16">
        <v>109.3</v>
      </c>
      <c r="BF33" s="16">
        <v>93.9</v>
      </c>
      <c r="BG33" s="16">
        <v>111.2</v>
      </c>
      <c r="BH33" s="16">
        <v>95.6</v>
      </c>
      <c r="BI33" s="16">
        <v>79.099999999999994</v>
      </c>
      <c r="BJ33" s="16">
        <v>67.5</v>
      </c>
    </row>
    <row r="34" spans="1:62" ht="13.2">
      <c r="A34" s="15">
        <v>31</v>
      </c>
      <c r="B34" s="16">
        <v>0</v>
      </c>
      <c r="C34" s="16">
        <v>1</v>
      </c>
      <c r="D34">
        <v>552.5</v>
      </c>
      <c r="E34" s="16">
        <v>446.1</v>
      </c>
      <c r="F34" s="16">
        <v>418.7</v>
      </c>
      <c r="G34" s="16">
        <v>112</v>
      </c>
      <c r="H34" s="18">
        <v>98.2</v>
      </c>
      <c r="I34" s="15">
        <v>71.3</v>
      </c>
      <c r="J34" s="15">
        <v>87.6</v>
      </c>
      <c r="K34" s="15">
        <v>113.5</v>
      </c>
      <c r="L34" s="15">
        <v>86.9</v>
      </c>
      <c r="M34" s="15">
        <v>62.2</v>
      </c>
      <c r="N34" s="15">
        <v>110.9</v>
      </c>
      <c r="O34" s="15">
        <v>83.6</v>
      </c>
      <c r="P34" s="8">
        <v>62.7</v>
      </c>
      <c r="Q34" s="15">
        <v>87.2</v>
      </c>
      <c r="R34" s="15">
        <v>114.5</v>
      </c>
      <c r="S34" s="15">
        <v>98.8</v>
      </c>
      <c r="T34" s="15">
        <v>76.400000000000006</v>
      </c>
      <c r="U34" s="15">
        <v>56.8</v>
      </c>
      <c r="V34" s="15">
        <v>95.7</v>
      </c>
      <c r="W34" s="15">
        <v>75.8</v>
      </c>
      <c r="X34" s="15">
        <v>87</v>
      </c>
      <c r="Y34" s="15">
        <v>106.5</v>
      </c>
      <c r="Z34" s="15">
        <v>89.9</v>
      </c>
      <c r="AA34" s="16">
        <v>69.3</v>
      </c>
      <c r="AB34" s="15">
        <v>84.6</v>
      </c>
      <c r="AC34" s="15">
        <v>64.3</v>
      </c>
      <c r="AD34" s="15">
        <v>97</v>
      </c>
      <c r="AE34" s="15">
        <v>95.4</v>
      </c>
      <c r="AF34" s="15">
        <v>92.7</v>
      </c>
      <c r="AG34" s="15">
        <v>110.3</v>
      </c>
      <c r="AH34" s="15">
        <v>88.7</v>
      </c>
      <c r="AI34" s="15">
        <v>82.4</v>
      </c>
      <c r="AJ34" s="15">
        <v>65.7</v>
      </c>
      <c r="AK34" s="15">
        <v>108.6</v>
      </c>
      <c r="AL34" s="15">
        <v>87</v>
      </c>
      <c r="AM34" s="8">
        <v>105.2</v>
      </c>
      <c r="AN34" s="15">
        <v>83.8</v>
      </c>
      <c r="AO34" s="15">
        <v>99.8</v>
      </c>
      <c r="AP34" s="15">
        <v>82.3</v>
      </c>
      <c r="AQ34" s="15">
        <v>93.4</v>
      </c>
      <c r="AR34" s="16">
        <v>92.6</v>
      </c>
      <c r="AS34" s="16">
        <v>93.3</v>
      </c>
      <c r="AT34" s="16">
        <v>117</v>
      </c>
      <c r="AU34" s="16">
        <v>96.3</v>
      </c>
      <c r="AV34" s="16">
        <v>74.900000000000006</v>
      </c>
      <c r="AW34" s="16">
        <v>104.8</v>
      </c>
      <c r="AX34" s="16">
        <v>82.6</v>
      </c>
      <c r="AY34" s="16">
        <v>62.5</v>
      </c>
      <c r="AZ34" s="16">
        <v>95.8</v>
      </c>
      <c r="BA34" s="16">
        <v>109.9</v>
      </c>
      <c r="BB34" s="16">
        <v>91.7</v>
      </c>
      <c r="BC34" s="16">
        <v>92.4</v>
      </c>
      <c r="BD34" s="16">
        <v>93.1</v>
      </c>
      <c r="BE34" s="16">
        <v>109.6</v>
      </c>
      <c r="BF34" s="16">
        <v>90.6</v>
      </c>
      <c r="BG34" s="16">
        <v>99.6</v>
      </c>
      <c r="BH34" s="16"/>
      <c r="BI34" s="16"/>
      <c r="BJ34" s="16"/>
    </row>
    <row r="35" spans="1:62" ht="13.2">
      <c r="A35" s="15">
        <v>32</v>
      </c>
      <c r="B35" s="16">
        <v>0</v>
      </c>
      <c r="C35" s="16">
        <v>1</v>
      </c>
      <c r="D35">
        <v>500.7</v>
      </c>
      <c r="E35" s="16">
        <v>387.2</v>
      </c>
      <c r="F35" s="16">
        <v>478.4</v>
      </c>
      <c r="G35" s="16">
        <v>110.4</v>
      </c>
      <c r="H35" s="18">
        <v>102.8</v>
      </c>
      <c r="I35" s="15">
        <v>80.900000000000006</v>
      </c>
      <c r="J35" s="15">
        <v>89</v>
      </c>
      <c r="K35" s="15">
        <v>123.8</v>
      </c>
      <c r="L35" s="15">
        <v>102.8</v>
      </c>
      <c r="M35" s="15">
        <v>84.4</v>
      </c>
      <c r="N35" s="15">
        <v>112.9</v>
      </c>
      <c r="O35" s="15">
        <v>90.8</v>
      </c>
      <c r="P35" s="8">
        <v>73.900000000000006</v>
      </c>
      <c r="Q35" s="15">
        <v>73.599999999999994</v>
      </c>
      <c r="R35" s="15">
        <v>129.19999999999999</v>
      </c>
      <c r="S35" s="15">
        <v>107.9</v>
      </c>
      <c r="T35" s="15">
        <v>88.8</v>
      </c>
      <c r="U35" s="15">
        <v>67.3</v>
      </c>
      <c r="V35" s="15">
        <v>100.9</v>
      </c>
      <c r="W35" s="15">
        <v>83.4</v>
      </c>
      <c r="X35" s="15">
        <v>60.8</v>
      </c>
      <c r="Y35" s="15">
        <v>99.4</v>
      </c>
      <c r="Z35" s="15">
        <v>111.6</v>
      </c>
      <c r="AA35" s="16">
        <v>90.1</v>
      </c>
      <c r="AB35" s="15">
        <v>70.400000000000006</v>
      </c>
      <c r="AC35" s="15">
        <v>73.599999999999994</v>
      </c>
      <c r="AD35" s="15">
        <v>94.4</v>
      </c>
      <c r="AE35" s="15">
        <v>98.3</v>
      </c>
      <c r="AF35" s="15">
        <v>89.3</v>
      </c>
      <c r="AG35" s="15">
        <v>113.9</v>
      </c>
      <c r="AH35" s="15">
        <v>91.8</v>
      </c>
      <c r="AI35" s="15">
        <v>69.900000000000006</v>
      </c>
      <c r="AJ35" s="15">
        <v>70.900000000000006</v>
      </c>
      <c r="AK35" s="15">
        <v>112.7</v>
      </c>
      <c r="AL35" s="15">
        <v>88</v>
      </c>
      <c r="AM35" s="15">
        <v>99.4</v>
      </c>
      <c r="AN35" s="15">
        <v>132.30000000000001</v>
      </c>
      <c r="AO35" s="15">
        <v>110.8</v>
      </c>
      <c r="AP35" s="15">
        <v>90.8</v>
      </c>
      <c r="AQ35" s="15">
        <v>93.9</v>
      </c>
      <c r="AR35" s="16">
        <v>85.4</v>
      </c>
      <c r="AS35" s="16">
        <v>90.9</v>
      </c>
      <c r="AT35" s="16">
        <v>114.5</v>
      </c>
      <c r="AU35" s="16">
        <v>95.8</v>
      </c>
      <c r="AV35" s="16">
        <v>76.599999999999994</v>
      </c>
      <c r="AW35" s="16">
        <v>107.8</v>
      </c>
      <c r="AX35" s="16">
        <v>88.3</v>
      </c>
      <c r="AY35" s="16">
        <v>70.8</v>
      </c>
      <c r="AZ35" s="16">
        <v>93.1</v>
      </c>
      <c r="BA35" s="16">
        <v>103.5</v>
      </c>
      <c r="BB35" s="16">
        <v>85.7</v>
      </c>
      <c r="BC35" s="16">
        <v>90.2</v>
      </c>
      <c r="BD35" s="16">
        <v>83.4</v>
      </c>
      <c r="BE35" s="16">
        <v>108.2</v>
      </c>
      <c r="BF35" s="16">
        <v>90.4</v>
      </c>
      <c r="BG35" s="16">
        <v>105.3</v>
      </c>
      <c r="BH35" s="16">
        <v>87.9</v>
      </c>
      <c r="BI35" s="16"/>
      <c r="BJ35" s="16"/>
    </row>
    <row r="36" spans="1:62" ht="13.2">
      <c r="A36" s="15">
        <v>33</v>
      </c>
      <c r="B36" s="16">
        <v>0</v>
      </c>
      <c r="C36" s="16">
        <v>1</v>
      </c>
      <c r="D36">
        <v>469.8</v>
      </c>
      <c r="E36" s="16">
        <v>335.7</v>
      </c>
      <c r="F36" s="16">
        <v>447.9</v>
      </c>
      <c r="G36" s="16">
        <v>99.8</v>
      </c>
      <c r="H36" s="18">
        <v>97.3</v>
      </c>
      <c r="I36" s="15">
        <v>66.099999999999994</v>
      </c>
      <c r="J36" s="15">
        <v>87.8</v>
      </c>
      <c r="K36" s="15">
        <v>110.3</v>
      </c>
      <c r="L36" s="15">
        <v>82.3</v>
      </c>
      <c r="M36" s="15">
        <v>57.1</v>
      </c>
      <c r="N36" s="15">
        <v>111.6</v>
      </c>
      <c r="O36" s="15">
        <v>87.8</v>
      </c>
      <c r="P36" s="8">
        <v>62.8</v>
      </c>
      <c r="Q36" s="15">
        <v>70.900000000000006</v>
      </c>
      <c r="R36" s="15">
        <v>115.3</v>
      </c>
      <c r="S36" s="15">
        <v>94.3</v>
      </c>
      <c r="T36" s="15">
        <v>70.5</v>
      </c>
      <c r="U36" s="15">
        <v>84.3</v>
      </c>
      <c r="V36" s="15">
        <v>88.8</v>
      </c>
      <c r="W36" s="15">
        <v>67.2</v>
      </c>
      <c r="X36" s="15">
        <v>81.400000000000006</v>
      </c>
      <c r="Y36" s="15">
        <v>94.8</v>
      </c>
      <c r="Z36" s="15">
        <v>118.2</v>
      </c>
      <c r="AA36" s="16">
        <v>97.3</v>
      </c>
      <c r="AB36" s="15">
        <v>78.3</v>
      </c>
      <c r="AC36" s="15">
        <v>74.8</v>
      </c>
      <c r="AD36" s="15">
        <v>96.4</v>
      </c>
      <c r="AE36" s="15">
        <v>102.3</v>
      </c>
      <c r="AF36" s="15">
        <v>90.9</v>
      </c>
      <c r="AG36" s="15">
        <v>115.7</v>
      </c>
      <c r="AH36" s="15">
        <v>96</v>
      </c>
      <c r="AI36" s="15">
        <v>80.400000000000006</v>
      </c>
      <c r="AJ36" s="15">
        <v>79.7</v>
      </c>
      <c r="AK36" s="15">
        <v>119.8</v>
      </c>
      <c r="AL36" s="15">
        <v>98.9</v>
      </c>
      <c r="AM36" s="15">
        <v>115.6</v>
      </c>
      <c r="AN36" s="15">
        <v>97.1</v>
      </c>
      <c r="AO36" s="15">
        <v>107.6</v>
      </c>
      <c r="AP36" s="15">
        <v>90.2</v>
      </c>
      <c r="AQ36" s="15">
        <v>100.5</v>
      </c>
      <c r="AR36" s="16">
        <v>80.3</v>
      </c>
      <c r="AS36" s="16">
        <v>101.7</v>
      </c>
      <c r="AT36" s="16">
        <v>110.2</v>
      </c>
      <c r="AU36" s="16">
        <v>89.5</v>
      </c>
      <c r="AV36" s="16">
        <v>71.900000000000006</v>
      </c>
      <c r="AW36" s="16">
        <v>164.3</v>
      </c>
      <c r="AX36" s="16">
        <v>146.30000000000001</v>
      </c>
      <c r="AY36" s="16">
        <v>121.6</v>
      </c>
      <c r="AZ36" s="16">
        <v>101.7</v>
      </c>
      <c r="BA36" s="16">
        <v>96.2</v>
      </c>
      <c r="BB36" s="16">
        <v>125.4</v>
      </c>
      <c r="BC36" s="16">
        <v>104.7</v>
      </c>
      <c r="BD36" s="16">
        <v>86.4</v>
      </c>
      <c r="BE36" s="16">
        <v>113.4</v>
      </c>
      <c r="BF36" s="16">
        <v>94.9</v>
      </c>
      <c r="BG36" s="16">
        <v>104.2</v>
      </c>
      <c r="BH36" s="16">
        <v>83.6</v>
      </c>
      <c r="BI36" s="16">
        <v>67.2</v>
      </c>
      <c r="BJ36" s="16"/>
    </row>
    <row r="37" spans="1:62" ht="13.2">
      <c r="A37" s="15">
        <v>34</v>
      </c>
      <c r="B37" s="16">
        <v>0</v>
      </c>
      <c r="C37" s="16">
        <v>1</v>
      </c>
      <c r="D37">
        <v>529.1</v>
      </c>
      <c r="E37" s="16">
        <v>422</v>
      </c>
      <c r="F37" s="16">
        <v>397.6</v>
      </c>
      <c r="G37" s="16">
        <v>102.6</v>
      </c>
      <c r="H37" s="18">
        <v>103.5</v>
      </c>
      <c r="I37" s="15">
        <v>74.599999999999994</v>
      </c>
      <c r="J37" s="15">
        <v>95.6</v>
      </c>
      <c r="K37" s="15">
        <v>128.19999999999999</v>
      </c>
      <c r="L37" s="15">
        <v>104.4</v>
      </c>
      <c r="M37" s="15">
        <v>82.6</v>
      </c>
      <c r="N37" s="15">
        <v>123.4</v>
      </c>
      <c r="O37" s="15">
        <v>99.8</v>
      </c>
      <c r="P37" s="8">
        <v>77.099999999999994</v>
      </c>
      <c r="Q37" s="15">
        <v>76.3</v>
      </c>
      <c r="R37" s="15">
        <v>136.69999999999999</v>
      </c>
      <c r="S37" s="15">
        <v>115.5</v>
      </c>
      <c r="T37" s="15">
        <v>96.1</v>
      </c>
      <c r="U37" s="15">
        <v>77.599999999999994</v>
      </c>
      <c r="V37" s="15">
        <v>103.7</v>
      </c>
      <c r="W37" s="15">
        <v>87.5</v>
      </c>
      <c r="X37" s="15">
        <v>68.599999999999994</v>
      </c>
      <c r="Y37" s="15">
        <v>100.9</v>
      </c>
      <c r="Z37" s="15">
        <v>86.2</v>
      </c>
      <c r="AA37" s="16">
        <v>69.5</v>
      </c>
      <c r="AB37" s="15">
        <v>87.7</v>
      </c>
      <c r="AC37" s="15">
        <v>69.8</v>
      </c>
      <c r="AD37" s="15">
        <v>101.1</v>
      </c>
      <c r="AE37" s="15">
        <v>107</v>
      </c>
      <c r="AF37" s="15">
        <v>86.9</v>
      </c>
      <c r="AG37" s="15">
        <v>123.7</v>
      </c>
      <c r="AH37" s="15">
        <v>107.1</v>
      </c>
      <c r="AI37" s="15">
        <v>90.2</v>
      </c>
      <c r="AJ37" s="15">
        <v>83.6</v>
      </c>
      <c r="AK37" s="15">
        <v>126.1</v>
      </c>
      <c r="AL37" s="15">
        <v>106.7</v>
      </c>
      <c r="AM37" s="15">
        <v>110.1</v>
      </c>
      <c r="AN37" s="15">
        <v>93.1</v>
      </c>
      <c r="AO37" s="15">
        <v>115.1</v>
      </c>
      <c r="AP37" s="15">
        <v>99.1</v>
      </c>
      <c r="AQ37" s="15">
        <v>111.7</v>
      </c>
      <c r="AR37" s="16">
        <v>95.8</v>
      </c>
      <c r="AS37" s="16">
        <v>116.6</v>
      </c>
      <c r="AT37" s="16">
        <v>125.7</v>
      </c>
      <c r="AU37" s="16">
        <v>107.9</v>
      </c>
      <c r="AV37" s="16">
        <v>90.4</v>
      </c>
      <c r="AW37" s="16">
        <v>118.1</v>
      </c>
      <c r="AX37" s="16">
        <v>100.7</v>
      </c>
      <c r="AY37" s="16">
        <v>79.5</v>
      </c>
      <c r="AZ37" s="16">
        <v>114.9</v>
      </c>
      <c r="BA37" s="16">
        <v>98.1</v>
      </c>
      <c r="BB37" s="16">
        <v>137.6</v>
      </c>
      <c r="BC37" s="16">
        <v>117.3</v>
      </c>
      <c r="BD37" s="16">
        <v>96.7</v>
      </c>
      <c r="BE37" s="16">
        <v>121.8</v>
      </c>
      <c r="BF37" s="16">
        <v>105.1</v>
      </c>
      <c r="BG37" s="16">
        <v>118</v>
      </c>
      <c r="BH37" s="16">
        <v>100.2</v>
      </c>
      <c r="BI37" s="16">
        <v>80.3</v>
      </c>
      <c r="BJ37" s="16">
        <v>68.5</v>
      </c>
    </row>
    <row r="38" spans="1:62" ht="13.2">
      <c r="A38" s="15">
        <v>35</v>
      </c>
      <c r="B38" s="16">
        <v>0</v>
      </c>
      <c r="C38" s="16">
        <v>1</v>
      </c>
      <c r="D38">
        <v>534.79999999999995</v>
      </c>
      <c r="E38" s="16">
        <v>404.7</v>
      </c>
      <c r="F38" s="16">
        <v>373.6</v>
      </c>
      <c r="G38" s="16">
        <v>110.5</v>
      </c>
      <c r="H38" s="18">
        <v>99.1</v>
      </c>
      <c r="I38" s="15">
        <v>69.099999999999994</v>
      </c>
      <c r="J38" s="15">
        <v>85.1</v>
      </c>
      <c r="K38" s="15">
        <v>130.5</v>
      </c>
      <c r="L38" s="15">
        <v>105.7</v>
      </c>
      <c r="M38" s="15">
        <v>79.8</v>
      </c>
      <c r="N38" s="15">
        <v>116.4</v>
      </c>
      <c r="O38" s="15">
        <v>88.4</v>
      </c>
      <c r="P38" s="8">
        <v>65.099999999999994</v>
      </c>
      <c r="Q38" s="15">
        <v>55.6</v>
      </c>
      <c r="R38" s="15">
        <v>137</v>
      </c>
      <c r="S38" s="15">
        <v>114</v>
      </c>
      <c r="T38" s="15">
        <v>93.8</v>
      </c>
      <c r="U38" s="15">
        <v>71.599999999999994</v>
      </c>
      <c r="V38" s="15">
        <v>100.9</v>
      </c>
      <c r="W38" s="15">
        <v>80.8</v>
      </c>
      <c r="X38" s="15">
        <v>59.7</v>
      </c>
      <c r="Y38" s="15">
        <v>110.8</v>
      </c>
      <c r="Z38" s="15">
        <v>90.4</v>
      </c>
      <c r="AA38" s="16">
        <v>72.7</v>
      </c>
      <c r="AB38" s="15">
        <v>87.1</v>
      </c>
      <c r="AC38" s="15">
        <v>68.099999999999994</v>
      </c>
      <c r="AD38" s="15">
        <v>84.4</v>
      </c>
      <c r="AE38" s="15">
        <v>95.1</v>
      </c>
      <c r="AF38" s="15">
        <v>96.7</v>
      </c>
      <c r="AG38" s="15">
        <v>112</v>
      </c>
      <c r="AH38" s="15">
        <v>95.1</v>
      </c>
      <c r="AI38" s="15">
        <v>76</v>
      </c>
      <c r="AJ38" s="15">
        <v>73.3</v>
      </c>
      <c r="AK38" s="15">
        <v>110.6</v>
      </c>
      <c r="AL38" s="15">
        <v>97.7</v>
      </c>
      <c r="AM38" s="15">
        <v>110.6</v>
      </c>
      <c r="AN38" s="15">
        <v>93.9</v>
      </c>
      <c r="AO38" s="15">
        <v>75.400000000000006</v>
      </c>
      <c r="AP38" s="15">
        <v>112.8</v>
      </c>
      <c r="AQ38" s="15">
        <v>94.7</v>
      </c>
      <c r="AR38" s="16">
        <v>97</v>
      </c>
      <c r="AS38" s="16">
        <v>100.8</v>
      </c>
      <c r="AT38" s="16">
        <v>123.7</v>
      </c>
      <c r="AU38" s="16">
        <v>106.3</v>
      </c>
      <c r="AV38" s="16">
        <v>87.2</v>
      </c>
      <c r="AW38" s="16">
        <v>113.7</v>
      </c>
      <c r="AX38" s="16">
        <v>96.4</v>
      </c>
      <c r="AY38" s="16">
        <v>79</v>
      </c>
      <c r="AZ38" s="16">
        <v>101.1</v>
      </c>
      <c r="BA38" s="16">
        <v>104.8</v>
      </c>
      <c r="BB38" s="16">
        <v>85.8</v>
      </c>
      <c r="BC38" s="16">
        <v>99.1</v>
      </c>
      <c r="BD38" s="16">
        <v>105.9</v>
      </c>
      <c r="BE38" s="16">
        <v>116.7</v>
      </c>
      <c r="BF38" s="16">
        <v>97.9</v>
      </c>
      <c r="BG38" s="16">
        <v>115.3</v>
      </c>
      <c r="BH38" s="16"/>
      <c r="BI38" s="16"/>
      <c r="BJ38" s="16"/>
    </row>
    <row r="39" spans="1:62" ht="13.2">
      <c r="A39" s="15">
        <v>36</v>
      </c>
      <c r="B39" s="16">
        <v>0</v>
      </c>
      <c r="C39" s="16">
        <v>1</v>
      </c>
      <c r="D39">
        <v>528.79999999999995</v>
      </c>
      <c r="E39" s="16">
        <v>410.8</v>
      </c>
      <c r="F39" s="16">
        <v>385.5</v>
      </c>
      <c r="G39" s="16">
        <v>112.3</v>
      </c>
      <c r="H39" s="16">
        <v>103.9</v>
      </c>
      <c r="I39" s="15">
        <v>78.8</v>
      </c>
      <c r="J39" s="15">
        <v>93.6</v>
      </c>
      <c r="K39" s="15">
        <v>133.80000000000001</v>
      </c>
      <c r="L39" s="15">
        <v>111.5</v>
      </c>
      <c r="M39" s="15">
        <v>90.5</v>
      </c>
      <c r="N39" s="15">
        <v>114.8</v>
      </c>
      <c r="O39" s="15">
        <v>91.9</v>
      </c>
      <c r="P39" s="8">
        <v>73.400000000000006</v>
      </c>
      <c r="Q39" s="15">
        <v>58.3</v>
      </c>
      <c r="R39" s="15">
        <v>135.30000000000001</v>
      </c>
      <c r="S39" s="15">
        <v>116.5</v>
      </c>
      <c r="T39" s="15">
        <v>96.3</v>
      </c>
      <c r="U39" s="15">
        <v>79.7</v>
      </c>
      <c r="V39" s="15">
        <v>103.1</v>
      </c>
      <c r="W39" s="15">
        <v>85.1</v>
      </c>
      <c r="X39" s="15">
        <v>65.400000000000006</v>
      </c>
      <c r="Y39" s="15">
        <v>115</v>
      </c>
      <c r="Z39" s="15">
        <v>97.5</v>
      </c>
      <c r="AA39" s="16">
        <v>79.400000000000006</v>
      </c>
      <c r="AB39" s="15">
        <v>93.9</v>
      </c>
      <c r="AC39" s="15">
        <v>77.5</v>
      </c>
      <c r="AD39" s="15">
        <v>85.9</v>
      </c>
      <c r="AE39" s="15">
        <v>99.3</v>
      </c>
      <c r="AF39" s="15">
        <v>95.4</v>
      </c>
      <c r="AG39" s="15">
        <v>124.6</v>
      </c>
      <c r="AH39" s="15">
        <v>106.7</v>
      </c>
      <c r="AI39" s="15">
        <v>92</v>
      </c>
      <c r="AJ39" s="15">
        <v>76.400000000000006</v>
      </c>
      <c r="AK39" s="15">
        <v>120.2</v>
      </c>
      <c r="AL39" s="15">
        <v>100.1</v>
      </c>
      <c r="AM39" s="15">
        <v>116.4</v>
      </c>
      <c r="AN39" s="15">
        <v>97.4</v>
      </c>
      <c r="AO39" s="15">
        <v>117</v>
      </c>
      <c r="AP39" s="15">
        <v>99.5</v>
      </c>
      <c r="AQ39" s="15">
        <v>96.7</v>
      </c>
      <c r="AR39" s="16">
        <v>102.2</v>
      </c>
      <c r="AS39" s="16">
        <v>108.2</v>
      </c>
      <c r="AT39" s="16">
        <v>129.69999999999999</v>
      </c>
      <c r="AU39" s="16">
        <v>115.7</v>
      </c>
      <c r="AV39" s="16">
        <v>99.1</v>
      </c>
      <c r="AW39" s="16">
        <v>118.8</v>
      </c>
      <c r="AX39" s="16">
        <v>103.1</v>
      </c>
      <c r="AY39" s="16">
        <v>87.9</v>
      </c>
      <c r="AZ39" s="16">
        <v>102.1</v>
      </c>
      <c r="BA39" s="16">
        <v>111.5</v>
      </c>
      <c r="BB39" s="16">
        <v>93.9</v>
      </c>
      <c r="BC39" s="16">
        <v>110.9</v>
      </c>
      <c r="BD39" s="16">
        <v>93.8</v>
      </c>
      <c r="BE39" s="16">
        <v>123.1</v>
      </c>
      <c r="BF39" s="16">
        <v>106.8</v>
      </c>
      <c r="BG39" s="16">
        <v>119.7</v>
      </c>
      <c r="BH39" s="16">
        <v>103.9</v>
      </c>
      <c r="BI39" s="16">
        <v>88.3</v>
      </c>
      <c r="BJ39" s="16"/>
    </row>
    <row r="40" spans="1:62" ht="13.2">
      <c r="A40" s="15"/>
      <c r="B40" s="16"/>
      <c r="C40" s="16"/>
      <c r="D40" s="16"/>
      <c r="E40" s="16"/>
      <c r="F40" s="16"/>
      <c r="G40" s="16"/>
      <c r="H40" s="16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6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</row>
    <row r="41" spans="1:62" ht="13.2">
      <c r="A41" s="15"/>
      <c r="B41" s="7"/>
      <c r="C41" s="7"/>
      <c r="D41" s="7"/>
      <c r="E41" s="7"/>
      <c r="F41" s="16"/>
      <c r="G41" s="16"/>
      <c r="H41" s="16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6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</row>
    <row r="42" spans="1:62" ht="13.2">
      <c r="A42" s="29" t="s">
        <v>56</v>
      </c>
      <c r="B42" s="12" t="s">
        <v>63</v>
      </c>
      <c r="C42" s="12" t="s">
        <v>50</v>
      </c>
      <c r="D42" s="13">
        <v>45545</v>
      </c>
      <c r="E42" s="13">
        <v>45549</v>
      </c>
      <c r="F42" s="12" t="s">
        <v>94</v>
      </c>
      <c r="G42" s="16"/>
      <c r="H42" s="16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6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</row>
    <row r="43" spans="1:62" ht="13.2">
      <c r="A43" s="15">
        <v>7</v>
      </c>
      <c r="B43" s="16" t="s">
        <v>46</v>
      </c>
      <c r="C43" s="16" t="s">
        <v>71</v>
      </c>
      <c r="D43">
        <v>494.8</v>
      </c>
      <c r="E43" s="16">
        <v>404.8</v>
      </c>
      <c r="F43" s="12">
        <v>1</v>
      </c>
      <c r="G43" s="16"/>
      <c r="H43" s="16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6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</row>
    <row r="44" spans="1:62" ht="13.2">
      <c r="A44" s="15">
        <v>3</v>
      </c>
      <c r="B44" s="16" t="s">
        <v>48</v>
      </c>
      <c r="C44" s="16" t="s">
        <v>71</v>
      </c>
      <c r="D44">
        <v>516.29999999999995</v>
      </c>
      <c r="E44" s="16">
        <v>443.5</v>
      </c>
      <c r="F44" s="16">
        <v>2</v>
      </c>
      <c r="G44" s="16"/>
      <c r="H44" s="16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6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</row>
    <row r="45" spans="1:62" ht="13.2">
      <c r="A45" s="15">
        <v>10</v>
      </c>
      <c r="B45" s="16" t="s">
        <v>46</v>
      </c>
      <c r="C45" s="16" t="s">
        <v>71</v>
      </c>
      <c r="D45">
        <v>494.1</v>
      </c>
      <c r="E45" s="16">
        <v>412.2</v>
      </c>
      <c r="F45" s="12">
        <v>3</v>
      </c>
      <c r="G45" s="16"/>
      <c r="H45" s="16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6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</row>
    <row r="46" spans="1:62" ht="13.2">
      <c r="A46" s="15">
        <v>14</v>
      </c>
      <c r="B46" s="16" t="s">
        <v>47</v>
      </c>
      <c r="C46" s="16" t="s">
        <v>71</v>
      </c>
      <c r="D46">
        <v>478.1</v>
      </c>
      <c r="E46" s="16">
        <v>394.2</v>
      </c>
      <c r="F46" s="12">
        <v>4</v>
      </c>
      <c r="G46" s="16"/>
      <c r="H46" s="16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6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</row>
    <row r="47" spans="1:62" ht="13.2">
      <c r="A47" s="15">
        <v>11</v>
      </c>
      <c r="B47" s="16" t="s">
        <v>46</v>
      </c>
      <c r="C47" s="16" t="s">
        <v>71</v>
      </c>
      <c r="D47">
        <v>538.20000000000005</v>
      </c>
      <c r="E47" s="16">
        <v>463.7</v>
      </c>
      <c r="F47" s="12">
        <v>5</v>
      </c>
      <c r="G47" s="16"/>
      <c r="H47" s="16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6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</row>
    <row r="48" spans="1:62" ht="13.2">
      <c r="A48" s="15">
        <v>17</v>
      </c>
      <c r="B48" s="16" t="s">
        <v>47</v>
      </c>
      <c r="C48" s="16" t="s">
        <v>71</v>
      </c>
      <c r="D48">
        <v>458.9</v>
      </c>
      <c r="E48" s="16">
        <v>349.7</v>
      </c>
      <c r="F48" s="12">
        <v>6</v>
      </c>
      <c r="G48" s="16"/>
      <c r="H48" s="16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6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</row>
    <row r="49" spans="1:62" ht="13.2">
      <c r="A49" s="15">
        <v>5</v>
      </c>
      <c r="B49" s="16" t="s">
        <v>48</v>
      </c>
      <c r="C49" s="16" t="s">
        <v>71</v>
      </c>
      <c r="D49">
        <v>540.5</v>
      </c>
      <c r="E49" s="16">
        <v>464.9</v>
      </c>
      <c r="F49" s="12">
        <v>7</v>
      </c>
      <c r="G49" s="16"/>
      <c r="H49" s="16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6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</row>
    <row r="50" spans="1:62" ht="13.2">
      <c r="A50" s="15">
        <v>1</v>
      </c>
      <c r="B50" s="16" t="s">
        <v>48</v>
      </c>
      <c r="C50" s="16" t="s">
        <v>71</v>
      </c>
      <c r="D50">
        <v>502.1</v>
      </c>
      <c r="E50" s="16">
        <v>441.1</v>
      </c>
      <c r="F50" s="12">
        <v>8</v>
      </c>
      <c r="G50" s="16"/>
      <c r="H50" s="16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6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</row>
    <row r="51" spans="1:62" ht="13.2">
      <c r="A51" s="15">
        <v>9</v>
      </c>
      <c r="B51" s="16" t="s">
        <v>46</v>
      </c>
      <c r="C51" s="16" t="s">
        <v>71</v>
      </c>
      <c r="D51">
        <v>524.1</v>
      </c>
      <c r="E51" s="16">
        <v>437.1</v>
      </c>
      <c r="F51" s="12">
        <v>9</v>
      </c>
      <c r="G51" s="16"/>
      <c r="H51" s="16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6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</row>
    <row r="52" spans="1:62" ht="15.75" customHeight="1">
      <c r="A52" s="15">
        <v>15</v>
      </c>
      <c r="B52" s="16" t="s">
        <v>47</v>
      </c>
      <c r="C52" s="16" t="s">
        <v>71</v>
      </c>
      <c r="D52">
        <v>497.5</v>
      </c>
      <c r="E52" s="16">
        <v>420</v>
      </c>
      <c r="F52" s="12">
        <v>10</v>
      </c>
    </row>
    <row r="53" spans="1:62" ht="15.75" customHeight="1">
      <c r="A53" s="15">
        <v>12</v>
      </c>
      <c r="B53" s="16" t="s">
        <v>46</v>
      </c>
      <c r="C53" s="16" t="s">
        <v>71</v>
      </c>
      <c r="D53">
        <v>541.6</v>
      </c>
      <c r="E53" s="16">
        <v>465.8</v>
      </c>
      <c r="F53" s="12">
        <v>11</v>
      </c>
    </row>
    <row r="54" spans="1:62" ht="15.75" customHeight="1">
      <c r="A54" s="15">
        <v>2</v>
      </c>
      <c r="B54" s="16" t="s">
        <v>48</v>
      </c>
      <c r="C54" s="16" t="s">
        <v>71</v>
      </c>
      <c r="D54">
        <v>567.4</v>
      </c>
      <c r="E54" s="16">
        <v>494.5</v>
      </c>
      <c r="F54" s="16">
        <v>12</v>
      </c>
    </row>
    <row r="55" spans="1:62" ht="15.75" customHeight="1">
      <c r="A55" s="15">
        <v>16</v>
      </c>
      <c r="B55" s="16" t="s">
        <v>47</v>
      </c>
      <c r="C55" s="16" t="s">
        <v>71</v>
      </c>
      <c r="D55">
        <v>525.79999999999995</v>
      </c>
      <c r="E55" s="16">
        <v>430.9</v>
      </c>
      <c r="F55" s="12">
        <v>13</v>
      </c>
    </row>
    <row r="56" spans="1:62" ht="15.75" customHeight="1">
      <c r="A56" s="15">
        <v>13</v>
      </c>
      <c r="B56" s="16" t="s">
        <v>47</v>
      </c>
      <c r="C56" s="16" t="s">
        <v>71</v>
      </c>
      <c r="D56">
        <v>474.9</v>
      </c>
      <c r="E56" s="16">
        <v>386.6</v>
      </c>
      <c r="F56" s="12">
        <v>14</v>
      </c>
    </row>
    <row r="57" spans="1:62" ht="15.75" customHeight="1">
      <c r="A57" s="15">
        <v>4</v>
      </c>
      <c r="B57" s="16" t="s">
        <v>48</v>
      </c>
      <c r="C57" s="16" t="s">
        <v>71</v>
      </c>
      <c r="D57">
        <v>627.20000000000005</v>
      </c>
      <c r="E57" s="16">
        <v>570.6</v>
      </c>
      <c r="F57" s="12">
        <v>15</v>
      </c>
    </row>
    <row r="58" spans="1:62" ht="15.75" customHeight="1">
      <c r="A58" s="15">
        <v>6</v>
      </c>
      <c r="B58" s="16" t="s">
        <v>48</v>
      </c>
      <c r="C58" s="16" t="s">
        <v>71</v>
      </c>
      <c r="D58">
        <v>496.7</v>
      </c>
      <c r="E58" s="16">
        <v>418.2</v>
      </c>
      <c r="F58" s="12">
        <v>16</v>
      </c>
    </row>
    <row r="59" spans="1:62" ht="15.75" customHeight="1">
      <c r="A59" s="15">
        <v>18</v>
      </c>
      <c r="B59" s="16" t="s">
        <v>47</v>
      </c>
      <c r="C59" s="16" t="s">
        <v>71</v>
      </c>
      <c r="D59">
        <v>436.4</v>
      </c>
      <c r="E59" s="16">
        <v>347.5</v>
      </c>
      <c r="F59" s="12">
        <v>17</v>
      </c>
    </row>
    <row r="60" spans="1:62" ht="15.75" customHeight="1">
      <c r="A60" s="15">
        <v>8</v>
      </c>
      <c r="B60" s="16" t="s">
        <v>46</v>
      </c>
      <c r="C60" s="16" t="s">
        <v>71</v>
      </c>
      <c r="D60">
        <v>550</v>
      </c>
      <c r="E60" s="16">
        <v>474.9</v>
      </c>
      <c r="F60" s="12">
        <v>18</v>
      </c>
    </row>
    <row r="61" spans="1:62" ht="15.75" customHeight="1">
      <c r="A61" s="15">
        <v>31</v>
      </c>
      <c r="B61" s="16" t="s">
        <v>47</v>
      </c>
      <c r="C61" s="16" t="s">
        <v>92</v>
      </c>
      <c r="D61">
        <v>517.9</v>
      </c>
      <c r="E61" s="16">
        <v>393.7</v>
      </c>
      <c r="F61" s="12">
        <v>19</v>
      </c>
    </row>
    <row r="62" spans="1:62" ht="15.75" customHeight="1">
      <c r="A62" s="15">
        <v>23</v>
      </c>
      <c r="B62" s="16" t="s">
        <v>48</v>
      </c>
      <c r="C62" s="16" t="s">
        <v>92</v>
      </c>
      <c r="D62">
        <v>533.29999999999995</v>
      </c>
      <c r="E62" s="16">
        <v>416.9</v>
      </c>
      <c r="F62" s="12">
        <v>20</v>
      </c>
    </row>
    <row r="63" spans="1:62" ht="15.75" customHeight="1">
      <c r="A63" s="15">
        <v>20</v>
      </c>
      <c r="B63" s="16" t="s">
        <v>48</v>
      </c>
      <c r="C63" s="16" t="s">
        <v>92</v>
      </c>
      <c r="D63">
        <v>509.7</v>
      </c>
      <c r="E63" s="16">
        <v>408.2</v>
      </c>
      <c r="F63" s="12">
        <v>21</v>
      </c>
    </row>
    <row r="64" spans="1:62" ht="15.75" customHeight="1">
      <c r="A64" s="15">
        <v>34</v>
      </c>
      <c r="B64" s="16" t="s">
        <v>47</v>
      </c>
      <c r="C64" s="16" t="s">
        <v>92</v>
      </c>
      <c r="D64">
        <v>526.6</v>
      </c>
      <c r="E64" s="16">
        <v>419.4</v>
      </c>
      <c r="F64" s="12">
        <v>22</v>
      </c>
    </row>
    <row r="65" spans="1:6" ht="15.75" customHeight="1">
      <c r="A65" s="15">
        <v>21</v>
      </c>
      <c r="B65" s="16" t="s">
        <v>48</v>
      </c>
      <c r="C65" s="16" t="s">
        <v>92</v>
      </c>
      <c r="D65">
        <v>493.3</v>
      </c>
      <c r="E65" s="16">
        <v>358.4</v>
      </c>
      <c r="F65" s="12">
        <v>23</v>
      </c>
    </row>
    <row r="66" spans="1:6" ht="15.75" customHeight="1">
      <c r="A66" s="15">
        <v>24</v>
      </c>
      <c r="B66" s="16" t="s">
        <v>48</v>
      </c>
      <c r="C66" s="16" t="s">
        <v>92</v>
      </c>
      <c r="D66">
        <v>432.3</v>
      </c>
      <c r="E66" s="16">
        <v>304.89999999999998</v>
      </c>
      <c r="F66" s="12">
        <v>24</v>
      </c>
    </row>
    <row r="67" spans="1:6" ht="15.75" customHeight="1">
      <c r="A67" s="15">
        <v>27</v>
      </c>
      <c r="B67" s="16" t="s">
        <v>46</v>
      </c>
      <c r="C67" s="16" t="s">
        <v>92</v>
      </c>
      <c r="D67">
        <v>471</v>
      </c>
      <c r="E67" s="16">
        <v>356</v>
      </c>
      <c r="F67" s="12">
        <v>25</v>
      </c>
    </row>
    <row r="68" spans="1:6" ht="15.75" customHeight="1">
      <c r="A68" s="15">
        <v>19</v>
      </c>
      <c r="B68" s="16" t="s">
        <v>48</v>
      </c>
      <c r="C68" s="16" t="s">
        <v>92</v>
      </c>
      <c r="D68">
        <v>490.1</v>
      </c>
      <c r="E68" s="16">
        <v>387.6</v>
      </c>
      <c r="F68" s="12">
        <v>26</v>
      </c>
    </row>
    <row r="69" spans="1:6" ht="15.75" customHeight="1">
      <c r="A69" s="15">
        <v>22</v>
      </c>
      <c r="B69" s="16" t="s">
        <v>48</v>
      </c>
      <c r="C69" s="16" t="s">
        <v>92</v>
      </c>
      <c r="D69">
        <v>491.4</v>
      </c>
      <c r="E69" s="16">
        <v>366.2</v>
      </c>
      <c r="F69" s="12">
        <v>27</v>
      </c>
    </row>
    <row r="70" spans="1:6" ht="15.75" customHeight="1">
      <c r="A70" s="15">
        <v>36</v>
      </c>
      <c r="B70" s="16" t="s">
        <v>47</v>
      </c>
      <c r="C70" s="16" t="s">
        <v>92</v>
      </c>
      <c r="D70">
        <v>540.20000000000005</v>
      </c>
      <c r="E70" s="16">
        <v>410.1</v>
      </c>
      <c r="F70" s="12">
        <v>28</v>
      </c>
    </row>
    <row r="71" spans="1:6" ht="15.75" customHeight="1">
      <c r="A71" s="15">
        <v>32</v>
      </c>
      <c r="B71" s="16" t="s">
        <v>47</v>
      </c>
      <c r="C71" s="16" t="s">
        <v>92</v>
      </c>
      <c r="D71">
        <v>465.8</v>
      </c>
      <c r="E71" s="16">
        <v>342.6</v>
      </c>
      <c r="F71" s="12">
        <v>29</v>
      </c>
    </row>
    <row r="72" spans="1:6" ht="15.75" customHeight="1">
      <c r="A72" s="15">
        <v>35</v>
      </c>
      <c r="B72" s="16" t="s">
        <v>47</v>
      </c>
      <c r="C72" s="16" t="s">
        <v>92</v>
      </c>
      <c r="D72">
        <v>514.5</v>
      </c>
      <c r="E72" s="16">
        <v>403.4</v>
      </c>
      <c r="F72" s="12">
        <v>30</v>
      </c>
    </row>
    <row r="73" spans="1:6" ht="15.75" customHeight="1">
      <c r="A73" s="15">
        <v>29</v>
      </c>
      <c r="B73" s="16" t="s">
        <v>46</v>
      </c>
      <c r="C73" s="16" t="s">
        <v>92</v>
      </c>
      <c r="D73">
        <v>552.5</v>
      </c>
      <c r="E73" s="16">
        <v>446.1</v>
      </c>
      <c r="F73" s="12">
        <v>31</v>
      </c>
    </row>
    <row r="74" spans="1:6" ht="15.75" customHeight="1">
      <c r="A74" s="15">
        <v>25</v>
      </c>
      <c r="B74" s="16" t="s">
        <v>46</v>
      </c>
      <c r="C74" s="16" t="s">
        <v>92</v>
      </c>
      <c r="D74">
        <v>500.7</v>
      </c>
      <c r="E74" s="16">
        <v>387.2</v>
      </c>
      <c r="F74" s="12">
        <v>32</v>
      </c>
    </row>
    <row r="75" spans="1:6" ht="15.75" customHeight="1">
      <c r="A75" s="15">
        <v>33</v>
      </c>
      <c r="B75" s="16" t="s">
        <v>47</v>
      </c>
      <c r="C75" s="16" t="s">
        <v>92</v>
      </c>
      <c r="D75">
        <v>469.8</v>
      </c>
      <c r="E75" s="16">
        <v>335.7</v>
      </c>
      <c r="F75" s="12">
        <v>33</v>
      </c>
    </row>
    <row r="76" spans="1:6" ht="15.75" customHeight="1">
      <c r="A76" s="15">
        <v>28</v>
      </c>
      <c r="B76" s="16" t="s">
        <v>46</v>
      </c>
      <c r="C76" s="16" t="s">
        <v>92</v>
      </c>
      <c r="D76">
        <v>529.1</v>
      </c>
      <c r="E76" s="16">
        <v>422</v>
      </c>
      <c r="F76" s="12">
        <v>34</v>
      </c>
    </row>
    <row r="77" spans="1:6" ht="15.75" customHeight="1">
      <c r="A77" s="15">
        <v>30</v>
      </c>
      <c r="B77" s="16" t="s">
        <v>46</v>
      </c>
      <c r="C77" s="16" t="s">
        <v>92</v>
      </c>
      <c r="D77">
        <v>534.79999999999995</v>
      </c>
      <c r="E77" s="16">
        <v>404.7</v>
      </c>
      <c r="F77" s="12">
        <v>35</v>
      </c>
    </row>
    <row r="78" spans="1:6" ht="15.75" customHeight="1">
      <c r="A78" s="15">
        <v>26</v>
      </c>
      <c r="B78" s="16" t="s">
        <v>46</v>
      </c>
      <c r="C78" s="16" t="s">
        <v>92</v>
      </c>
      <c r="D78">
        <v>528.79999999999995</v>
      </c>
      <c r="E78" s="16">
        <v>410.8</v>
      </c>
      <c r="F78" s="12">
        <v>36</v>
      </c>
    </row>
  </sheetData>
  <sortState xmlns:xlrd2="http://schemas.microsoft.com/office/spreadsheetml/2017/richdata2" ref="A4:BJ39">
    <sortCondition ref="A4:A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M78"/>
  <sheetViews>
    <sheetView workbookViewId="0">
      <pane xSplit="1" topLeftCell="AU1" activePane="topRight" state="frozen"/>
      <selection pane="topRight" activeCell="A3" sqref="A3:BK39"/>
    </sheetView>
  </sheetViews>
  <sheetFormatPr defaultColWidth="12.5546875" defaultRowHeight="15.75" customHeight="1"/>
  <cols>
    <col min="1" max="1" width="9.6640625" customWidth="1"/>
    <col min="2" max="7" width="10.6640625" customWidth="1"/>
    <col min="8" max="63" width="9.5546875" customWidth="1"/>
  </cols>
  <sheetData>
    <row r="1" spans="1:65" ht="13.2">
      <c r="A1" s="12"/>
      <c r="B1" t="s">
        <v>97</v>
      </c>
      <c r="C1" s="13"/>
      <c r="D1" s="13"/>
      <c r="E1" s="13"/>
      <c r="F1" s="13"/>
      <c r="G1" s="17" t="s">
        <v>65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3"/>
      <c r="AT1" s="13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</row>
    <row r="2" spans="1:65" ht="13.2">
      <c r="A2" s="12"/>
      <c r="B2" s="13"/>
      <c r="C2" s="34" t="s">
        <v>98</v>
      </c>
      <c r="G2">
        <v>0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>
        <v>11</v>
      </c>
      <c r="S2">
        <v>12</v>
      </c>
      <c r="T2">
        <v>13</v>
      </c>
      <c r="U2">
        <v>14</v>
      </c>
      <c r="V2">
        <v>15</v>
      </c>
      <c r="W2">
        <v>16</v>
      </c>
      <c r="X2">
        <v>17</v>
      </c>
      <c r="Y2">
        <v>18</v>
      </c>
      <c r="Z2">
        <v>19</v>
      </c>
      <c r="AA2">
        <v>20</v>
      </c>
      <c r="AB2">
        <v>21</v>
      </c>
      <c r="AC2">
        <v>22</v>
      </c>
      <c r="AD2">
        <v>23</v>
      </c>
      <c r="AE2">
        <v>24</v>
      </c>
      <c r="AF2">
        <v>25</v>
      </c>
      <c r="AG2">
        <v>26</v>
      </c>
      <c r="AH2">
        <v>27</v>
      </c>
      <c r="AI2">
        <v>28</v>
      </c>
      <c r="AJ2">
        <v>29</v>
      </c>
      <c r="AK2">
        <v>30</v>
      </c>
      <c r="AL2">
        <v>31</v>
      </c>
      <c r="AM2">
        <v>32</v>
      </c>
      <c r="AN2">
        <v>33</v>
      </c>
      <c r="AO2">
        <v>34</v>
      </c>
      <c r="AP2">
        <v>35</v>
      </c>
      <c r="AQ2">
        <v>36</v>
      </c>
      <c r="AR2">
        <v>37</v>
      </c>
      <c r="AS2">
        <v>38</v>
      </c>
      <c r="AT2">
        <v>39</v>
      </c>
      <c r="AU2">
        <v>40</v>
      </c>
      <c r="AV2">
        <v>41</v>
      </c>
      <c r="AW2">
        <v>42</v>
      </c>
      <c r="AX2">
        <v>43</v>
      </c>
      <c r="AY2">
        <v>44</v>
      </c>
      <c r="AZ2">
        <v>45</v>
      </c>
      <c r="BA2">
        <v>46</v>
      </c>
      <c r="BB2">
        <v>47</v>
      </c>
      <c r="BC2">
        <v>48</v>
      </c>
      <c r="BD2">
        <v>49</v>
      </c>
      <c r="BE2">
        <v>50</v>
      </c>
      <c r="BF2">
        <v>51</v>
      </c>
      <c r="BG2">
        <v>52</v>
      </c>
      <c r="BH2">
        <v>53</v>
      </c>
      <c r="BL2" s="14"/>
      <c r="BM2" s="14"/>
    </row>
    <row r="3" spans="1:65" ht="13.2">
      <c r="A3" s="12" t="s">
        <v>56</v>
      </c>
      <c r="B3" s="12" t="s">
        <v>50</v>
      </c>
      <c r="C3" s="12" t="s">
        <v>96</v>
      </c>
      <c r="D3" s="13">
        <v>45543</v>
      </c>
      <c r="E3" s="13">
        <v>45545</v>
      </c>
      <c r="F3" s="13">
        <v>45549</v>
      </c>
      <c r="G3" s="14">
        <v>44454</v>
      </c>
      <c r="H3" s="14">
        <v>44455</v>
      </c>
      <c r="I3" s="14">
        <v>44456</v>
      </c>
      <c r="J3" s="14">
        <v>44457</v>
      </c>
      <c r="K3" s="14">
        <v>44458</v>
      </c>
      <c r="L3" s="14">
        <v>44459</v>
      </c>
      <c r="M3" s="14">
        <v>44460</v>
      </c>
      <c r="N3" s="14">
        <v>44461</v>
      </c>
      <c r="O3" s="14">
        <v>44462</v>
      </c>
      <c r="P3" s="14">
        <v>44463</v>
      </c>
      <c r="Q3" s="14">
        <v>44464</v>
      </c>
      <c r="R3" s="14">
        <v>44465</v>
      </c>
      <c r="S3" s="14">
        <v>44466</v>
      </c>
      <c r="T3" s="14">
        <v>44467</v>
      </c>
      <c r="U3" s="14">
        <v>44468</v>
      </c>
      <c r="V3" s="14">
        <v>44469</v>
      </c>
      <c r="W3" s="14">
        <v>44470</v>
      </c>
      <c r="X3" s="14">
        <v>44471</v>
      </c>
      <c r="Y3" s="14">
        <v>44472</v>
      </c>
      <c r="Z3" s="14">
        <v>44473</v>
      </c>
      <c r="AA3" s="14">
        <v>44474</v>
      </c>
      <c r="AB3" s="14">
        <v>44475</v>
      </c>
      <c r="AC3" s="14">
        <v>44476</v>
      </c>
      <c r="AD3" s="14">
        <v>44477</v>
      </c>
      <c r="AE3" s="14">
        <v>44478</v>
      </c>
      <c r="AF3" s="14">
        <v>44479</v>
      </c>
      <c r="AG3" s="14">
        <v>44480</v>
      </c>
      <c r="AH3" s="14">
        <v>44481</v>
      </c>
      <c r="AI3" s="14">
        <v>44482</v>
      </c>
      <c r="AJ3" s="14">
        <v>44483</v>
      </c>
      <c r="AK3" s="14">
        <v>44484</v>
      </c>
      <c r="AL3" s="14">
        <v>44485</v>
      </c>
      <c r="AM3" s="14">
        <v>44486</v>
      </c>
      <c r="AN3" s="14">
        <v>44487</v>
      </c>
      <c r="AO3" s="14">
        <v>44488</v>
      </c>
      <c r="AP3" s="14">
        <v>44489</v>
      </c>
      <c r="AQ3" s="14">
        <v>44490</v>
      </c>
      <c r="AR3" s="14">
        <v>44491</v>
      </c>
      <c r="AS3" s="13">
        <v>44492</v>
      </c>
      <c r="AT3" s="13">
        <v>44493</v>
      </c>
      <c r="AU3" s="14">
        <v>44494</v>
      </c>
      <c r="AV3" s="14">
        <v>44495</v>
      </c>
      <c r="AW3" s="14">
        <v>44496</v>
      </c>
      <c r="AX3" s="14">
        <v>44497</v>
      </c>
      <c r="AY3" s="14">
        <v>44498</v>
      </c>
      <c r="AZ3" s="14">
        <v>44499</v>
      </c>
      <c r="BA3" s="14">
        <v>44500</v>
      </c>
      <c r="BB3" s="14">
        <v>44501</v>
      </c>
      <c r="BC3" s="14">
        <v>44502</v>
      </c>
      <c r="BD3" s="14">
        <v>44503</v>
      </c>
      <c r="BE3" s="14">
        <v>44504</v>
      </c>
      <c r="BF3" s="14">
        <v>44505</v>
      </c>
      <c r="BG3" s="14">
        <v>44506</v>
      </c>
      <c r="BH3" s="14">
        <v>44507</v>
      </c>
      <c r="BI3" s="14">
        <v>44508</v>
      </c>
      <c r="BJ3" s="14">
        <v>44509</v>
      </c>
      <c r="BK3" s="14">
        <v>44510</v>
      </c>
      <c r="BL3" s="12"/>
      <c r="BM3" s="12"/>
    </row>
    <row r="4" spans="1:65" ht="13.2">
      <c r="A4" s="15">
        <v>1</v>
      </c>
      <c r="B4" s="16">
        <v>1</v>
      </c>
      <c r="C4" s="16">
        <v>0</v>
      </c>
      <c r="D4" s="16">
        <v>540.70000000000005</v>
      </c>
      <c r="E4">
        <v>494.8</v>
      </c>
      <c r="F4" s="16">
        <v>404.8</v>
      </c>
      <c r="G4" s="8">
        <v>683.2</v>
      </c>
      <c r="H4" s="8">
        <v>661.2</v>
      </c>
      <c r="I4" s="8">
        <v>639.70000000000005</v>
      </c>
      <c r="J4" s="8">
        <v>617.29999999999995</v>
      </c>
      <c r="K4" s="8">
        <v>600.70000000000005</v>
      </c>
      <c r="L4" s="8">
        <v>578.79999999999995</v>
      </c>
      <c r="M4" s="8">
        <v>551.4</v>
      </c>
      <c r="N4" s="8">
        <v>525.29999999999995</v>
      </c>
      <c r="O4" s="8">
        <v>505.5</v>
      </c>
      <c r="P4" s="8">
        <v>481.1</v>
      </c>
      <c r="Q4" s="8">
        <v>457.4</v>
      </c>
      <c r="R4" s="8">
        <v>643.5</v>
      </c>
      <c r="S4" s="8">
        <v>621.29999999999995</v>
      </c>
      <c r="T4" s="8">
        <v>600.6</v>
      </c>
      <c r="U4" s="8">
        <v>575.1</v>
      </c>
      <c r="V4" s="8">
        <v>551.9</v>
      </c>
      <c r="W4" s="8">
        <v>533.9</v>
      </c>
      <c r="X4" s="8">
        <v>512.6</v>
      </c>
      <c r="Y4" s="8">
        <v>664</v>
      </c>
      <c r="Z4" s="8">
        <v>641.5</v>
      </c>
      <c r="AA4" s="8">
        <v>627.4</v>
      </c>
      <c r="AB4" s="8">
        <v>607.1</v>
      </c>
      <c r="AC4" s="8">
        <v>581.9</v>
      </c>
      <c r="AD4" s="8">
        <v>557.4</v>
      </c>
      <c r="AE4" s="8">
        <v>540.4</v>
      </c>
      <c r="AF4" s="8">
        <v>517.4</v>
      </c>
      <c r="AG4" s="8">
        <v>708.4</v>
      </c>
      <c r="AH4" s="8">
        <v>686.1</v>
      </c>
      <c r="AI4" s="8">
        <v>667.3</v>
      </c>
      <c r="AJ4" s="8">
        <v>647.9</v>
      </c>
      <c r="AK4" s="8">
        <v>624.70000000000005</v>
      </c>
      <c r="AL4" s="8">
        <v>600.6</v>
      </c>
      <c r="AM4" s="8">
        <v>694.9</v>
      </c>
      <c r="AN4" s="8">
        <v>675.3</v>
      </c>
      <c r="AO4" s="8">
        <v>650.6</v>
      </c>
      <c r="AP4" s="8">
        <v>626.70000000000005</v>
      </c>
      <c r="AQ4" s="8">
        <v>608.20000000000005</v>
      </c>
      <c r="AR4" s="8">
        <v>585.29999999999995</v>
      </c>
      <c r="AS4" s="8">
        <v>561.70000000000005</v>
      </c>
      <c r="AT4" s="8">
        <v>706.2</v>
      </c>
      <c r="AU4" s="8">
        <v>688.6</v>
      </c>
      <c r="AV4" s="8">
        <v>667</v>
      </c>
      <c r="AW4" s="8">
        <v>644.6</v>
      </c>
      <c r="AX4" s="8">
        <v>619.79999999999995</v>
      </c>
      <c r="AY4" s="8">
        <v>602.9</v>
      </c>
      <c r="AZ4" s="8">
        <v>583</v>
      </c>
      <c r="BA4" s="8">
        <v>561.5</v>
      </c>
      <c r="BB4" s="8">
        <v>537.6</v>
      </c>
      <c r="BC4" s="8">
        <v>518</v>
      </c>
      <c r="BD4" s="8">
        <v>499.8</v>
      </c>
      <c r="BE4" s="8">
        <v>684.6</v>
      </c>
      <c r="BF4" s="8">
        <v>662.1</v>
      </c>
      <c r="BG4" s="8">
        <v>645.29999999999995</v>
      </c>
      <c r="BH4" s="8">
        <v>626.29999999999995</v>
      </c>
    </row>
    <row r="5" spans="1:65" ht="13.2">
      <c r="A5" s="15">
        <v>2</v>
      </c>
      <c r="B5" s="16">
        <v>1</v>
      </c>
      <c r="C5" s="16">
        <v>0</v>
      </c>
      <c r="D5" s="16">
        <v>557.4</v>
      </c>
      <c r="E5">
        <v>516.29999999999995</v>
      </c>
      <c r="F5" s="16">
        <v>443.5</v>
      </c>
      <c r="G5" s="16">
        <v>575.70000000000005</v>
      </c>
      <c r="H5" s="16">
        <v>560.79999999999995</v>
      </c>
      <c r="I5" s="16">
        <v>543.70000000000005</v>
      </c>
      <c r="J5" s="15">
        <v>522.6</v>
      </c>
      <c r="K5" s="15">
        <v>651.1</v>
      </c>
      <c r="L5" s="15">
        <v>630.79999999999995</v>
      </c>
      <c r="M5" s="15">
        <v>613.1</v>
      </c>
      <c r="N5" s="15">
        <v>591.29999999999995</v>
      </c>
      <c r="O5" s="15">
        <v>573.9</v>
      </c>
      <c r="P5" s="15">
        <v>555.6</v>
      </c>
      <c r="Q5" s="8">
        <v>542.79999999999995</v>
      </c>
      <c r="R5" s="15">
        <v>679.8</v>
      </c>
      <c r="S5" s="15">
        <v>661.4</v>
      </c>
      <c r="T5" s="15">
        <v>642.6</v>
      </c>
      <c r="U5" s="15">
        <v>626.20000000000005</v>
      </c>
      <c r="V5" s="15">
        <v>608.1</v>
      </c>
      <c r="W5" s="15">
        <v>592.20000000000005</v>
      </c>
      <c r="X5" s="15">
        <v>575.20000000000005</v>
      </c>
      <c r="Y5" s="15">
        <v>661.7</v>
      </c>
      <c r="Z5" s="15">
        <v>644.4</v>
      </c>
      <c r="AA5" s="15">
        <v>628</v>
      </c>
      <c r="AB5" s="16">
        <v>611.29999999999995</v>
      </c>
      <c r="AC5" s="15">
        <v>594.1</v>
      </c>
      <c r="AD5" s="15">
        <v>578.20000000000005</v>
      </c>
      <c r="AE5" s="15">
        <v>558.1</v>
      </c>
      <c r="AF5" s="15">
        <v>541.5</v>
      </c>
      <c r="AG5" s="15">
        <v>660.9</v>
      </c>
      <c r="AH5" s="15">
        <v>642.5</v>
      </c>
      <c r="AI5" s="15">
        <v>623.29999999999995</v>
      </c>
      <c r="AJ5" s="15">
        <v>610.6</v>
      </c>
      <c r="AK5" s="15">
        <v>593.79999999999995</v>
      </c>
      <c r="AL5" s="15">
        <v>574.4</v>
      </c>
      <c r="AM5" s="15">
        <v>678.9</v>
      </c>
      <c r="AN5" s="15">
        <v>658.2</v>
      </c>
      <c r="AO5" s="15">
        <v>639.5</v>
      </c>
      <c r="AP5" s="15">
        <v>622.79999999999995</v>
      </c>
      <c r="AQ5" s="15">
        <v>604.70000000000005</v>
      </c>
      <c r="AR5" s="15">
        <v>584</v>
      </c>
      <c r="AS5" s="16">
        <v>565.6</v>
      </c>
      <c r="AT5" s="16">
        <v>693</v>
      </c>
      <c r="AU5" s="16">
        <v>673.6</v>
      </c>
      <c r="AV5" s="16">
        <v>656.2</v>
      </c>
      <c r="AW5" s="16">
        <v>637.9</v>
      </c>
      <c r="AX5" s="16">
        <v>617.9</v>
      </c>
      <c r="AY5" s="16">
        <v>600.6</v>
      </c>
      <c r="AZ5" s="16">
        <v>581.9</v>
      </c>
      <c r="BA5" s="16">
        <v>561.79999999999995</v>
      </c>
      <c r="BB5" s="16">
        <v>542.6</v>
      </c>
      <c r="BC5" s="16">
        <v>525.70000000000005</v>
      </c>
      <c r="BD5" s="16">
        <v>505.3</v>
      </c>
      <c r="BE5" s="16">
        <v>701.3</v>
      </c>
      <c r="BF5" s="16">
        <v>680.8</v>
      </c>
      <c r="BG5" s="16">
        <v>661.9</v>
      </c>
      <c r="BH5" s="16">
        <v>646.20000000000005</v>
      </c>
      <c r="BI5" s="16">
        <v>628.29999999999995</v>
      </c>
      <c r="BJ5" s="16"/>
      <c r="BK5" s="16"/>
      <c r="BL5" s="16"/>
      <c r="BM5" s="16"/>
    </row>
    <row r="6" spans="1:65" ht="13.2">
      <c r="A6" s="15">
        <v>3</v>
      </c>
      <c r="B6" s="16">
        <v>1</v>
      </c>
      <c r="C6" s="16">
        <v>0</v>
      </c>
      <c r="D6" s="16">
        <v>538.1</v>
      </c>
      <c r="E6">
        <v>494.1</v>
      </c>
      <c r="F6" s="16">
        <v>412.2</v>
      </c>
      <c r="G6" s="16">
        <v>563.5</v>
      </c>
      <c r="H6" s="16">
        <v>548</v>
      </c>
      <c r="I6" s="16">
        <v>529.5</v>
      </c>
      <c r="J6" s="15">
        <v>509.7</v>
      </c>
      <c r="K6" s="15">
        <v>662.5</v>
      </c>
      <c r="L6" s="15">
        <v>644.6</v>
      </c>
      <c r="M6" s="15">
        <v>626</v>
      </c>
      <c r="N6" s="15">
        <v>603.4</v>
      </c>
      <c r="O6" s="15">
        <v>582.20000000000005</v>
      </c>
      <c r="P6" s="15">
        <v>562.79999999999995</v>
      </c>
      <c r="Q6" s="8">
        <v>546.9</v>
      </c>
      <c r="R6" s="15">
        <v>665.4</v>
      </c>
      <c r="S6" s="15">
        <v>645.70000000000005</v>
      </c>
      <c r="T6" s="15">
        <v>627.5</v>
      </c>
      <c r="U6" s="15">
        <v>607.6</v>
      </c>
      <c r="V6" s="15">
        <v>589.6</v>
      </c>
      <c r="W6" s="15">
        <v>576.29999999999995</v>
      </c>
      <c r="X6" s="15">
        <v>555.29999999999995</v>
      </c>
      <c r="Y6" s="15">
        <v>677</v>
      </c>
      <c r="Z6" s="15">
        <v>658.1</v>
      </c>
      <c r="AA6" s="15">
        <v>641.29999999999995</v>
      </c>
      <c r="AB6" s="16">
        <v>624.70000000000005</v>
      </c>
      <c r="AC6" s="15">
        <v>605.9</v>
      </c>
      <c r="AD6" s="15">
        <v>585.20000000000005</v>
      </c>
      <c r="AE6" s="15">
        <v>566.70000000000005</v>
      </c>
      <c r="AF6" s="15">
        <v>549.6</v>
      </c>
      <c r="AG6" s="15">
        <v>661.8</v>
      </c>
      <c r="AH6" s="15">
        <v>646.1</v>
      </c>
      <c r="AI6" s="15">
        <v>627.70000000000005</v>
      </c>
      <c r="AJ6" s="15">
        <v>610.1</v>
      </c>
      <c r="AK6" s="15">
        <v>593.1</v>
      </c>
      <c r="AL6" s="15">
        <v>575.20000000000005</v>
      </c>
      <c r="AM6" s="15">
        <v>634.5</v>
      </c>
      <c r="AN6" s="15">
        <v>613.4</v>
      </c>
      <c r="AO6" s="15">
        <v>593.4</v>
      </c>
      <c r="AP6" s="15">
        <v>579.1</v>
      </c>
      <c r="AQ6" s="15">
        <v>563.6</v>
      </c>
      <c r="AR6" s="15">
        <v>543.1</v>
      </c>
      <c r="AS6" s="16">
        <v>525.1</v>
      </c>
      <c r="AT6" s="16">
        <v>628.29999999999995</v>
      </c>
      <c r="AU6" s="16">
        <v>610.70000000000005</v>
      </c>
      <c r="AV6" s="16">
        <v>592.9</v>
      </c>
      <c r="AW6" s="16">
        <v>574.79999999999995</v>
      </c>
      <c r="AX6" s="16">
        <v>554.79999999999995</v>
      </c>
      <c r="AY6" s="16">
        <v>535.1</v>
      </c>
      <c r="AZ6" s="16">
        <v>517.5</v>
      </c>
      <c r="BA6" s="16">
        <v>649.1</v>
      </c>
      <c r="BB6" s="16">
        <v>630.5</v>
      </c>
      <c r="BC6" s="16">
        <v>611.6</v>
      </c>
      <c r="BD6" s="16">
        <v>594.20000000000005</v>
      </c>
      <c r="BE6" s="16">
        <v>659.4</v>
      </c>
      <c r="BF6" s="16">
        <v>640.70000000000005</v>
      </c>
      <c r="BG6" s="16">
        <v>625.79999999999995</v>
      </c>
      <c r="BH6" s="16">
        <v>607</v>
      </c>
      <c r="BI6" s="16">
        <v>590.29999999999995</v>
      </c>
      <c r="BJ6" s="16">
        <v>579.70000000000005</v>
      </c>
      <c r="BK6" s="16"/>
      <c r="BL6" s="16"/>
      <c r="BM6" s="16"/>
    </row>
    <row r="7" spans="1:65" ht="13.2">
      <c r="A7" s="15">
        <v>4</v>
      </c>
      <c r="B7" s="16">
        <v>1</v>
      </c>
      <c r="C7" s="16">
        <v>0</v>
      </c>
      <c r="D7" s="16">
        <v>532.29999999999995</v>
      </c>
      <c r="E7">
        <v>478.1</v>
      </c>
      <c r="F7" s="16">
        <v>394.2</v>
      </c>
      <c r="G7" s="16">
        <v>592.29999999999995</v>
      </c>
      <c r="H7" s="16">
        <v>566.70000000000005</v>
      </c>
      <c r="I7" s="16">
        <v>540.5</v>
      </c>
      <c r="J7" s="15">
        <v>520.6</v>
      </c>
      <c r="K7" s="15">
        <v>641.70000000000005</v>
      </c>
      <c r="L7" s="15">
        <v>614.1</v>
      </c>
      <c r="M7" s="15">
        <v>592.29999999999995</v>
      </c>
      <c r="N7" s="15">
        <v>567.70000000000005</v>
      </c>
      <c r="O7" s="15">
        <v>546.79999999999995</v>
      </c>
      <c r="P7" s="15">
        <v>525.20000000000005</v>
      </c>
      <c r="Q7" s="8">
        <v>501.3</v>
      </c>
      <c r="R7" s="15">
        <v>614.9</v>
      </c>
      <c r="S7" s="15">
        <v>601.20000000000005</v>
      </c>
      <c r="T7" s="15">
        <v>576.79999999999995</v>
      </c>
      <c r="U7" s="15">
        <v>553.70000000000005</v>
      </c>
      <c r="V7" s="15">
        <v>528.5</v>
      </c>
      <c r="W7" s="15">
        <v>500.6</v>
      </c>
      <c r="X7" s="15">
        <v>475.8</v>
      </c>
      <c r="Y7" s="15">
        <v>671.1</v>
      </c>
      <c r="Z7" s="15">
        <v>649.9</v>
      </c>
      <c r="AA7" s="15">
        <v>625.5</v>
      </c>
      <c r="AB7" s="16">
        <v>598.20000000000005</v>
      </c>
      <c r="AC7" s="15">
        <v>567.29999999999995</v>
      </c>
      <c r="AD7" s="15">
        <v>543.6</v>
      </c>
      <c r="AE7" s="15">
        <v>515.6</v>
      </c>
      <c r="AF7" s="15">
        <v>488.2</v>
      </c>
      <c r="AG7" s="15">
        <v>663.6</v>
      </c>
      <c r="AH7" s="15">
        <v>638.79999999999995</v>
      </c>
      <c r="AI7" s="15">
        <v>612.4</v>
      </c>
      <c r="AJ7" s="15">
        <v>585.1</v>
      </c>
      <c r="AK7" s="15">
        <v>558.79999999999995</v>
      </c>
      <c r="AL7" s="15">
        <v>531.29999999999995</v>
      </c>
      <c r="AM7" s="15">
        <v>630</v>
      </c>
      <c r="AN7" s="15">
        <v>604.70000000000005</v>
      </c>
      <c r="AO7" s="15">
        <v>575.70000000000005</v>
      </c>
      <c r="AP7" s="15">
        <v>550.1</v>
      </c>
      <c r="AQ7" s="15">
        <v>521.9</v>
      </c>
      <c r="AR7" s="15">
        <v>499.9</v>
      </c>
      <c r="AS7" s="16">
        <v>478.1</v>
      </c>
      <c r="AT7" s="16">
        <v>649.79999999999995</v>
      </c>
      <c r="AU7" s="16">
        <v>627.5</v>
      </c>
      <c r="AV7" s="16">
        <v>604.5</v>
      </c>
      <c r="AW7" s="16">
        <v>581</v>
      </c>
      <c r="AX7" s="16">
        <v>561.6</v>
      </c>
      <c r="AY7" s="16">
        <v>542.29999999999995</v>
      </c>
      <c r="AZ7" s="16">
        <v>521.20000000000005</v>
      </c>
      <c r="BA7" s="16">
        <v>639.79999999999995</v>
      </c>
      <c r="BB7" s="16">
        <v>615.20000000000005</v>
      </c>
      <c r="BC7" s="16">
        <v>590.20000000000005</v>
      </c>
      <c r="BD7" s="16">
        <v>568.5</v>
      </c>
      <c r="BE7" s="16">
        <v>663.3</v>
      </c>
      <c r="BF7" s="16">
        <v>639.4</v>
      </c>
      <c r="BG7" s="16">
        <v>618.9</v>
      </c>
      <c r="BH7" s="16">
        <v>596.9</v>
      </c>
      <c r="BI7" s="16">
        <v>576.29999999999995</v>
      </c>
      <c r="BJ7" s="16">
        <v>554.20000000000005</v>
      </c>
      <c r="BK7" s="16"/>
      <c r="BL7" s="16"/>
      <c r="BM7" s="16"/>
    </row>
    <row r="8" spans="1:65" ht="13.2">
      <c r="A8" s="15">
        <v>5</v>
      </c>
      <c r="B8" s="16">
        <v>1</v>
      </c>
      <c r="C8" s="16">
        <v>0</v>
      </c>
      <c r="D8" s="16">
        <v>578.4</v>
      </c>
      <c r="E8">
        <v>538.20000000000005</v>
      </c>
      <c r="F8" s="16">
        <v>463.7</v>
      </c>
      <c r="G8" s="16">
        <v>609.5</v>
      </c>
      <c r="H8" s="16">
        <v>590.9</v>
      </c>
      <c r="I8" s="16">
        <v>570.70000000000005</v>
      </c>
      <c r="J8" s="15">
        <v>543.79999999999995</v>
      </c>
      <c r="K8" s="15">
        <v>658.9</v>
      </c>
      <c r="L8" s="15">
        <v>636.5</v>
      </c>
      <c r="M8" s="15">
        <v>615.4</v>
      </c>
      <c r="N8" s="15">
        <v>590.20000000000005</v>
      </c>
      <c r="O8" s="15">
        <v>558.9</v>
      </c>
      <c r="P8" s="15">
        <v>537.79999999999995</v>
      </c>
      <c r="Q8" s="8">
        <v>517.29999999999995</v>
      </c>
      <c r="R8" s="15">
        <v>642.1</v>
      </c>
      <c r="S8" s="15">
        <v>612.9</v>
      </c>
      <c r="T8" s="15">
        <v>590.29999999999995</v>
      </c>
      <c r="U8" s="15">
        <v>566.79999999999995</v>
      </c>
      <c r="V8" s="15">
        <v>538.5</v>
      </c>
      <c r="W8" s="15">
        <v>512.5</v>
      </c>
      <c r="X8" s="15">
        <v>491</v>
      </c>
      <c r="Y8" s="15">
        <v>686.9</v>
      </c>
      <c r="Z8" s="15">
        <v>660.3</v>
      </c>
      <c r="AA8" s="15">
        <v>637.70000000000005</v>
      </c>
      <c r="AB8" s="16">
        <v>615.1</v>
      </c>
      <c r="AC8" s="15">
        <v>591.9</v>
      </c>
      <c r="AD8" s="15">
        <v>565.29999999999995</v>
      </c>
      <c r="AE8" s="15">
        <v>538.1</v>
      </c>
      <c r="AF8" s="15">
        <v>517.5</v>
      </c>
      <c r="AG8" s="15">
        <v>632.70000000000005</v>
      </c>
      <c r="AH8" s="15">
        <v>609.6</v>
      </c>
      <c r="AI8" s="15">
        <v>586.9</v>
      </c>
      <c r="AJ8" s="15">
        <v>565.4</v>
      </c>
      <c r="AK8" s="15">
        <v>542.4</v>
      </c>
      <c r="AL8" s="15">
        <v>519.70000000000005</v>
      </c>
      <c r="AM8" s="15">
        <v>679.7</v>
      </c>
      <c r="AN8" s="15">
        <v>651.70000000000005</v>
      </c>
      <c r="AO8" s="15">
        <v>626.6</v>
      </c>
      <c r="AP8" s="15">
        <v>600.4</v>
      </c>
      <c r="AQ8" s="15">
        <v>575</v>
      </c>
      <c r="AR8" s="15">
        <v>549.20000000000005</v>
      </c>
      <c r="AS8" s="16">
        <v>523.20000000000005</v>
      </c>
      <c r="AT8" s="16">
        <v>672.9</v>
      </c>
      <c r="AU8" s="16">
        <v>644.1</v>
      </c>
      <c r="AV8" s="16">
        <v>616.79999999999995</v>
      </c>
      <c r="AW8" s="16">
        <v>588.1</v>
      </c>
      <c r="AX8" s="16">
        <v>560.4</v>
      </c>
      <c r="AY8" s="16">
        <v>533.29999999999995</v>
      </c>
      <c r="AZ8" s="16">
        <v>503</v>
      </c>
      <c r="BA8" s="16">
        <v>589.5</v>
      </c>
      <c r="BB8" s="16">
        <v>559.4</v>
      </c>
      <c r="BC8" s="16">
        <v>530</v>
      </c>
      <c r="BD8" s="16">
        <v>501.6</v>
      </c>
      <c r="BE8" s="16">
        <v>666.9</v>
      </c>
      <c r="BF8" s="16">
        <v>639</v>
      </c>
      <c r="BG8" s="16">
        <v>613.6</v>
      </c>
      <c r="BH8" s="16">
        <v>590.20000000000005</v>
      </c>
      <c r="BI8" s="16">
        <v>569.29999999999995</v>
      </c>
      <c r="BJ8" s="16"/>
      <c r="BK8" s="16"/>
      <c r="BL8" s="16"/>
      <c r="BM8" s="16"/>
    </row>
    <row r="9" spans="1:65" ht="13.2">
      <c r="A9" s="15">
        <v>6</v>
      </c>
      <c r="B9" s="16">
        <v>1</v>
      </c>
      <c r="C9" s="16">
        <v>0</v>
      </c>
      <c r="D9" s="16">
        <v>527.20000000000005</v>
      </c>
      <c r="E9">
        <v>458.9</v>
      </c>
      <c r="F9" s="16">
        <v>349.7</v>
      </c>
      <c r="G9" s="16">
        <v>564.29999999999995</v>
      </c>
      <c r="H9" s="16">
        <v>539</v>
      </c>
      <c r="I9" s="16">
        <v>523.29999999999995</v>
      </c>
      <c r="J9" s="15">
        <v>496.5</v>
      </c>
      <c r="K9" s="15">
        <v>640.9</v>
      </c>
      <c r="L9" s="15">
        <v>613.1</v>
      </c>
      <c r="M9" s="15">
        <v>587.6</v>
      </c>
      <c r="N9" s="15">
        <v>567.9</v>
      </c>
      <c r="O9" s="15">
        <v>541.9</v>
      </c>
      <c r="P9" s="15">
        <v>513.29999999999995</v>
      </c>
      <c r="Q9" s="8">
        <v>486</v>
      </c>
      <c r="R9" s="8">
        <v>667.3</v>
      </c>
      <c r="S9" s="15">
        <v>649.79999999999995</v>
      </c>
      <c r="T9" s="15">
        <v>624.5</v>
      </c>
      <c r="U9" s="15">
        <v>600.9</v>
      </c>
      <c r="V9" s="15">
        <v>575.4</v>
      </c>
      <c r="W9" s="15">
        <v>546.4</v>
      </c>
      <c r="X9" s="15">
        <v>530.4</v>
      </c>
      <c r="Y9" s="15">
        <v>651.70000000000005</v>
      </c>
      <c r="Z9" s="15">
        <v>627.1</v>
      </c>
      <c r="AA9" s="15">
        <v>605.79999999999995</v>
      </c>
      <c r="AB9" s="16">
        <v>581.79999999999995</v>
      </c>
      <c r="AC9" s="15">
        <v>560.6</v>
      </c>
      <c r="AD9" s="15">
        <v>537.79999999999995</v>
      </c>
      <c r="AE9" s="15">
        <v>514.6</v>
      </c>
      <c r="AF9" s="15">
        <v>496</v>
      </c>
      <c r="AG9" s="15">
        <v>665.7</v>
      </c>
      <c r="AH9" s="15">
        <v>644.29999999999995</v>
      </c>
      <c r="AI9" s="15">
        <v>622.6</v>
      </c>
      <c r="AJ9" s="15">
        <v>606.9</v>
      </c>
      <c r="AK9" s="15">
        <v>574.29999999999995</v>
      </c>
      <c r="AL9" s="15">
        <v>550.9</v>
      </c>
      <c r="AM9" s="15">
        <v>694.3</v>
      </c>
      <c r="AN9" s="15">
        <v>674.9</v>
      </c>
      <c r="AO9" s="15">
        <v>650.6</v>
      </c>
      <c r="AP9" s="15">
        <v>628.5</v>
      </c>
      <c r="AQ9" s="15">
        <v>609.70000000000005</v>
      </c>
      <c r="AR9" s="15">
        <v>591.29999999999995</v>
      </c>
      <c r="AS9" s="16">
        <v>572.6</v>
      </c>
      <c r="AT9" s="16">
        <v>701.1</v>
      </c>
      <c r="AU9" s="16">
        <v>676.6</v>
      </c>
      <c r="AV9" s="16">
        <v>654.6</v>
      </c>
      <c r="AW9" s="16">
        <v>635.70000000000005</v>
      </c>
      <c r="AX9" s="16">
        <v>615.4</v>
      </c>
      <c r="AY9" s="16">
        <v>594.6</v>
      </c>
      <c r="AZ9" s="16">
        <v>570.6</v>
      </c>
      <c r="BA9" s="16">
        <v>552.20000000000005</v>
      </c>
      <c r="BB9" s="16">
        <v>534.70000000000005</v>
      </c>
      <c r="BC9" s="16">
        <v>514.9</v>
      </c>
      <c r="BD9" s="16">
        <v>491.9</v>
      </c>
      <c r="BE9" s="16">
        <v>673.8</v>
      </c>
      <c r="BF9" s="16">
        <v>653</v>
      </c>
      <c r="BG9" s="16">
        <v>634.20000000000005</v>
      </c>
      <c r="BH9" s="16">
        <v>617.1</v>
      </c>
      <c r="BI9" s="16">
        <v>594</v>
      </c>
      <c r="BJ9" s="16">
        <v>574.6</v>
      </c>
      <c r="BK9" s="16"/>
      <c r="BL9" s="16"/>
      <c r="BM9" s="16"/>
    </row>
    <row r="10" spans="1:65" ht="13.2">
      <c r="A10" s="15">
        <v>7</v>
      </c>
      <c r="B10" s="16">
        <v>1</v>
      </c>
      <c r="C10" s="16">
        <v>2</v>
      </c>
      <c r="D10" s="16">
        <v>584.1</v>
      </c>
      <c r="E10">
        <v>540.5</v>
      </c>
      <c r="F10" s="16">
        <v>464.9</v>
      </c>
      <c r="G10" s="16">
        <v>128.6</v>
      </c>
      <c r="H10" s="16">
        <v>131.1</v>
      </c>
      <c r="I10" s="16">
        <v>115.2</v>
      </c>
      <c r="J10" s="15">
        <v>95.4</v>
      </c>
      <c r="K10" s="15">
        <v>135.9</v>
      </c>
      <c r="L10" s="15">
        <v>119.3</v>
      </c>
      <c r="M10" s="15">
        <v>101.9</v>
      </c>
      <c r="N10" s="15">
        <v>86.8</v>
      </c>
      <c r="O10" s="15">
        <v>140.30000000000001</v>
      </c>
      <c r="P10" s="15">
        <v>124</v>
      </c>
      <c r="Q10" s="8">
        <v>108.6</v>
      </c>
      <c r="R10" s="15">
        <v>136.1</v>
      </c>
      <c r="S10" s="15">
        <v>124.5</v>
      </c>
      <c r="T10" s="15">
        <v>110.9</v>
      </c>
      <c r="U10" s="15">
        <v>96.9</v>
      </c>
      <c r="V10" s="15">
        <v>81.900000000000006</v>
      </c>
      <c r="W10" s="16">
        <v>131.80000000000001</v>
      </c>
      <c r="X10" s="16">
        <v>115.1</v>
      </c>
      <c r="Y10" s="16">
        <v>132</v>
      </c>
      <c r="Z10" s="16">
        <v>118</v>
      </c>
      <c r="AA10" s="16">
        <v>108.8</v>
      </c>
      <c r="AB10" s="16">
        <v>96.8</v>
      </c>
      <c r="AC10" s="16">
        <v>82.4</v>
      </c>
      <c r="AD10" s="15">
        <v>119.6</v>
      </c>
      <c r="AE10" s="16">
        <v>106.3</v>
      </c>
      <c r="AF10" s="16">
        <v>93.9</v>
      </c>
      <c r="AG10" s="16">
        <v>122</v>
      </c>
      <c r="AH10" s="16">
        <v>110.7</v>
      </c>
      <c r="AI10" s="16">
        <v>98.1</v>
      </c>
      <c r="AJ10" s="16">
        <v>86.1</v>
      </c>
      <c r="AK10" s="16">
        <v>126.7</v>
      </c>
      <c r="AL10" s="16">
        <v>112.5</v>
      </c>
      <c r="AM10" s="16">
        <v>130.5</v>
      </c>
      <c r="AN10" s="16">
        <v>119.5</v>
      </c>
      <c r="AO10" s="16">
        <v>104.7</v>
      </c>
      <c r="AP10" s="16">
        <v>90.5</v>
      </c>
      <c r="AQ10" s="16">
        <v>127.7</v>
      </c>
      <c r="AR10" s="16">
        <v>117.9</v>
      </c>
      <c r="AS10" s="16">
        <v>105.6</v>
      </c>
      <c r="AT10" s="16">
        <v>138.4</v>
      </c>
      <c r="AU10" s="16">
        <v>122.6</v>
      </c>
      <c r="AV10" s="16">
        <v>105.7</v>
      </c>
      <c r="AW10" s="16">
        <v>101</v>
      </c>
      <c r="AX10" s="16">
        <v>129.30000000000001</v>
      </c>
      <c r="AY10" s="16">
        <v>116.4</v>
      </c>
      <c r="AZ10" s="16">
        <v>101.8</v>
      </c>
      <c r="BA10" s="16">
        <v>124.7</v>
      </c>
      <c r="BB10" s="16">
        <v>110.5</v>
      </c>
      <c r="BC10" s="16">
        <v>97.5</v>
      </c>
      <c r="BD10" s="8">
        <v>85.5</v>
      </c>
      <c r="BE10" s="16">
        <v>125.5</v>
      </c>
      <c r="BF10" s="16">
        <v>113.6</v>
      </c>
      <c r="BG10" s="16">
        <v>132.4</v>
      </c>
      <c r="BH10" s="16">
        <v>120</v>
      </c>
      <c r="BI10" s="16"/>
      <c r="BJ10" s="16"/>
      <c r="BK10" s="16"/>
      <c r="BL10" s="16"/>
      <c r="BM10" s="16"/>
    </row>
    <row r="11" spans="1:65" ht="13.2">
      <c r="A11" s="15">
        <v>8</v>
      </c>
      <c r="B11" s="16">
        <v>1</v>
      </c>
      <c r="C11" s="16">
        <v>2</v>
      </c>
      <c r="D11" s="16">
        <v>545.20000000000005</v>
      </c>
      <c r="E11">
        <v>502.1</v>
      </c>
      <c r="F11" s="16">
        <v>441.1</v>
      </c>
      <c r="G11" s="16">
        <v>122.6</v>
      </c>
      <c r="H11" s="16">
        <v>121.7</v>
      </c>
      <c r="I11" s="16">
        <v>104.4</v>
      </c>
      <c r="J11" s="15">
        <v>90.7</v>
      </c>
      <c r="K11" s="15">
        <v>136.80000000000001</v>
      </c>
      <c r="L11" s="15">
        <v>119.4</v>
      </c>
      <c r="M11" s="15">
        <v>103.9</v>
      </c>
      <c r="N11" s="15">
        <v>90.3</v>
      </c>
      <c r="O11" s="15">
        <v>131.4</v>
      </c>
      <c r="P11" s="15">
        <v>113.4</v>
      </c>
      <c r="Q11" s="8">
        <v>98.6</v>
      </c>
      <c r="R11" s="15">
        <v>135.9</v>
      </c>
      <c r="S11" s="15">
        <v>121.4</v>
      </c>
      <c r="T11" s="15">
        <v>104.9</v>
      </c>
      <c r="U11" s="15">
        <v>91</v>
      </c>
      <c r="V11" s="15">
        <v>79</v>
      </c>
      <c r="W11" s="15">
        <v>113.4</v>
      </c>
      <c r="X11" s="15">
        <v>99.1</v>
      </c>
      <c r="Y11" s="15">
        <v>120.1</v>
      </c>
      <c r="Z11" s="15">
        <v>104.6</v>
      </c>
      <c r="AA11" s="15">
        <v>92.8</v>
      </c>
      <c r="AB11" s="16">
        <v>84.6</v>
      </c>
      <c r="AC11" s="15">
        <v>105.3</v>
      </c>
      <c r="AD11" s="16">
        <v>119.7</v>
      </c>
      <c r="AE11" s="15">
        <v>103.5</v>
      </c>
      <c r="AF11" s="15">
        <v>111.6</v>
      </c>
      <c r="AG11" s="15">
        <v>100.5</v>
      </c>
      <c r="AH11" s="15">
        <v>89.1</v>
      </c>
      <c r="AI11" s="15">
        <v>119.5</v>
      </c>
      <c r="AJ11" s="15">
        <v>106.6</v>
      </c>
      <c r="AK11" s="15">
        <v>96.1</v>
      </c>
      <c r="AL11" s="15">
        <v>88.1</v>
      </c>
      <c r="AM11" s="15">
        <v>121</v>
      </c>
      <c r="AN11" s="15">
        <v>106.3</v>
      </c>
      <c r="AO11" s="15">
        <v>95.1</v>
      </c>
      <c r="AP11" s="15">
        <v>84.8</v>
      </c>
      <c r="AQ11" s="15">
        <v>118.6</v>
      </c>
      <c r="AR11" s="15">
        <v>106.3</v>
      </c>
      <c r="AS11" s="16">
        <v>93.9</v>
      </c>
      <c r="AT11" s="16">
        <v>134.30000000000001</v>
      </c>
      <c r="AU11" s="16">
        <v>121.5</v>
      </c>
      <c r="AV11" s="16">
        <v>112.3</v>
      </c>
      <c r="AW11" s="16">
        <v>102.4</v>
      </c>
      <c r="AX11" s="16">
        <v>119.5</v>
      </c>
      <c r="AY11" s="16">
        <v>105</v>
      </c>
      <c r="AZ11" s="16">
        <v>94.4</v>
      </c>
      <c r="BA11" s="16">
        <v>115</v>
      </c>
      <c r="BB11" s="16">
        <v>102.6</v>
      </c>
      <c r="BC11" s="16">
        <v>92.4</v>
      </c>
      <c r="BD11" s="16">
        <v>114.1</v>
      </c>
      <c r="BE11" s="16">
        <v>124.8</v>
      </c>
      <c r="BF11" s="16">
        <v>115.6</v>
      </c>
      <c r="BG11" s="16">
        <v>126.1</v>
      </c>
      <c r="BH11" s="16">
        <v>114.9</v>
      </c>
      <c r="BI11" s="16">
        <v>102.3</v>
      </c>
      <c r="BJ11" s="16"/>
      <c r="BK11" s="16"/>
      <c r="BL11" s="16"/>
      <c r="BM11" s="16"/>
    </row>
    <row r="12" spans="1:65" ht="13.2">
      <c r="A12" s="15">
        <v>9</v>
      </c>
      <c r="B12" s="16">
        <v>1</v>
      </c>
      <c r="C12" s="16">
        <v>2</v>
      </c>
      <c r="D12" s="16">
        <v>573.1</v>
      </c>
      <c r="E12">
        <v>524.1</v>
      </c>
      <c r="F12" s="16">
        <v>437.1</v>
      </c>
      <c r="G12" s="16">
        <v>135.4</v>
      </c>
      <c r="H12" s="16">
        <v>134</v>
      </c>
      <c r="I12" s="16">
        <v>119.9</v>
      </c>
      <c r="J12" s="15">
        <v>102.2</v>
      </c>
      <c r="K12" s="15">
        <v>133.9</v>
      </c>
      <c r="L12" s="15">
        <v>116.5</v>
      </c>
      <c r="M12" s="15">
        <v>101.7</v>
      </c>
      <c r="N12" s="15">
        <v>85.2</v>
      </c>
      <c r="O12" s="15">
        <v>132.9</v>
      </c>
      <c r="P12" s="15">
        <v>115.8</v>
      </c>
      <c r="Q12" s="8">
        <v>98.6</v>
      </c>
      <c r="R12" s="15">
        <v>144.69999999999999</v>
      </c>
      <c r="S12" s="15">
        <v>130.30000000000001</v>
      </c>
      <c r="T12" s="15">
        <v>119.9</v>
      </c>
      <c r="U12" s="15">
        <v>106.7</v>
      </c>
      <c r="V12" s="15">
        <v>95.2</v>
      </c>
      <c r="W12" s="15">
        <v>126.6</v>
      </c>
      <c r="X12" s="15">
        <v>114</v>
      </c>
      <c r="Y12" s="15">
        <v>126.8</v>
      </c>
      <c r="Z12" s="15">
        <v>111.3</v>
      </c>
      <c r="AA12" s="15">
        <v>103.3</v>
      </c>
      <c r="AB12" s="16">
        <v>93.5</v>
      </c>
      <c r="AC12" s="15">
        <v>93.6</v>
      </c>
      <c r="AD12" s="15">
        <v>129</v>
      </c>
      <c r="AE12" s="15">
        <v>118</v>
      </c>
      <c r="AF12" s="15">
        <v>108.9</v>
      </c>
      <c r="AG12" s="15">
        <v>118</v>
      </c>
      <c r="AH12" s="15">
        <v>106.8</v>
      </c>
      <c r="AI12" s="15">
        <v>97.1</v>
      </c>
      <c r="AJ12" s="15">
        <v>88.6</v>
      </c>
      <c r="AK12" s="15">
        <v>119.6</v>
      </c>
      <c r="AL12" s="15">
        <v>106</v>
      </c>
      <c r="AM12" s="15">
        <v>136.5</v>
      </c>
      <c r="AN12" s="15">
        <v>125.3</v>
      </c>
      <c r="AO12" s="15">
        <v>114</v>
      </c>
      <c r="AP12" s="15">
        <v>100.2</v>
      </c>
      <c r="AQ12" s="15">
        <v>113</v>
      </c>
      <c r="AR12" s="15">
        <v>97.7</v>
      </c>
      <c r="AS12" s="16">
        <v>118.9</v>
      </c>
      <c r="AT12" s="16">
        <v>130.1</v>
      </c>
      <c r="AU12" s="16">
        <v>117</v>
      </c>
      <c r="AV12" s="16">
        <v>106</v>
      </c>
      <c r="AW12" s="16">
        <v>96</v>
      </c>
      <c r="AX12" s="16">
        <v>127.5</v>
      </c>
      <c r="AY12" s="16">
        <v>110.5</v>
      </c>
      <c r="AZ12" s="16">
        <v>99</v>
      </c>
      <c r="BA12" s="16">
        <v>123.4</v>
      </c>
      <c r="BB12" s="16">
        <v>109.1</v>
      </c>
      <c r="BC12" s="16">
        <v>99.9</v>
      </c>
      <c r="BD12" s="16">
        <v>104.9</v>
      </c>
      <c r="BE12" s="16">
        <v>127.8</v>
      </c>
      <c r="BF12" s="16">
        <v>114.8</v>
      </c>
      <c r="BG12" s="16">
        <v>125.6</v>
      </c>
      <c r="BH12" s="16">
        <v>115</v>
      </c>
      <c r="BI12" s="16">
        <v>103.5</v>
      </c>
      <c r="BJ12" s="16">
        <v>92</v>
      </c>
      <c r="BK12" s="16"/>
      <c r="BL12" s="16"/>
      <c r="BM12" s="16"/>
    </row>
    <row r="13" spans="1:65" ht="13.2">
      <c r="A13" s="15">
        <v>10</v>
      </c>
      <c r="B13" s="16">
        <v>1</v>
      </c>
      <c r="C13" s="16">
        <v>2</v>
      </c>
      <c r="D13" s="16">
        <v>535.5</v>
      </c>
      <c r="E13">
        <v>497.5</v>
      </c>
      <c r="F13" s="16">
        <v>420</v>
      </c>
      <c r="G13" s="16">
        <v>135.19999999999999</v>
      </c>
      <c r="H13" s="16">
        <v>133.6</v>
      </c>
      <c r="I13" s="8">
        <v>119.9</v>
      </c>
      <c r="J13" s="15">
        <v>108.7</v>
      </c>
      <c r="K13" s="15">
        <v>135.69999999999999</v>
      </c>
      <c r="L13" s="15">
        <v>122.7</v>
      </c>
      <c r="M13" s="15">
        <v>111.1</v>
      </c>
      <c r="N13" s="15">
        <v>99.9</v>
      </c>
      <c r="O13" s="15">
        <v>132.6</v>
      </c>
      <c r="P13" s="15">
        <v>117</v>
      </c>
      <c r="Q13" s="8">
        <v>106</v>
      </c>
      <c r="R13" s="15">
        <v>140</v>
      </c>
      <c r="S13" s="15">
        <v>128.80000000000001</v>
      </c>
      <c r="T13" s="15">
        <v>117</v>
      </c>
      <c r="U13" s="15">
        <v>105.3</v>
      </c>
      <c r="V13" s="15">
        <v>95.7</v>
      </c>
      <c r="W13" s="15">
        <v>125.3</v>
      </c>
      <c r="X13" s="15">
        <v>112.1</v>
      </c>
      <c r="Y13" s="15">
        <v>133.30000000000001</v>
      </c>
      <c r="Z13" s="15">
        <v>121.3</v>
      </c>
      <c r="AA13" s="15">
        <v>111.9</v>
      </c>
      <c r="AB13" s="16">
        <v>101.8</v>
      </c>
      <c r="AC13" s="15">
        <v>90.7</v>
      </c>
      <c r="AD13" s="15">
        <v>129.1</v>
      </c>
      <c r="AE13" s="15">
        <v>115.7</v>
      </c>
      <c r="AF13" s="15">
        <v>105.1</v>
      </c>
      <c r="AG13" s="15">
        <v>119.9</v>
      </c>
      <c r="AH13" s="15">
        <v>108</v>
      </c>
      <c r="AI13" s="15">
        <v>94.9</v>
      </c>
      <c r="AJ13" s="15">
        <v>84.7</v>
      </c>
      <c r="AK13" s="15">
        <v>131.4</v>
      </c>
      <c r="AL13" s="15">
        <v>118.7</v>
      </c>
      <c r="AM13" s="15">
        <v>122.1</v>
      </c>
      <c r="AN13" s="15">
        <v>116.5</v>
      </c>
      <c r="AO13" s="15">
        <v>99.5</v>
      </c>
      <c r="AP13" s="15">
        <v>90</v>
      </c>
      <c r="AQ13" s="15">
        <v>127</v>
      </c>
      <c r="AR13" s="15">
        <v>114.4</v>
      </c>
      <c r="AS13" s="16">
        <v>102.6</v>
      </c>
      <c r="AT13" s="16">
        <v>133.1</v>
      </c>
      <c r="AU13" s="16">
        <v>121.6</v>
      </c>
      <c r="AV13" s="16">
        <v>113.1</v>
      </c>
      <c r="AW13" s="16">
        <v>102.9</v>
      </c>
      <c r="AX13" s="16">
        <v>111.9</v>
      </c>
      <c r="AY13" s="16">
        <v>101.7</v>
      </c>
      <c r="AZ13" s="16">
        <v>91.7</v>
      </c>
      <c r="BA13" s="16">
        <v>124.1</v>
      </c>
      <c r="BB13" s="16">
        <v>111.4</v>
      </c>
      <c r="BC13" s="16">
        <v>100.8</v>
      </c>
      <c r="BD13" s="16">
        <v>89.8</v>
      </c>
      <c r="BE13" s="16">
        <v>127.6</v>
      </c>
      <c r="BF13" s="16">
        <v>116.1</v>
      </c>
      <c r="BG13" s="16">
        <v>122.8</v>
      </c>
      <c r="BH13" s="16">
        <v>111.3</v>
      </c>
      <c r="BI13" s="16">
        <v>101.8</v>
      </c>
      <c r="BJ13" s="16">
        <v>93.5</v>
      </c>
      <c r="BK13" s="16"/>
      <c r="BL13" s="16"/>
      <c r="BM13" s="16"/>
    </row>
    <row r="14" spans="1:65" ht="13.2">
      <c r="A14" s="15">
        <v>11</v>
      </c>
      <c r="B14" s="16">
        <v>1</v>
      </c>
      <c r="C14" s="16">
        <v>2</v>
      </c>
      <c r="D14" s="16">
        <v>582.79999999999995</v>
      </c>
      <c r="E14">
        <v>541.6</v>
      </c>
      <c r="F14" s="16">
        <v>465.8</v>
      </c>
      <c r="G14" s="16">
        <v>134.5</v>
      </c>
      <c r="H14" s="16">
        <v>127.7</v>
      </c>
      <c r="I14" s="18">
        <v>111.4</v>
      </c>
      <c r="J14" s="15">
        <v>96.9</v>
      </c>
      <c r="K14" s="8">
        <v>138.5</v>
      </c>
      <c r="L14" s="15">
        <v>122.3</v>
      </c>
      <c r="M14" s="15">
        <v>107.2</v>
      </c>
      <c r="N14" s="15">
        <v>90.1</v>
      </c>
      <c r="O14" s="15">
        <v>124.9</v>
      </c>
      <c r="P14" s="15">
        <v>106.6</v>
      </c>
      <c r="Q14" s="8">
        <v>92.7</v>
      </c>
      <c r="R14" s="15">
        <v>138.69999999999999</v>
      </c>
      <c r="S14" s="15">
        <v>120.3</v>
      </c>
      <c r="T14" s="15">
        <v>103.1</v>
      </c>
      <c r="U14" s="15">
        <v>88</v>
      </c>
      <c r="V14" s="15">
        <v>109</v>
      </c>
      <c r="W14" s="15">
        <v>95.7</v>
      </c>
      <c r="X14" s="15">
        <v>85.7</v>
      </c>
      <c r="Y14" s="15">
        <v>129.80000000000001</v>
      </c>
      <c r="Z14" s="15">
        <v>114.5</v>
      </c>
      <c r="AA14" s="8">
        <v>101.8</v>
      </c>
      <c r="AB14" s="16">
        <v>90.1</v>
      </c>
      <c r="AC14" s="15">
        <v>92.2</v>
      </c>
      <c r="AD14" s="15">
        <v>131</v>
      </c>
      <c r="AE14" s="15">
        <v>114.5</v>
      </c>
      <c r="AF14" s="15">
        <v>102.5</v>
      </c>
      <c r="AG14" s="15">
        <v>113.5</v>
      </c>
      <c r="AH14" s="15">
        <v>100.7</v>
      </c>
      <c r="AI14" s="15">
        <v>88</v>
      </c>
      <c r="AJ14" s="15">
        <v>109.2</v>
      </c>
      <c r="AK14" s="15">
        <v>97</v>
      </c>
      <c r="AL14" s="15">
        <v>86.4</v>
      </c>
      <c r="AM14" s="15">
        <v>137.1</v>
      </c>
      <c r="AN14" s="15">
        <v>122.9</v>
      </c>
      <c r="AO14" s="15">
        <v>110.1</v>
      </c>
      <c r="AP14" s="15">
        <v>95.5</v>
      </c>
      <c r="AQ14" s="15">
        <v>117.6</v>
      </c>
      <c r="AR14" s="15">
        <v>105.3</v>
      </c>
      <c r="AS14" s="16">
        <v>93.9</v>
      </c>
      <c r="AT14" s="16">
        <v>133.69999999999999</v>
      </c>
      <c r="AU14" s="16">
        <v>119.7</v>
      </c>
      <c r="AV14" s="16">
        <v>103.2</v>
      </c>
      <c r="AW14" s="16">
        <v>89.6</v>
      </c>
      <c r="AX14" s="16">
        <v>113.3</v>
      </c>
      <c r="AY14" s="16">
        <v>99.1</v>
      </c>
      <c r="AZ14" s="16">
        <v>123.5</v>
      </c>
      <c r="BA14" s="16">
        <v>115.9</v>
      </c>
      <c r="BB14" s="16">
        <v>102.8</v>
      </c>
      <c r="BC14" s="16">
        <v>87.1</v>
      </c>
      <c r="BD14" s="16">
        <v>119.8</v>
      </c>
      <c r="BE14" s="16">
        <v>103.2</v>
      </c>
      <c r="BF14" s="16">
        <v>124.8</v>
      </c>
      <c r="BG14" s="16">
        <v>125.2</v>
      </c>
      <c r="BH14" s="16">
        <v>111.4</v>
      </c>
      <c r="BI14" s="16"/>
      <c r="BJ14" s="16"/>
      <c r="BK14" s="16"/>
      <c r="BL14" s="16"/>
      <c r="BM14" s="16"/>
    </row>
    <row r="15" spans="1:65" ht="13.2">
      <c r="A15" s="15">
        <v>12</v>
      </c>
      <c r="B15" s="16">
        <v>1</v>
      </c>
      <c r="C15" s="16">
        <v>2</v>
      </c>
      <c r="D15" s="16">
        <v>611.5</v>
      </c>
      <c r="E15">
        <v>567.4</v>
      </c>
      <c r="F15" s="16">
        <v>494.5</v>
      </c>
      <c r="G15" s="16">
        <v>138.4</v>
      </c>
      <c r="H15" s="16">
        <v>129.6</v>
      </c>
      <c r="I15" s="18">
        <v>115.4</v>
      </c>
      <c r="J15" s="15">
        <v>101</v>
      </c>
      <c r="K15" s="8">
        <v>129.80000000000001</v>
      </c>
      <c r="L15" s="15">
        <v>108.8</v>
      </c>
      <c r="M15" s="15">
        <v>94.3</v>
      </c>
      <c r="N15" s="15">
        <v>76.400000000000006</v>
      </c>
      <c r="O15" s="15">
        <v>120.1</v>
      </c>
      <c r="P15" s="15">
        <v>97.2</v>
      </c>
      <c r="Q15" s="8">
        <v>78.900000000000006</v>
      </c>
      <c r="R15" s="15">
        <v>134.19999999999999</v>
      </c>
      <c r="S15" s="15">
        <v>112.9</v>
      </c>
      <c r="T15" s="15">
        <v>96.8</v>
      </c>
      <c r="U15" s="15">
        <v>76.7</v>
      </c>
      <c r="V15" s="15">
        <v>104.1</v>
      </c>
      <c r="W15" s="15">
        <v>89.5</v>
      </c>
      <c r="X15" s="15">
        <v>116.9</v>
      </c>
      <c r="Y15" s="15">
        <v>133.19999999999999</v>
      </c>
      <c r="Z15" s="15">
        <v>115.1</v>
      </c>
      <c r="AA15" s="15">
        <v>103</v>
      </c>
      <c r="AB15" s="16">
        <v>89.1</v>
      </c>
      <c r="AC15" s="15">
        <v>78.5</v>
      </c>
      <c r="AD15" s="15">
        <v>122.4</v>
      </c>
      <c r="AE15" s="15">
        <v>103.2</v>
      </c>
      <c r="AF15" s="15">
        <v>114.6</v>
      </c>
      <c r="AG15" s="15">
        <v>119.8</v>
      </c>
      <c r="AH15" s="15">
        <v>108.3</v>
      </c>
      <c r="AI15" s="15">
        <v>96.1</v>
      </c>
      <c r="AJ15" s="15">
        <v>84.3</v>
      </c>
      <c r="AK15" s="15">
        <v>120.4</v>
      </c>
      <c r="AL15" s="15">
        <v>105.7</v>
      </c>
      <c r="AM15" s="15">
        <v>128.5</v>
      </c>
      <c r="AN15" s="15">
        <v>117.4</v>
      </c>
      <c r="AO15" s="15">
        <v>102.9</v>
      </c>
      <c r="AP15" s="15">
        <v>92.7</v>
      </c>
      <c r="AQ15" s="15">
        <v>105</v>
      </c>
      <c r="AR15" s="15">
        <v>91.1</v>
      </c>
      <c r="AS15" s="16">
        <v>106.8</v>
      </c>
      <c r="AT15" s="16">
        <v>135.5</v>
      </c>
      <c r="AU15" s="16">
        <v>119.1</v>
      </c>
      <c r="AV15" s="16">
        <v>106.5</v>
      </c>
      <c r="AW15" s="16">
        <v>93.4</v>
      </c>
      <c r="AX15" s="16">
        <v>110</v>
      </c>
      <c r="AY15" s="16">
        <v>94.7</v>
      </c>
      <c r="AZ15" s="16">
        <v>110.4</v>
      </c>
      <c r="BA15" s="16">
        <v>110.7</v>
      </c>
      <c r="BB15" s="16">
        <v>139.80000000000001</v>
      </c>
      <c r="BC15" s="16">
        <v>127.9</v>
      </c>
      <c r="BD15" s="16">
        <v>114.2</v>
      </c>
      <c r="BE15" s="16">
        <v>117.8</v>
      </c>
      <c r="BF15" s="16">
        <v>130.4</v>
      </c>
      <c r="BG15" s="16">
        <v>118.3</v>
      </c>
      <c r="BH15" s="16">
        <v>107.8</v>
      </c>
      <c r="BI15" s="16">
        <v>100.2</v>
      </c>
      <c r="BJ15" s="16">
        <v>91.8</v>
      </c>
      <c r="BK15" s="16"/>
      <c r="BL15" s="16"/>
      <c r="BM15" s="16"/>
    </row>
    <row r="16" spans="1:65" ht="13.2">
      <c r="A16" s="15">
        <v>13</v>
      </c>
      <c r="B16" s="16">
        <v>1</v>
      </c>
      <c r="C16" s="16">
        <v>1</v>
      </c>
      <c r="D16" s="16">
        <v>574.6</v>
      </c>
      <c r="E16">
        <v>525.79999999999995</v>
      </c>
      <c r="F16" s="16">
        <v>430.9</v>
      </c>
      <c r="G16" s="16">
        <v>133.80000000000001</v>
      </c>
      <c r="H16" s="16">
        <v>120.5</v>
      </c>
      <c r="I16" s="18">
        <v>93.4</v>
      </c>
      <c r="J16" s="15">
        <v>112.7</v>
      </c>
      <c r="K16" s="8">
        <v>135.69999999999999</v>
      </c>
      <c r="L16" s="15">
        <v>116.1</v>
      </c>
      <c r="M16" s="15">
        <v>93.8</v>
      </c>
      <c r="N16" s="15">
        <v>146.4</v>
      </c>
      <c r="O16" s="15">
        <v>119.9</v>
      </c>
      <c r="P16" s="15">
        <v>98.4</v>
      </c>
      <c r="Q16" s="8">
        <v>123.3</v>
      </c>
      <c r="R16" s="15">
        <v>148.69999999999999</v>
      </c>
      <c r="S16" s="15">
        <v>123.2</v>
      </c>
      <c r="T16" s="15">
        <v>100.6</v>
      </c>
      <c r="U16" s="15">
        <v>127.4</v>
      </c>
      <c r="V16" s="15">
        <v>110.6</v>
      </c>
      <c r="W16" s="15">
        <v>94.5</v>
      </c>
      <c r="X16" s="15">
        <v>110.5</v>
      </c>
      <c r="Y16" s="15">
        <v>126.3</v>
      </c>
      <c r="Z16" s="15">
        <v>109</v>
      </c>
      <c r="AA16" s="15">
        <v>97.9</v>
      </c>
      <c r="AB16" s="16">
        <v>107.3</v>
      </c>
      <c r="AC16" s="15">
        <v>85.4</v>
      </c>
      <c r="AD16" s="15">
        <v>117.7</v>
      </c>
      <c r="AE16" s="15">
        <v>125.4</v>
      </c>
      <c r="AF16" s="15">
        <v>108.9</v>
      </c>
      <c r="AG16" s="15">
        <v>119.4</v>
      </c>
      <c r="AH16" s="15">
        <v>103.3</v>
      </c>
      <c r="AI16" s="15">
        <v>105.9</v>
      </c>
      <c r="AJ16" s="15">
        <v>88.2</v>
      </c>
      <c r="AK16" s="15">
        <v>129.80000000000001</v>
      </c>
      <c r="AL16" s="15">
        <v>112.9</v>
      </c>
      <c r="AM16" s="15">
        <v>133.9</v>
      </c>
      <c r="AN16" s="15">
        <v>115.1</v>
      </c>
      <c r="AO16" s="15">
        <v>98.1</v>
      </c>
      <c r="AP16" s="15">
        <v>138.80000000000001</v>
      </c>
      <c r="AQ16" s="15">
        <v>125.5</v>
      </c>
      <c r="AR16" s="15">
        <v>108.7</v>
      </c>
      <c r="AS16" s="16">
        <v>117.6</v>
      </c>
      <c r="AT16" s="16">
        <v>140.5</v>
      </c>
      <c r="AU16" s="16">
        <v>127.4</v>
      </c>
      <c r="AV16" s="16">
        <v>114.2</v>
      </c>
      <c r="AW16" s="16">
        <v>96.9</v>
      </c>
      <c r="AX16" s="16">
        <v>119.2</v>
      </c>
      <c r="AY16" s="16">
        <v>101.6</v>
      </c>
      <c r="AZ16" s="16">
        <v>112.5</v>
      </c>
      <c r="BA16" s="16">
        <v>126.4</v>
      </c>
      <c r="BB16" s="16">
        <v>110.8</v>
      </c>
      <c r="BC16" s="16">
        <v>96.2</v>
      </c>
      <c r="BD16" s="16">
        <v>124.2</v>
      </c>
      <c r="BE16" s="16">
        <v>132.5</v>
      </c>
      <c r="BF16" s="16">
        <v>119.8</v>
      </c>
      <c r="BG16" s="16">
        <v>128.80000000000001</v>
      </c>
      <c r="BH16" s="16">
        <v>115.9</v>
      </c>
      <c r="BI16" s="16"/>
      <c r="BJ16" s="16"/>
      <c r="BK16" s="16"/>
      <c r="BL16" s="16"/>
      <c r="BM16" s="16"/>
    </row>
    <row r="17" spans="1:65" ht="13.2">
      <c r="A17" s="15">
        <v>14</v>
      </c>
      <c r="B17" s="16">
        <v>1</v>
      </c>
      <c r="C17" s="16">
        <v>1</v>
      </c>
      <c r="D17" s="16">
        <v>513.20000000000005</v>
      </c>
      <c r="E17">
        <v>474.9</v>
      </c>
      <c r="F17" s="16">
        <v>386.6</v>
      </c>
      <c r="G17" s="16">
        <v>131.1</v>
      </c>
      <c r="H17" s="16">
        <v>125.8</v>
      </c>
      <c r="I17" s="18">
        <v>104.1</v>
      </c>
      <c r="J17" s="15">
        <v>130.4</v>
      </c>
      <c r="K17" s="15">
        <v>150</v>
      </c>
      <c r="L17" s="15">
        <v>137.4</v>
      </c>
      <c r="M17" s="15">
        <v>126.3</v>
      </c>
      <c r="N17" s="15">
        <v>111.8</v>
      </c>
      <c r="O17" s="15">
        <v>100.6</v>
      </c>
      <c r="P17" s="15">
        <v>86.3</v>
      </c>
      <c r="Q17" s="8">
        <v>109.8</v>
      </c>
      <c r="R17" s="15">
        <v>143.1</v>
      </c>
      <c r="S17" s="15">
        <v>126.2</v>
      </c>
      <c r="T17" s="15">
        <v>112.8</v>
      </c>
      <c r="U17" s="15">
        <v>97.1</v>
      </c>
      <c r="V17" s="15">
        <v>115.8</v>
      </c>
      <c r="W17" s="8">
        <v>94.4</v>
      </c>
      <c r="X17" s="15">
        <v>113.5</v>
      </c>
      <c r="Y17" s="15">
        <v>126.6</v>
      </c>
      <c r="Z17" s="15">
        <v>112.6</v>
      </c>
      <c r="AA17" s="15">
        <v>95.6</v>
      </c>
      <c r="AB17" s="16">
        <v>102.9</v>
      </c>
      <c r="AC17" s="15">
        <v>87.4</v>
      </c>
      <c r="AD17" s="15">
        <v>115.5</v>
      </c>
      <c r="AE17" s="15">
        <v>101.8</v>
      </c>
      <c r="AF17" s="15">
        <v>116</v>
      </c>
      <c r="AG17" s="15">
        <v>115.7</v>
      </c>
      <c r="AH17" s="15">
        <v>104.5</v>
      </c>
      <c r="AI17" s="15">
        <v>93.9</v>
      </c>
      <c r="AJ17" s="15">
        <v>103.3</v>
      </c>
      <c r="AK17" s="15">
        <v>126.1</v>
      </c>
      <c r="AL17" s="15">
        <v>109.9</v>
      </c>
      <c r="AM17" s="15">
        <v>135.1</v>
      </c>
      <c r="AN17" s="15">
        <v>129.4</v>
      </c>
      <c r="AO17" s="15">
        <v>114.4</v>
      </c>
      <c r="AP17" s="15">
        <v>126.4</v>
      </c>
      <c r="AQ17" s="15">
        <v>112.5</v>
      </c>
      <c r="AR17" s="15">
        <v>102.3</v>
      </c>
      <c r="AS17" s="16">
        <v>112.2</v>
      </c>
      <c r="AT17" s="16">
        <v>132.5</v>
      </c>
      <c r="AU17" s="16">
        <v>119.6</v>
      </c>
      <c r="AV17" s="16">
        <v>103.7</v>
      </c>
      <c r="AW17" s="16">
        <v>90.5</v>
      </c>
      <c r="AX17" s="16">
        <v>110.8</v>
      </c>
      <c r="AY17" s="16">
        <v>101.1</v>
      </c>
      <c r="AZ17" s="16">
        <v>137.5</v>
      </c>
      <c r="BA17" s="16">
        <v>119.7</v>
      </c>
      <c r="BB17" s="16">
        <v>104.2</v>
      </c>
      <c r="BC17" s="16">
        <v>91</v>
      </c>
      <c r="BD17" s="16">
        <v>107.9</v>
      </c>
      <c r="BE17" s="16">
        <v>129.6</v>
      </c>
      <c r="BF17" s="16">
        <v>115.2</v>
      </c>
      <c r="BG17" s="16">
        <v>126.5</v>
      </c>
      <c r="BH17" s="16">
        <v>117.7</v>
      </c>
      <c r="BI17" s="16">
        <v>107.8</v>
      </c>
      <c r="BJ17" s="16"/>
      <c r="BK17" s="16"/>
      <c r="BL17" s="16"/>
      <c r="BM17" s="16"/>
    </row>
    <row r="18" spans="1:65" ht="13.2">
      <c r="A18" s="15">
        <v>15</v>
      </c>
      <c r="B18" s="16">
        <v>1</v>
      </c>
      <c r="C18" s="16">
        <v>1</v>
      </c>
      <c r="D18" s="16">
        <v>665.5</v>
      </c>
      <c r="E18">
        <v>627.20000000000005</v>
      </c>
      <c r="F18" s="16">
        <v>570.6</v>
      </c>
      <c r="G18" s="16">
        <v>133.4</v>
      </c>
      <c r="H18" s="16">
        <v>120.8</v>
      </c>
      <c r="I18" s="18">
        <v>102.3</v>
      </c>
      <c r="J18" s="15">
        <v>102.5</v>
      </c>
      <c r="K18" s="15">
        <v>130.4</v>
      </c>
      <c r="L18" s="15">
        <v>110.1</v>
      </c>
      <c r="M18" s="15">
        <v>92.4</v>
      </c>
      <c r="N18" s="15">
        <v>141.9</v>
      </c>
      <c r="O18" s="15">
        <v>128.19999999999999</v>
      </c>
      <c r="P18" s="15">
        <v>111.9</v>
      </c>
      <c r="Q18" s="8">
        <v>94.7</v>
      </c>
      <c r="R18" s="15">
        <v>145.6</v>
      </c>
      <c r="S18" s="15">
        <v>131.1</v>
      </c>
      <c r="T18" s="15">
        <v>119.4</v>
      </c>
      <c r="U18" s="15">
        <v>105.4</v>
      </c>
      <c r="V18" s="15">
        <v>91.2</v>
      </c>
      <c r="W18" s="15">
        <v>124.1</v>
      </c>
      <c r="X18" s="15">
        <v>111.4</v>
      </c>
      <c r="Y18" s="15">
        <v>123.4</v>
      </c>
      <c r="Z18" s="15">
        <v>110.7</v>
      </c>
      <c r="AA18" s="15">
        <v>98.7</v>
      </c>
      <c r="AB18" s="8">
        <v>86.6</v>
      </c>
      <c r="AC18" s="15">
        <v>96.5</v>
      </c>
      <c r="AD18" s="15">
        <v>116.1</v>
      </c>
      <c r="AE18" s="15">
        <v>104.2</v>
      </c>
      <c r="AF18" s="15">
        <v>115.3</v>
      </c>
      <c r="AG18" s="15">
        <v>114.9</v>
      </c>
      <c r="AH18" s="15">
        <v>103.5</v>
      </c>
      <c r="AI18" s="15">
        <v>97.5</v>
      </c>
      <c r="AJ18" s="15">
        <v>97.3</v>
      </c>
      <c r="AK18" s="15">
        <v>121.4</v>
      </c>
      <c r="AL18" s="15">
        <v>105.3</v>
      </c>
      <c r="AM18" s="15">
        <v>128.69999999999999</v>
      </c>
      <c r="AN18" s="15">
        <v>117</v>
      </c>
      <c r="AO18" s="15">
        <v>106.4</v>
      </c>
      <c r="AP18" s="15">
        <v>134</v>
      </c>
      <c r="AQ18" s="15">
        <v>119.8</v>
      </c>
      <c r="AR18" s="15">
        <v>107.9</v>
      </c>
      <c r="AS18" s="16">
        <v>96.1</v>
      </c>
      <c r="AT18" s="16">
        <v>131.5</v>
      </c>
      <c r="AU18" s="16">
        <v>117.5</v>
      </c>
      <c r="AV18" s="16">
        <v>104.2</v>
      </c>
      <c r="AW18" s="16">
        <v>90.7</v>
      </c>
      <c r="AX18" s="16">
        <v>111.1</v>
      </c>
      <c r="AY18" s="16">
        <v>99.6</v>
      </c>
      <c r="AZ18" s="16">
        <v>117.5</v>
      </c>
      <c r="BA18" s="16">
        <v>104.5</v>
      </c>
      <c r="BB18" s="16">
        <v>140.6</v>
      </c>
      <c r="BC18" s="16">
        <v>127</v>
      </c>
      <c r="BD18" s="16">
        <v>115.5</v>
      </c>
      <c r="BE18" s="16">
        <v>126.9</v>
      </c>
      <c r="BF18" s="16">
        <v>114.4</v>
      </c>
      <c r="BG18" s="16">
        <v>120.5</v>
      </c>
      <c r="BH18" s="16">
        <v>109.6</v>
      </c>
      <c r="BI18" s="16">
        <v>99.6</v>
      </c>
      <c r="BJ18" s="16">
        <v>89.4</v>
      </c>
      <c r="BK18" s="16"/>
      <c r="BL18" s="16"/>
      <c r="BM18" s="16"/>
    </row>
    <row r="19" spans="1:65" ht="13.2">
      <c r="A19" s="15">
        <v>16</v>
      </c>
      <c r="B19" s="16">
        <v>1</v>
      </c>
      <c r="C19" s="16">
        <v>1</v>
      </c>
      <c r="D19" s="16">
        <v>536.20000000000005</v>
      </c>
      <c r="E19">
        <v>496.7</v>
      </c>
      <c r="F19" s="16">
        <v>418.2</v>
      </c>
      <c r="G19" s="16">
        <v>126.9</v>
      </c>
      <c r="H19" s="16">
        <v>121.3</v>
      </c>
      <c r="I19" s="18">
        <v>101.9</v>
      </c>
      <c r="J19" s="15">
        <v>96.9</v>
      </c>
      <c r="K19" s="15">
        <v>127.5</v>
      </c>
      <c r="L19" s="15">
        <v>107.3</v>
      </c>
      <c r="M19" s="15">
        <v>88.2</v>
      </c>
      <c r="N19" s="15">
        <v>125.8</v>
      </c>
      <c r="O19" s="15">
        <v>108.2</v>
      </c>
      <c r="P19" s="15">
        <v>88.6</v>
      </c>
      <c r="Q19" s="8">
        <v>96.6</v>
      </c>
      <c r="R19" s="15">
        <v>139.69999999999999</v>
      </c>
      <c r="S19" s="15">
        <v>123.1</v>
      </c>
      <c r="T19" s="15">
        <v>106.2</v>
      </c>
      <c r="U19" s="15">
        <v>89.4</v>
      </c>
      <c r="V19" s="15">
        <v>78.099999999999994</v>
      </c>
      <c r="W19" s="15">
        <v>119.1</v>
      </c>
      <c r="X19" s="15">
        <v>102.6</v>
      </c>
      <c r="Y19" s="15">
        <v>119.4</v>
      </c>
      <c r="Z19" s="15">
        <v>103.2</v>
      </c>
      <c r="AA19" s="15">
        <v>92.6</v>
      </c>
      <c r="AB19" s="8">
        <v>78.3</v>
      </c>
      <c r="AC19" s="15">
        <v>109.4</v>
      </c>
      <c r="AD19" s="15">
        <v>103.1</v>
      </c>
      <c r="AE19" s="15">
        <v>110.9</v>
      </c>
      <c r="AF19" s="15">
        <v>116.4</v>
      </c>
      <c r="AG19" s="15">
        <v>111.7</v>
      </c>
      <c r="AH19" s="15">
        <v>100.1</v>
      </c>
      <c r="AI19" s="15">
        <v>88</v>
      </c>
      <c r="AJ19" s="15">
        <v>91.3</v>
      </c>
      <c r="AK19" s="15">
        <v>124.9</v>
      </c>
      <c r="AL19" s="15">
        <v>106.7</v>
      </c>
      <c r="AM19" s="15">
        <v>121</v>
      </c>
      <c r="AN19" s="15">
        <v>105.7</v>
      </c>
      <c r="AO19" s="15">
        <v>92.6</v>
      </c>
      <c r="AP19" s="15">
        <v>132.1</v>
      </c>
      <c r="AQ19" s="15">
        <v>116.5</v>
      </c>
      <c r="AR19" s="15">
        <v>101.8</v>
      </c>
      <c r="AS19" s="16">
        <v>103.8</v>
      </c>
      <c r="AT19" s="16">
        <v>123.7</v>
      </c>
      <c r="AU19" s="16">
        <v>107</v>
      </c>
      <c r="AV19" s="16">
        <v>93.7</v>
      </c>
      <c r="AW19" s="16">
        <v>80.3</v>
      </c>
      <c r="AX19" s="16">
        <v>102</v>
      </c>
      <c r="AY19" s="16">
        <v>87.4</v>
      </c>
      <c r="AZ19" s="16">
        <v>107.8</v>
      </c>
      <c r="BA19" s="16">
        <v>121.1</v>
      </c>
      <c r="BB19" s="16">
        <v>107.2</v>
      </c>
      <c r="BC19" s="16">
        <v>94.3</v>
      </c>
      <c r="BD19" s="16">
        <v>99.9</v>
      </c>
      <c r="BE19" s="16">
        <v>117.6</v>
      </c>
      <c r="BF19" s="16">
        <v>104</v>
      </c>
      <c r="BG19" s="16">
        <v>112.9</v>
      </c>
      <c r="BH19" s="16">
        <v>101.7</v>
      </c>
      <c r="BI19" s="16">
        <v>90.5</v>
      </c>
      <c r="BJ19" s="16">
        <v>78.599999999999994</v>
      </c>
      <c r="BK19" s="16"/>
      <c r="BL19" s="16"/>
      <c r="BM19" s="16"/>
    </row>
    <row r="20" spans="1:65" ht="13.2">
      <c r="A20" s="15">
        <v>17</v>
      </c>
      <c r="B20" s="16">
        <v>1</v>
      </c>
      <c r="C20" s="16">
        <v>1</v>
      </c>
      <c r="D20" s="16">
        <v>481.3</v>
      </c>
      <c r="E20">
        <v>436.4</v>
      </c>
      <c r="F20" s="16">
        <v>347.5</v>
      </c>
      <c r="G20" s="16">
        <v>130.4</v>
      </c>
      <c r="H20" s="16">
        <v>130.19999999999999</v>
      </c>
      <c r="I20" s="18">
        <v>105.3</v>
      </c>
      <c r="J20" s="15">
        <v>91.9</v>
      </c>
      <c r="K20" s="15">
        <v>121.1</v>
      </c>
      <c r="L20" s="15">
        <v>97.5</v>
      </c>
      <c r="M20" s="15">
        <v>70.599999999999994</v>
      </c>
      <c r="N20" s="15">
        <v>141.4</v>
      </c>
      <c r="O20" s="15">
        <v>122</v>
      </c>
      <c r="P20" s="15">
        <v>98.9</v>
      </c>
      <c r="Q20" s="8">
        <v>99.8</v>
      </c>
      <c r="R20" s="15">
        <v>142.4</v>
      </c>
      <c r="S20" s="15">
        <v>123.4</v>
      </c>
      <c r="T20" s="15">
        <v>102.6</v>
      </c>
      <c r="U20" s="15">
        <v>81.599999999999994</v>
      </c>
      <c r="V20" s="15">
        <v>102</v>
      </c>
      <c r="W20" s="15">
        <v>97.6</v>
      </c>
      <c r="X20" s="15">
        <v>84.1</v>
      </c>
      <c r="Y20" s="15">
        <v>116.5</v>
      </c>
      <c r="Z20" s="15">
        <v>126.4</v>
      </c>
      <c r="AA20" s="15">
        <v>111.9</v>
      </c>
      <c r="AB20" s="8">
        <v>98.2</v>
      </c>
      <c r="AC20" s="15">
        <v>84.3</v>
      </c>
      <c r="AD20" s="15">
        <v>96</v>
      </c>
      <c r="AE20" s="15">
        <v>113.4</v>
      </c>
      <c r="AF20" s="15">
        <v>109.1</v>
      </c>
      <c r="AG20" s="15">
        <v>110.1</v>
      </c>
      <c r="AH20" s="15">
        <v>100.3</v>
      </c>
      <c r="AI20" s="15">
        <v>87.5</v>
      </c>
      <c r="AJ20" s="15">
        <v>91.1</v>
      </c>
      <c r="AK20" s="15">
        <v>124.3</v>
      </c>
      <c r="AL20" s="15">
        <v>112</v>
      </c>
      <c r="AM20" s="15">
        <v>113.2</v>
      </c>
      <c r="AN20" s="15">
        <v>147.80000000000001</v>
      </c>
      <c r="AO20" s="15">
        <v>130.6</v>
      </c>
      <c r="AP20" s="15">
        <v>115.8</v>
      </c>
      <c r="AQ20" s="15">
        <v>104.5</v>
      </c>
      <c r="AR20" s="15">
        <v>92.1</v>
      </c>
      <c r="AS20" s="16">
        <v>99.6</v>
      </c>
      <c r="AT20" s="16">
        <v>133.19999999999999</v>
      </c>
      <c r="AU20" s="16">
        <v>117.6</v>
      </c>
      <c r="AV20" s="16">
        <v>105.8</v>
      </c>
      <c r="AW20" s="16">
        <v>94.7</v>
      </c>
      <c r="AX20" s="16">
        <v>103.6</v>
      </c>
      <c r="AY20" s="16">
        <v>86.3</v>
      </c>
      <c r="AZ20" s="16">
        <v>116.1</v>
      </c>
      <c r="BA20" s="16">
        <v>102.8</v>
      </c>
      <c r="BB20" s="16">
        <v>134.30000000000001</v>
      </c>
      <c r="BC20" s="16">
        <v>120.9</v>
      </c>
      <c r="BD20" s="16">
        <v>104.4</v>
      </c>
      <c r="BE20" s="16">
        <v>118.9</v>
      </c>
      <c r="BF20" s="16">
        <v>106.8</v>
      </c>
      <c r="BG20" s="16">
        <v>118.1</v>
      </c>
      <c r="BH20" s="16">
        <v>102.2</v>
      </c>
      <c r="BI20" s="16">
        <v>85.9</v>
      </c>
      <c r="BJ20" s="16"/>
      <c r="BK20" s="16"/>
      <c r="BL20" s="16"/>
      <c r="BM20" s="16"/>
    </row>
    <row r="21" spans="1:65" ht="13.2">
      <c r="A21" s="15">
        <v>18</v>
      </c>
      <c r="B21" s="16">
        <v>1</v>
      </c>
      <c r="C21" s="16">
        <v>1</v>
      </c>
      <c r="D21" s="16">
        <v>592.6</v>
      </c>
      <c r="E21">
        <v>550</v>
      </c>
      <c r="F21" s="16">
        <v>474.9</v>
      </c>
      <c r="G21" s="16">
        <v>131.80000000000001</v>
      </c>
      <c r="H21" s="16">
        <v>129.5</v>
      </c>
      <c r="I21" s="18">
        <v>109.5</v>
      </c>
      <c r="J21" s="15">
        <v>94.8</v>
      </c>
      <c r="K21" s="15">
        <v>120.8</v>
      </c>
      <c r="L21" s="15">
        <v>106.5</v>
      </c>
      <c r="M21" s="15">
        <v>89.8</v>
      </c>
      <c r="N21" s="15">
        <v>144.4</v>
      </c>
      <c r="O21" s="15">
        <v>128.4</v>
      </c>
      <c r="P21" s="15">
        <v>115.9</v>
      </c>
      <c r="Q21" s="8">
        <v>102.9</v>
      </c>
      <c r="R21" s="15">
        <v>144.1</v>
      </c>
      <c r="S21" s="15">
        <v>130.19999999999999</v>
      </c>
      <c r="T21" s="15">
        <v>114.7</v>
      </c>
      <c r="U21" s="15">
        <v>100.8</v>
      </c>
      <c r="V21" s="15">
        <v>91.5</v>
      </c>
      <c r="W21" s="15">
        <v>128.4</v>
      </c>
      <c r="X21" s="15">
        <v>115.1</v>
      </c>
      <c r="Y21" s="15">
        <v>121.7</v>
      </c>
      <c r="Z21" s="15">
        <v>113.4</v>
      </c>
      <c r="AA21" s="15">
        <v>105</v>
      </c>
      <c r="AB21" s="15">
        <v>94</v>
      </c>
      <c r="AC21" s="15">
        <v>92.8</v>
      </c>
      <c r="AD21" s="15">
        <v>115.9</v>
      </c>
      <c r="AE21" s="15">
        <v>105.5</v>
      </c>
      <c r="AF21" s="15">
        <v>96.9</v>
      </c>
      <c r="AG21" s="15">
        <v>115.8</v>
      </c>
      <c r="AH21" s="15">
        <v>103.4</v>
      </c>
      <c r="AI21" s="15">
        <v>91.7</v>
      </c>
      <c r="AJ21" s="15">
        <v>96.8</v>
      </c>
      <c r="AK21" s="15">
        <v>132.19999999999999</v>
      </c>
      <c r="AL21" s="15">
        <v>119</v>
      </c>
      <c r="AM21" s="15">
        <v>118</v>
      </c>
      <c r="AN21" s="15">
        <v>106.3</v>
      </c>
      <c r="AO21" s="15">
        <v>98.5</v>
      </c>
      <c r="AP21" s="15">
        <v>128.1</v>
      </c>
      <c r="AQ21" s="15">
        <v>115.9</v>
      </c>
      <c r="AR21" s="15">
        <v>104.3</v>
      </c>
      <c r="AS21" s="16">
        <v>91.7</v>
      </c>
      <c r="AT21" s="16">
        <v>133.4</v>
      </c>
      <c r="AU21" s="16">
        <v>123.1</v>
      </c>
      <c r="AV21" s="16">
        <v>108.9</v>
      </c>
      <c r="AW21" s="16">
        <v>98.8</v>
      </c>
      <c r="AX21" s="16">
        <v>106.9</v>
      </c>
      <c r="AY21" s="16">
        <v>96.4</v>
      </c>
      <c r="AZ21" s="16">
        <v>119</v>
      </c>
      <c r="BA21" s="16">
        <v>107.7</v>
      </c>
      <c r="BB21" s="16">
        <v>144.69999999999999</v>
      </c>
      <c r="BC21" s="16">
        <v>134.1</v>
      </c>
      <c r="BD21" s="16">
        <v>124.8</v>
      </c>
      <c r="BE21" s="16">
        <v>115.9</v>
      </c>
      <c r="BF21" s="16">
        <v>106.4</v>
      </c>
      <c r="BG21" s="16">
        <v>120.6</v>
      </c>
      <c r="BH21" s="16">
        <v>110.2</v>
      </c>
      <c r="BI21" s="16">
        <v>98.8</v>
      </c>
      <c r="BJ21" s="16">
        <v>90.1</v>
      </c>
      <c r="BK21" s="16"/>
      <c r="BL21" s="16"/>
      <c r="BM21" s="16"/>
    </row>
    <row r="22" spans="1:65" ht="13.2">
      <c r="A22" s="15">
        <v>19</v>
      </c>
      <c r="B22" s="16">
        <v>0</v>
      </c>
      <c r="C22" s="16">
        <v>0</v>
      </c>
      <c r="D22" s="16">
        <v>583.4</v>
      </c>
      <c r="E22">
        <v>517.9</v>
      </c>
      <c r="F22" s="16">
        <v>393.7</v>
      </c>
      <c r="G22" s="16">
        <v>619</v>
      </c>
      <c r="H22" s="16">
        <v>583.1</v>
      </c>
      <c r="I22" s="18">
        <v>552.29999999999995</v>
      </c>
      <c r="J22" s="15">
        <v>517</v>
      </c>
      <c r="K22" s="15">
        <v>672.9</v>
      </c>
      <c r="L22" s="15">
        <v>633.20000000000005</v>
      </c>
      <c r="M22" s="15">
        <v>601.20000000000005</v>
      </c>
      <c r="N22" s="15">
        <v>570.1</v>
      </c>
      <c r="O22" s="15">
        <v>535.79999999999995</v>
      </c>
      <c r="P22" s="15">
        <v>497.1</v>
      </c>
      <c r="Q22" s="8">
        <v>464.9</v>
      </c>
      <c r="R22" s="15">
        <v>634.9</v>
      </c>
      <c r="S22" s="15">
        <v>596.29999999999995</v>
      </c>
      <c r="T22" s="15">
        <v>559.9</v>
      </c>
      <c r="U22" s="15">
        <v>525.6</v>
      </c>
      <c r="V22" s="15">
        <v>492.1</v>
      </c>
      <c r="W22" s="15">
        <v>458.3</v>
      </c>
      <c r="X22" s="15">
        <v>427.1</v>
      </c>
      <c r="Y22" s="15">
        <v>680.1</v>
      </c>
      <c r="Z22" s="15">
        <v>640.70000000000005</v>
      </c>
      <c r="AA22" s="15">
        <v>606.29999999999995</v>
      </c>
      <c r="AB22" s="16">
        <v>572.6</v>
      </c>
      <c r="AC22" s="15">
        <v>539.6</v>
      </c>
      <c r="AD22" s="15">
        <v>507.1</v>
      </c>
      <c r="AE22" s="15">
        <v>471.9</v>
      </c>
      <c r="AF22" s="15">
        <v>587.20000000000005</v>
      </c>
      <c r="AG22" s="15">
        <v>676.9</v>
      </c>
      <c r="AH22" s="15">
        <v>641.20000000000005</v>
      </c>
      <c r="AI22" s="15">
        <v>610.1</v>
      </c>
      <c r="AJ22" s="15">
        <v>577.9</v>
      </c>
      <c r="AK22" s="15">
        <v>546.5</v>
      </c>
      <c r="AL22" s="15">
        <v>510.6</v>
      </c>
      <c r="AM22" s="15">
        <v>671.6</v>
      </c>
      <c r="AN22" s="15">
        <v>636.4</v>
      </c>
      <c r="AO22" s="15">
        <v>598.6</v>
      </c>
      <c r="AP22" s="15">
        <v>564</v>
      </c>
      <c r="AQ22" s="15">
        <v>530.79999999999995</v>
      </c>
      <c r="AR22" s="15">
        <v>494.9</v>
      </c>
      <c r="AS22" s="16">
        <v>463.6</v>
      </c>
      <c r="AT22" s="16">
        <v>656.1</v>
      </c>
      <c r="AU22" s="16">
        <v>618.4</v>
      </c>
      <c r="AV22" s="16">
        <v>583.1</v>
      </c>
      <c r="AW22" s="16">
        <v>548</v>
      </c>
      <c r="AX22" s="16">
        <v>511.7</v>
      </c>
      <c r="AY22" s="16">
        <v>478.2</v>
      </c>
      <c r="AZ22" s="16">
        <v>512.5</v>
      </c>
      <c r="BA22" s="16">
        <v>612.29999999999995</v>
      </c>
      <c r="BB22" s="16">
        <v>579.70000000000005</v>
      </c>
      <c r="BC22" s="16">
        <v>545.4</v>
      </c>
      <c r="BD22" s="16">
        <v>513.1</v>
      </c>
      <c r="BE22" s="16">
        <v>668.7</v>
      </c>
      <c r="BF22" s="16">
        <v>635.1</v>
      </c>
      <c r="BG22" s="16">
        <v>603.79999999999995</v>
      </c>
      <c r="BH22" s="16">
        <v>574.4</v>
      </c>
      <c r="BI22" s="16"/>
      <c r="BJ22" s="16"/>
      <c r="BK22" s="16"/>
      <c r="BL22" s="16"/>
      <c r="BM22" s="16"/>
    </row>
    <row r="23" spans="1:65" ht="13.2">
      <c r="A23" s="15">
        <v>20</v>
      </c>
      <c r="B23" s="16">
        <v>0</v>
      </c>
      <c r="C23" s="16">
        <v>0</v>
      </c>
      <c r="D23" s="16">
        <v>591.20000000000005</v>
      </c>
      <c r="E23">
        <v>533.29999999999995</v>
      </c>
      <c r="F23" s="16">
        <v>416.9</v>
      </c>
      <c r="G23" s="16">
        <v>582.9</v>
      </c>
      <c r="H23" s="16">
        <v>550</v>
      </c>
      <c r="I23" s="18">
        <v>527.29999999999995</v>
      </c>
      <c r="J23" s="15">
        <v>492.7</v>
      </c>
      <c r="K23" s="15">
        <v>659.2</v>
      </c>
      <c r="L23" s="15">
        <v>624.29999999999995</v>
      </c>
      <c r="M23" s="15">
        <v>594.6</v>
      </c>
      <c r="N23" s="15">
        <v>567.6</v>
      </c>
      <c r="O23" s="15">
        <v>533.9</v>
      </c>
      <c r="P23" s="15">
        <v>506.1</v>
      </c>
      <c r="Q23" s="8">
        <v>476.5</v>
      </c>
      <c r="R23" s="15">
        <v>641.9</v>
      </c>
      <c r="S23" s="15">
        <v>612.20000000000005</v>
      </c>
      <c r="T23" s="15">
        <v>579.6</v>
      </c>
      <c r="U23" s="15">
        <v>548.9</v>
      </c>
      <c r="V23" s="15">
        <v>519.29999999999995</v>
      </c>
      <c r="W23" s="15">
        <v>490.9</v>
      </c>
      <c r="X23" s="15">
        <v>463.1</v>
      </c>
      <c r="Y23" s="15">
        <v>690.1</v>
      </c>
      <c r="Z23" s="15">
        <v>665</v>
      </c>
      <c r="AA23" s="15">
        <v>636.9</v>
      </c>
      <c r="AB23" s="16">
        <v>608.5</v>
      </c>
      <c r="AC23" s="15">
        <v>579.1</v>
      </c>
      <c r="AD23" s="15">
        <v>552</v>
      </c>
      <c r="AE23" s="15">
        <v>526</v>
      </c>
      <c r="AF23" s="15">
        <v>501</v>
      </c>
      <c r="AG23" s="15">
        <v>662.2</v>
      </c>
      <c r="AH23" s="15">
        <v>638.4</v>
      </c>
      <c r="AI23" s="15">
        <v>613.5</v>
      </c>
      <c r="AJ23" s="15">
        <v>591.79999999999995</v>
      </c>
      <c r="AK23" s="15">
        <v>565.6</v>
      </c>
      <c r="AL23" s="15">
        <v>539.6</v>
      </c>
      <c r="AM23" s="15">
        <v>683.8</v>
      </c>
      <c r="AN23" s="15">
        <v>658.3</v>
      </c>
      <c r="AO23" s="15">
        <v>628.9</v>
      </c>
      <c r="AP23" s="15">
        <v>605.79999999999995</v>
      </c>
      <c r="AQ23" s="15">
        <v>584.1</v>
      </c>
      <c r="AR23" s="15">
        <v>558.29999999999995</v>
      </c>
      <c r="AS23" s="16">
        <v>538.1</v>
      </c>
      <c r="AT23" s="16">
        <v>693.2</v>
      </c>
      <c r="AU23" s="16">
        <v>666.2</v>
      </c>
      <c r="AV23" s="16">
        <v>637.9</v>
      </c>
      <c r="AW23" s="16">
        <v>611.6</v>
      </c>
      <c r="AX23" s="16">
        <v>589.70000000000005</v>
      </c>
      <c r="AY23" s="16">
        <v>561.29999999999995</v>
      </c>
      <c r="AZ23" s="16">
        <v>533.70000000000005</v>
      </c>
      <c r="BA23" s="16">
        <v>663.2</v>
      </c>
      <c r="BB23" s="16">
        <v>632.4</v>
      </c>
      <c r="BC23" s="16">
        <v>611.29999999999995</v>
      </c>
      <c r="BD23" s="16">
        <v>581.20000000000005</v>
      </c>
      <c r="BE23" s="16">
        <v>620.5</v>
      </c>
      <c r="BF23" s="16">
        <v>598.1</v>
      </c>
      <c r="BG23" s="16">
        <v>571.79999999999995</v>
      </c>
      <c r="BH23" s="16">
        <v>544.5</v>
      </c>
      <c r="BI23" s="16">
        <v>518.6</v>
      </c>
      <c r="BJ23" s="16"/>
      <c r="BK23" s="16"/>
      <c r="BL23" s="16"/>
      <c r="BM23" s="16"/>
    </row>
    <row r="24" spans="1:65" ht="13.2">
      <c r="A24" s="15">
        <v>21</v>
      </c>
      <c r="B24" s="16">
        <v>0</v>
      </c>
      <c r="C24" s="16">
        <v>0</v>
      </c>
      <c r="D24" s="16">
        <v>558.1</v>
      </c>
      <c r="E24">
        <v>509.7</v>
      </c>
      <c r="F24" s="16">
        <v>408.2</v>
      </c>
      <c r="G24" s="16">
        <v>629.4</v>
      </c>
      <c r="H24" s="16">
        <v>600.4</v>
      </c>
      <c r="I24" s="18">
        <v>581.29999999999995</v>
      </c>
      <c r="J24" s="15">
        <v>554.6</v>
      </c>
      <c r="K24" s="15">
        <v>666.8</v>
      </c>
      <c r="L24" s="15">
        <v>640.9</v>
      </c>
      <c r="M24" s="15">
        <v>616.5</v>
      </c>
      <c r="N24" s="15">
        <v>592.6</v>
      </c>
      <c r="O24" s="15">
        <v>564.5</v>
      </c>
      <c r="P24" s="15">
        <v>537.20000000000005</v>
      </c>
      <c r="Q24" s="8">
        <v>516.9</v>
      </c>
      <c r="R24" s="15">
        <v>658.9</v>
      </c>
      <c r="S24" s="15">
        <v>629.79999999999995</v>
      </c>
      <c r="T24" s="15">
        <v>607.79999999999995</v>
      </c>
      <c r="U24" s="15">
        <v>584.20000000000005</v>
      </c>
      <c r="V24" s="15">
        <v>555.5</v>
      </c>
      <c r="W24" s="15">
        <v>528.9</v>
      </c>
      <c r="X24" s="15">
        <v>504.7</v>
      </c>
      <c r="Y24" s="15">
        <v>662</v>
      </c>
      <c r="Z24" s="15">
        <v>634.1</v>
      </c>
      <c r="AA24" s="15">
        <v>612</v>
      </c>
      <c r="AB24" s="16">
        <v>585.1</v>
      </c>
      <c r="AC24" s="15">
        <v>559.6</v>
      </c>
      <c r="AD24" s="15">
        <v>533.4</v>
      </c>
      <c r="AE24" s="15">
        <v>505.6</v>
      </c>
      <c r="AF24" s="15">
        <v>478.3</v>
      </c>
      <c r="AG24" s="15">
        <v>656.6</v>
      </c>
      <c r="AH24" s="15">
        <v>635.1</v>
      </c>
      <c r="AI24" s="15">
        <v>611.5</v>
      </c>
      <c r="AJ24" s="15">
        <v>586.5</v>
      </c>
      <c r="AK24" s="15">
        <v>562.5</v>
      </c>
      <c r="AL24" s="15">
        <v>537.4</v>
      </c>
      <c r="AM24" s="15">
        <v>698</v>
      </c>
      <c r="AN24" s="15">
        <v>672.4</v>
      </c>
      <c r="AO24" s="15">
        <v>643.79999999999995</v>
      </c>
      <c r="AP24" s="15">
        <v>621.79999999999995</v>
      </c>
      <c r="AQ24" s="15">
        <v>594.79999999999995</v>
      </c>
      <c r="AR24" s="15">
        <v>568.29999999999995</v>
      </c>
      <c r="AS24" s="16">
        <v>545.79999999999995</v>
      </c>
      <c r="AT24" s="16">
        <v>702.1</v>
      </c>
      <c r="AU24" s="16">
        <v>676.5</v>
      </c>
      <c r="AV24" s="16">
        <v>654.4</v>
      </c>
      <c r="AW24" s="16">
        <v>626.5</v>
      </c>
      <c r="AX24" s="16">
        <v>605.79999999999995</v>
      </c>
      <c r="AY24" s="16">
        <v>581.4</v>
      </c>
      <c r="AZ24" s="16">
        <v>552.9</v>
      </c>
      <c r="BA24" s="16">
        <v>635.1</v>
      </c>
      <c r="BB24" s="16">
        <v>607.20000000000005</v>
      </c>
      <c r="BC24" s="16">
        <v>581.79999999999995</v>
      </c>
      <c r="BD24" s="16">
        <v>555.9</v>
      </c>
      <c r="BE24" s="16">
        <v>699.8</v>
      </c>
      <c r="BF24" s="16">
        <v>678.2</v>
      </c>
      <c r="BG24" s="16">
        <v>655.9</v>
      </c>
      <c r="BH24" s="16">
        <v>635.20000000000005</v>
      </c>
      <c r="BI24" s="16">
        <v>612.6</v>
      </c>
      <c r="BJ24" s="16">
        <v>589</v>
      </c>
      <c r="BK24" s="16"/>
      <c r="BL24" s="16"/>
      <c r="BM24" s="16"/>
    </row>
    <row r="25" spans="1:65" ht="13.2">
      <c r="A25" s="15">
        <v>22</v>
      </c>
      <c r="B25" s="16">
        <v>0</v>
      </c>
      <c r="C25" s="16">
        <v>0</v>
      </c>
      <c r="D25" s="16">
        <v>581.9</v>
      </c>
      <c r="E25">
        <v>526.6</v>
      </c>
      <c r="F25" s="16">
        <v>419.4</v>
      </c>
      <c r="G25" s="16">
        <v>569</v>
      </c>
      <c r="H25" s="16">
        <v>541.79999999999995</v>
      </c>
      <c r="I25" s="18">
        <v>522.20000000000005</v>
      </c>
      <c r="J25" s="15">
        <v>501.3</v>
      </c>
      <c r="K25" s="15">
        <v>675.7</v>
      </c>
      <c r="L25" s="15">
        <v>653.70000000000005</v>
      </c>
      <c r="M25" s="15">
        <v>629.70000000000005</v>
      </c>
      <c r="N25" s="15">
        <v>603.5</v>
      </c>
      <c r="O25" s="15">
        <v>579.70000000000005</v>
      </c>
      <c r="P25" s="15">
        <v>555</v>
      </c>
      <c r="Q25" s="8">
        <v>534.20000000000005</v>
      </c>
      <c r="R25" s="15">
        <v>676.8</v>
      </c>
      <c r="S25" s="15">
        <v>652.4</v>
      </c>
      <c r="T25" s="15">
        <v>626.29999999999995</v>
      </c>
      <c r="U25" s="15">
        <v>600.4</v>
      </c>
      <c r="V25" s="15">
        <v>575.20000000000005</v>
      </c>
      <c r="W25" s="15">
        <v>551.5</v>
      </c>
      <c r="X25" s="15">
        <v>528.70000000000005</v>
      </c>
      <c r="Y25" s="15">
        <v>700.9</v>
      </c>
      <c r="Z25" s="15">
        <v>677.1</v>
      </c>
      <c r="AA25" s="15">
        <v>654.79999999999995</v>
      </c>
      <c r="AB25" s="16">
        <v>631.5</v>
      </c>
      <c r="AC25" s="15">
        <v>606.9</v>
      </c>
      <c r="AD25" s="15">
        <v>582.4</v>
      </c>
      <c r="AE25" s="15">
        <v>555.6</v>
      </c>
      <c r="AF25" s="15">
        <v>531.29999999999995</v>
      </c>
      <c r="AG25" s="15">
        <v>654.6</v>
      </c>
      <c r="AH25" s="15">
        <v>632.4</v>
      </c>
      <c r="AI25" s="15">
        <v>608.6</v>
      </c>
      <c r="AJ25" s="15">
        <v>584.9</v>
      </c>
      <c r="AK25" s="15">
        <v>562.29999999999995</v>
      </c>
      <c r="AL25" s="8">
        <v>537.5</v>
      </c>
      <c r="AM25" s="15">
        <v>654.4</v>
      </c>
      <c r="AN25" s="15">
        <v>628.9</v>
      </c>
      <c r="AO25" s="15">
        <v>603.5</v>
      </c>
      <c r="AP25" s="15">
        <v>579.4</v>
      </c>
      <c r="AQ25" s="15">
        <v>555.79999999999995</v>
      </c>
      <c r="AR25" s="15">
        <v>531.5</v>
      </c>
      <c r="AS25" s="16">
        <v>506.6</v>
      </c>
      <c r="AT25" s="16">
        <v>665.9</v>
      </c>
      <c r="AU25" s="16">
        <v>639.20000000000005</v>
      </c>
      <c r="AV25" s="16">
        <v>614.20000000000005</v>
      </c>
      <c r="AW25" s="16">
        <v>590.1</v>
      </c>
      <c r="AX25" s="16">
        <v>566.6</v>
      </c>
      <c r="AY25" s="16">
        <v>546.29999999999995</v>
      </c>
      <c r="AZ25" s="16">
        <v>522.29999999999995</v>
      </c>
      <c r="BA25" s="16">
        <v>627.4</v>
      </c>
      <c r="BB25" s="16">
        <v>602.6</v>
      </c>
      <c r="BC25" s="16">
        <v>577.4</v>
      </c>
      <c r="BD25" s="16">
        <v>551.6</v>
      </c>
      <c r="BE25" s="16">
        <v>673.1</v>
      </c>
      <c r="BF25" s="16">
        <v>650.6</v>
      </c>
      <c r="BG25" s="16">
        <v>628.4</v>
      </c>
      <c r="BH25" s="16">
        <v>603.79999999999995</v>
      </c>
      <c r="BI25" s="16">
        <v>584.20000000000005</v>
      </c>
      <c r="BJ25" s="16">
        <v>562.29999999999995</v>
      </c>
      <c r="BK25" s="16"/>
      <c r="BL25" s="16"/>
      <c r="BM25" s="16"/>
    </row>
    <row r="26" spans="1:65" ht="13.2">
      <c r="A26" s="15">
        <v>23</v>
      </c>
      <c r="B26" s="16">
        <v>0</v>
      </c>
      <c r="C26" s="16">
        <v>0</v>
      </c>
      <c r="D26" s="16">
        <v>561.5</v>
      </c>
      <c r="E26">
        <v>493.3</v>
      </c>
      <c r="F26" s="16">
        <v>358.4</v>
      </c>
      <c r="G26" s="16">
        <v>546.6</v>
      </c>
      <c r="H26" s="16">
        <v>512.6</v>
      </c>
      <c r="I26" s="18">
        <v>480.7</v>
      </c>
      <c r="J26" s="15">
        <v>446.5</v>
      </c>
      <c r="K26" s="15">
        <v>602.70000000000005</v>
      </c>
      <c r="L26" s="15">
        <v>564.1</v>
      </c>
      <c r="M26" s="15">
        <v>527.6</v>
      </c>
      <c r="N26" s="15">
        <v>489.7</v>
      </c>
      <c r="O26" s="15">
        <v>455.9</v>
      </c>
      <c r="P26" s="15">
        <v>417.5</v>
      </c>
      <c r="Q26" s="8">
        <v>382.4</v>
      </c>
      <c r="R26" s="15">
        <v>628.5</v>
      </c>
      <c r="S26" s="15">
        <v>590.4</v>
      </c>
      <c r="T26" s="15">
        <v>562.9</v>
      </c>
      <c r="U26" s="15">
        <v>528.70000000000005</v>
      </c>
      <c r="V26" s="15">
        <v>493.7</v>
      </c>
      <c r="W26" s="15">
        <v>460.4</v>
      </c>
      <c r="X26" s="15">
        <v>433.3</v>
      </c>
      <c r="Y26" s="15">
        <v>630.6</v>
      </c>
      <c r="Z26" s="15">
        <v>600.5</v>
      </c>
      <c r="AA26" s="15">
        <v>574</v>
      </c>
      <c r="AB26" s="16">
        <v>543.29999999999995</v>
      </c>
      <c r="AC26" s="15">
        <v>508.3</v>
      </c>
      <c r="AD26" s="15">
        <v>474.7</v>
      </c>
      <c r="AE26" s="15">
        <v>442</v>
      </c>
      <c r="AF26" s="15">
        <v>412.6</v>
      </c>
      <c r="AG26" s="15">
        <v>644.6</v>
      </c>
      <c r="AH26" s="15">
        <v>621.1</v>
      </c>
      <c r="AI26" s="15">
        <v>593.70000000000005</v>
      </c>
      <c r="AJ26" s="15">
        <v>574.1</v>
      </c>
      <c r="AK26" s="15">
        <v>547.20000000000005</v>
      </c>
      <c r="AL26" s="15">
        <v>518.70000000000005</v>
      </c>
      <c r="AM26" s="15">
        <v>673.5</v>
      </c>
      <c r="AN26" s="15">
        <v>644.1</v>
      </c>
      <c r="AO26" s="15">
        <v>617.6</v>
      </c>
      <c r="AP26" s="15">
        <v>592.4</v>
      </c>
      <c r="AQ26" s="15">
        <v>565.1</v>
      </c>
      <c r="AR26" s="15">
        <v>536.79999999999995</v>
      </c>
      <c r="AS26" s="16">
        <v>512</v>
      </c>
      <c r="AT26" s="16">
        <v>648.4</v>
      </c>
      <c r="AU26" s="16">
        <v>619.20000000000005</v>
      </c>
      <c r="AV26" s="16">
        <v>587.5</v>
      </c>
      <c r="AW26" s="16">
        <v>555.79999999999995</v>
      </c>
      <c r="AX26" s="16">
        <v>529.6</v>
      </c>
      <c r="AY26" s="16">
        <v>498.9</v>
      </c>
      <c r="AZ26" s="16">
        <v>469.5</v>
      </c>
      <c r="BA26" s="16">
        <v>623</v>
      </c>
      <c r="BB26" s="16">
        <v>594.79999999999995</v>
      </c>
      <c r="BC26" s="16">
        <v>562.79999999999995</v>
      </c>
      <c r="BD26" s="8">
        <v>536.4</v>
      </c>
      <c r="BE26" s="16">
        <v>694.3</v>
      </c>
      <c r="BF26" s="16">
        <v>668.9</v>
      </c>
      <c r="BG26" s="16">
        <v>644.4</v>
      </c>
      <c r="BH26" s="16">
        <v>618.5</v>
      </c>
      <c r="BI26" s="16"/>
      <c r="BJ26" s="16"/>
      <c r="BK26" s="16"/>
      <c r="BL26" s="16"/>
      <c r="BM26" s="16"/>
    </row>
    <row r="27" spans="1:65" ht="13.2">
      <c r="A27" s="15">
        <v>24</v>
      </c>
      <c r="B27" s="16">
        <v>0</v>
      </c>
      <c r="C27" s="16">
        <v>0</v>
      </c>
      <c r="D27" s="16">
        <v>498.9</v>
      </c>
      <c r="E27">
        <v>432.3</v>
      </c>
      <c r="F27" s="16">
        <v>493.1</v>
      </c>
      <c r="G27" s="16">
        <v>611.70000000000005</v>
      </c>
      <c r="H27" s="16">
        <v>573.5</v>
      </c>
      <c r="I27" s="18">
        <v>543.1</v>
      </c>
      <c r="J27" s="15">
        <v>505.9</v>
      </c>
      <c r="K27" s="15">
        <v>659.9</v>
      </c>
      <c r="L27" s="15">
        <v>620.6</v>
      </c>
      <c r="M27" s="15">
        <v>589.1</v>
      </c>
      <c r="N27" s="15">
        <v>552.1</v>
      </c>
      <c r="O27" s="15">
        <v>515</v>
      </c>
      <c r="P27" s="15">
        <v>479</v>
      </c>
      <c r="Q27" s="8">
        <v>440.7</v>
      </c>
      <c r="R27" s="15">
        <v>673.8</v>
      </c>
      <c r="S27" s="15">
        <v>634.1</v>
      </c>
      <c r="T27" s="15">
        <v>606.4</v>
      </c>
      <c r="U27" s="15">
        <v>573</v>
      </c>
      <c r="V27" s="15">
        <v>540.1</v>
      </c>
      <c r="W27" s="15">
        <v>504.9</v>
      </c>
      <c r="X27" s="15">
        <v>472.2</v>
      </c>
      <c r="Y27" s="15">
        <v>639.4</v>
      </c>
      <c r="Z27" s="15">
        <v>605.5</v>
      </c>
      <c r="AA27" s="15">
        <v>570.4</v>
      </c>
      <c r="AB27" s="15">
        <v>535.70000000000005</v>
      </c>
      <c r="AC27" s="15">
        <v>499.3</v>
      </c>
      <c r="AD27" s="15">
        <v>463.1</v>
      </c>
      <c r="AE27" s="15">
        <v>426.6</v>
      </c>
      <c r="AF27" s="15">
        <v>391</v>
      </c>
      <c r="AG27" s="15">
        <v>635.1</v>
      </c>
      <c r="AH27" s="15">
        <v>606.5</v>
      </c>
      <c r="AI27" s="15">
        <v>572.5</v>
      </c>
      <c r="AJ27" s="15">
        <v>539</v>
      </c>
      <c r="AK27" s="15">
        <v>505.7</v>
      </c>
      <c r="AL27" s="15">
        <v>471.6</v>
      </c>
      <c r="AM27" s="15">
        <v>662.7</v>
      </c>
      <c r="AN27" s="15">
        <v>630.1</v>
      </c>
      <c r="AO27" s="15">
        <v>594.6</v>
      </c>
      <c r="AP27" s="15">
        <v>562.70000000000005</v>
      </c>
      <c r="AQ27" s="15">
        <v>529.20000000000005</v>
      </c>
      <c r="AR27" s="15">
        <v>496</v>
      </c>
      <c r="AS27" s="16">
        <v>461.8</v>
      </c>
      <c r="AT27" s="16">
        <v>682.4</v>
      </c>
      <c r="AU27" s="16">
        <v>653.6</v>
      </c>
      <c r="AV27" s="16">
        <v>619.5</v>
      </c>
      <c r="AW27" s="16">
        <v>587</v>
      </c>
      <c r="AX27" s="16">
        <v>557.79999999999995</v>
      </c>
      <c r="AY27" s="16">
        <v>527.29999999999995</v>
      </c>
      <c r="AZ27" s="16">
        <v>495.3</v>
      </c>
      <c r="BA27" s="16">
        <v>621.4</v>
      </c>
      <c r="BB27" s="16">
        <v>590.20000000000005</v>
      </c>
      <c r="BC27" s="16">
        <v>557.9</v>
      </c>
      <c r="BD27" s="16">
        <v>529</v>
      </c>
      <c r="BE27" s="16">
        <v>648.4</v>
      </c>
      <c r="BF27" s="16">
        <v>618.79999999999995</v>
      </c>
      <c r="BG27" s="16">
        <v>590.1</v>
      </c>
      <c r="BH27" s="16">
        <v>560.29999999999995</v>
      </c>
      <c r="BI27" s="16">
        <v>530.6</v>
      </c>
      <c r="BJ27" s="16">
        <v>501.9</v>
      </c>
      <c r="BK27" s="16"/>
      <c r="BL27" s="16"/>
      <c r="BM27" s="16"/>
    </row>
    <row r="28" spans="1:65" ht="13.2">
      <c r="A28" s="15">
        <v>25</v>
      </c>
      <c r="B28" s="16">
        <v>0</v>
      </c>
      <c r="C28" s="16">
        <v>2</v>
      </c>
      <c r="D28" s="16">
        <v>524.5</v>
      </c>
      <c r="E28">
        <v>471</v>
      </c>
      <c r="F28" s="16">
        <v>503.3</v>
      </c>
      <c r="G28" s="16">
        <v>133.80000000000001</v>
      </c>
      <c r="H28" s="16">
        <v>140.6</v>
      </c>
      <c r="I28" s="18">
        <v>115.8</v>
      </c>
      <c r="J28" s="15">
        <v>95.8</v>
      </c>
      <c r="K28" s="15">
        <v>131.6</v>
      </c>
      <c r="L28" s="15">
        <v>106.3</v>
      </c>
      <c r="M28" s="15">
        <v>88.7</v>
      </c>
      <c r="N28" s="15">
        <v>131</v>
      </c>
      <c r="O28" s="15">
        <v>110</v>
      </c>
      <c r="P28" s="15">
        <v>92.6</v>
      </c>
      <c r="Q28" s="8">
        <v>110.6</v>
      </c>
      <c r="R28" s="15">
        <v>144.5</v>
      </c>
      <c r="S28" s="15">
        <v>123.3</v>
      </c>
      <c r="T28" s="15">
        <v>105.3</v>
      </c>
      <c r="U28" s="15">
        <v>86.9</v>
      </c>
      <c r="V28" s="15">
        <v>121.9</v>
      </c>
      <c r="W28" s="15">
        <v>101</v>
      </c>
      <c r="X28" s="15">
        <v>85.3</v>
      </c>
      <c r="Y28" s="15">
        <v>132.1</v>
      </c>
      <c r="Z28" s="15">
        <v>112</v>
      </c>
      <c r="AA28" s="15">
        <v>94.8</v>
      </c>
      <c r="AB28" s="16">
        <v>109.8</v>
      </c>
      <c r="AC28" s="15">
        <v>89.3</v>
      </c>
      <c r="AD28" s="15">
        <v>136.80000000000001</v>
      </c>
      <c r="AE28" s="15">
        <v>116.5</v>
      </c>
      <c r="AF28" s="15">
        <v>109.6</v>
      </c>
      <c r="AG28" s="15">
        <v>129.5</v>
      </c>
      <c r="AH28" s="15">
        <v>109.8</v>
      </c>
      <c r="AI28" s="15">
        <v>110.1</v>
      </c>
      <c r="AJ28" s="15">
        <v>91.3</v>
      </c>
      <c r="AK28" s="15">
        <v>123.7</v>
      </c>
      <c r="AL28" s="15">
        <v>103.9</v>
      </c>
      <c r="AM28" s="15">
        <v>127.5</v>
      </c>
      <c r="AN28" s="15">
        <v>109.1</v>
      </c>
      <c r="AO28" s="15">
        <v>92.5</v>
      </c>
      <c r="AP28" s="15">
        <v>130.80000000000001</v>
      </c>
      <c r="AQ28" s="15">
        <v>111</v>
      </c>
      <c r="AR28" s="15">
        <v>94</v>
      </c>
      <c r="AS28" s="16">
        <v>111.4</v>
      </c>
      <c r="AT28" s="16">
        <v>130</v>
      </c>
      <c r="AU28" s="16">
        <v>111.5</v>
      </c>
      <c r="AV28" s="16">
        <v>96.2</v>
      </c>
      <c r="AW28" s="16">
        <v>126.9</v>
      </c>
      <c r="AX28" s="16">
        <v>107.4</v>
      </c>
      <c r="AY28" s="16">
        <v>103.5</v>
      </c>
      <c r="AZ28" s="16">
        <v>132.6</v>
      </c>
      <c r="BA28" s="16">
        <v>112.1</v>
      </c>
      <c r="BB28" s="16">
        <v>159.30000000000001</v>
      </c>
      <c r="BC28" s="16">
        <v>138.6</v>
      </c>
      <c r="BD28" s="16">
        <v>118.7</v>
      </c>
      <c r="BE28" s="16">
        <v>124.7</v>
      </c>
      <c r="BF28" s="16">
        <v>103.1</v>
      </c>
      <c r="BG28" s="16">
        <v>124.5</v>
      </c>
      <c r="BH28" s="16">
        <v>105.1</v>
      </c>
      <c r="BI28" s="16"/>
      <c r="BJ28" s="16"/>
      <c r="BK28" s="16"/>
      <c r="BL28" s="16"/>
      <c r="BM28" s="16"/>
    </row>
    <row r="29" spans="1:65" ht="13.2">
      <c r="A29" s="15">
        <v>26</v>
      </c>
      <c r="B29" s="16">
        <v>0</v>
      </c>
      <c r="C29" s="16">
        <v>2</v>
      </c>
      <c r="D29" s="16">
        <v>553.29999999999995</v>
      </c>
      <c r="E29">
        <v>490.1</v>
      </c>
      <c r="F29" s="16">
        <v>387.6</v>
      </c>
      <c r="G29" s="16">
        <v>132.9</v>
      </c>
      <c r="H29" s="16">
        <v>121.8</v>
      </c>
      <c r="I29" s="18">
        <v>103.5</v>
      </c>
      <c r="J29" s="15">
        <v>87.4</v>
      </c>
      <c r="K29" s="15">
        <v>133.9</v>
      </c>
      <c r="L29" s="15">
        <v>109.6</v>
      </c>
      <c r="M29" s="15">
        <v>90.2</v>
      </c>
      <c r="N29" s="15">
        <v>146.69999999999999</v>
      </c>
      <c r="O29" s="15">
        <v>124.9</v>
      </c>
      <c r="P29" s="15">
        <v>100</v>
      </c>
      <c r="Q29" s="8">
        <v>116.7</v>
      </c>
      <c r="R29" s="15">
        <v>145.80000000000001</v>
      </c>
      <c r="S29" s="15">
        <v>123.4</v>
      </c>
      <c r="T29" s="15">
        <v>101.9</v>
      </c>
      <c r="U29" s="15">
        <v>81.099999999999994</v>
      </c>
      <c r="V29" s="15">
        <v>120.1</v>
      </c>
      <c r="W29" s="15">
        <v>97.1</v>
      </c>
      <c r="X29" s="15">
        <v>117.7</v>
      </c>
      <c r="Y29" s="15">
        <v>134.1</v>
      </c>
      <c r="Z29" s="15">
        <v>110.2</v>
      </c>
      <c r="AA29" s="15">
        <v>93.5</v>
      </c>
      <c r="AB29" s="16">
        <v>114.4</v>
      </c>
      <c r="AC29" s="15">
        <v>89.9</v>
      </c>
      <c r="AD29" s="15">
        <v>147.80000000000001</v>
      </c>
      <c r="AE29" s="15">
        <v>122.3</v>
      </c>
      <c r="AF29" s="15">
        <v>111.4</v>
      </c>
      <c r="AG29" s="15">
        <v>128.4</v>
      </c>
      <c r="AH29" s="15">
        <v>109.2</v>
      </c>
      <c r="AI29" s="15">
        <v>109.8</v>
      </c>
      <c r="AJ29" s="15">
        <v>96.7</v>
      </c>
      <c r="AK29" s="15">
        <v>122</v>
      </c>
      <c r="AL29" s="15">
        <v>101.4</v>
      </c>
      <c r="AM29" s="15">
        <v>134.5</v>
      </c>
      <c r="AN29" s="15">
        <v>115.8</v>
      </c>
      <c r="AO29" s="15">
        <v>98.3</v>
      </c>
      <c r="AP29" s="15">
        <v>130.1</v>
      </c>
      <c r="AQ29" s="15">
        <v>108.8</v>
      </c>
      <c r="AR29" s="15">
        <v>115.1</v>
      </c>
      <c r="AS29" s="16">
        <v>98.1</v>
      </c>
      <c r="AT29" s="16">
        <v>148.4</v>
      </c>
      <c r="AU29" s="16">
        <v>121.9</v>
      </c>
      <c r="AV29" s="16">
        <v>103.5</v>
      </c>
      <c r="AW29" s="16">
        <v>133</v>
      </c>
      <c r="AX29" s="16">
        <v>112.1</v>
      </c>
      <c r="AY29" s="16">
        <v>103.1</v>
      </c>
      <c r="AZ29" s="16">
        <v>130.4</v>
      </c>
      <c r="BA29" s="16">
        <v>128</v>
      </c>
      <c r="BB29" s="16">
        <v>106.7</v>
      </c>
      <c r="BC29" s="16">
        <v>115.8</v>
      </c>
      <c r="BD29" s="16">
        <v>123.3</v>
      </c>
      <c r="BE29" s="16">
        <v>120.8</v>
      </c>
      <c r="BF29" s="16">
        <v>102.5</v>
      </c>
      <c r="BG29" s="16">
        <v>126.9</v>
      </c>
      <c r="BH29" s="16">
        <v>103</v>
      </c>
      <c r="BI29" s="16">
        <v>82.2</v>
      </c>
      <c r="BJ29" s="16"/>
      <c r="BK29" s="16"/>
      <c r="BL29" s="16"/>
      <c r="BM29" s="16"/>
    </row>
    <row r="30" spans="1:65" ht="13.2">
      <c r="A30" s="15">
        <v>27</v>
      </c>
      <c r="B30" s="16">
        <v>0</v>
      </c>
      <c r="C30" s="16">
        <v>2</v>
      </c>
      <c r="D30" s="16">
        <v>552.6</v>
      </c>
      <c r="E30">
        <v>491.4</v>
      </c>
      <c r="F30" s="16">
        <v>366.2</v>
      </c>
      <c r="G30" s="16">
        <v>138.19999999999999</v>
      </c>
      <c r="H30" s="16">
        <v>137.5</v>
      </c>
      <c r="I30" s="18">
        <v>114.6</v>
      </c>
      <c r="J30" s="15">
        <v>87.7</v>
      </c>
      <c r="K30" s="15">
        <v>132.80000000000001</v>
      </c>
      <c r="L30" s="15">
        <v>104.8</v>
      </c>
      <c r="M30" s="15">
        <v>80.8</v>
      </c>
      <c r="N30" s="15">
        <v>140.6</v>
      </c>
      <c r="O30" s="15">
        <v>113.4</v>
      </c>
      <c r="P30" s="15">
        <v>86.8</v>
      </c>
      <c r="Q30" s="8">
        <v>120</v>
      </c>
      <c r="R30" s="15">
        <v>142</v>
      </c>
      <c r="S30" s="15">
        <v>122.3</v>
      </c>
      <c r="T30" s="15">
        <v>97.3</v>
      </c>
      <c r="U30" s="15">
        <v>77.7</v>
      </c>
      <c r="V30" s="15">
        <v>96.8</v>
      </c>
      <c r="W30" s="15">
        <v>111.8</v>
      </c>
      <c r="X30" s="15">
        <v>90.9</v>
      </c>
      <c r="Y30" s="15">
        <v>133.1</v>
      </c>
      <c r="Z30" s="8">
        <v>110.3</v>
      </c>
      <c r="AA30" s="15">
        <v>89</v>
      </c>
      <c r="AB30" s="16">
        <v>104.5</v>
      </c>
      <c r="AC30" s="15">
        <v>101.6</v>
      </c>
      <c r="AD30" s="15">
        <v>144.19999999999999</v>
      </c>
      <c r="AE30" s="15">
        <v>119.6</v>
      </c>
      <c r="AF30" s="15">
        <v>112.6</v>
      </c>
      <c r="AG30" s="15">
        <v>126.1</v>
      </c>
      <c r="AH30" s="15">
        <v>106.6</v>
      </c>
      <c r="AI30" s="15">
        <v>116.3</v>
      </c>
      <c r="AJ30" s="15">
        <v>98.3</v>
      </c>
      <c r="AK30" s="15">
        <v>119.9</v>
      </c>
      <c r="AL30" s="15">
        <v>101.8</v>
      </c>
      <c r="AM30" s="15">
        <v>128</v>
      </c>
      <c r="AN30" s="15">
        <v>111.6</v>
      </c>
      <c r="AO30" s="15">
        <v>95.1</v>
      </c>
      <c r="AP30" s="15">
        <v>132.30000000000001</v>
      </c>
      <c r="AQ30" s="15">
        <v>116.1</v>
      </c>
      <c r="AR30" s="15">
        <v>114.5</v>
      </c>
      <c r="AS30" s="16">
        <v>99.3</v>
      </c>
      <c r="AT30" s="16">
        <v>140.80000000000001</v>
      </c>
      <c r="AU30" s="16">
        <v>123.2</v>
      </c>
      <c r="AV30" s="16">
        <v>107.7</v>
      </c>
      <c r="AW30" s="16">
        <v>130.80000000000001</v>
      </c>
      <c r="AX30" s="16">
        <v>113.3</v>
      </c>
      <c r="AY30" s="16">
        <v>94.4</v>
      </c>
      <c r="AZ30" s="16">
        <v>123.4</v>
      </c>
      <c r="BA30" s="16">
        <v>128.80000000000001</v>
      </c>
      <c r="BB30" s="16">
        <v>111.8</v>
      </c>
      <c r="BC30" s="16">
        <v>95.9</v>
      </c>
      <c r="BD30" s="16">
        <v>116.2</v>
      </c>
      <c r="BE30" s="16">
        <v>120.3</v>
      </c>
      <c r="BF30" s="16">
        <v>105.5</v>
      </c>
      <c r="BG30" s="16">
        <v>123.7</v>
      </c>
      <c r="BH30" s="16">
        <v>103</v>
      </c>
      <c r="BI30" s="16">
        <v>85.5</v>
      </c>
      <c r="BJ30" s="16">
        <v>73.099999999999994</v>
      </c>
      <c r="BK30" s="16"/>
      <c r="BL30" s="16"/>
      <c r="BM30" s="16"/>
    </row>
    <row r="31" spans="1:65" ht="13.2">
      <c r="A31" s="15">
        <v>28</v>
      </c>
      <c r="B31" s="16">
        <v>0</v>
      </c>
      <c r="C31" s="16">
        <v>2</v>
      </c>
      <c r="D31" s="16">
        <v>607.20000000000005</v>
      </c>
      <c r="E31">
        <v>540.20000000000005</v>
      </c>
      <c r="F31" s="16">
        <v>410.1</v>
      </c>
      <c r="G31" s="16">
        <v>137.19999999999999</v>
      </c>
      <c r="H31" s="16">
        <v>131.80000000000001</v>
      </c>
      <c r="I31" s="18">
        <v>108.6</v>
      </c>
      <c r="J31" s="15">
        <v>85.3</v>
      </c>
      <c r="K31" s="15">
        <v>140</v>
      </c>
      <c r="L31" s="15">
        <v>113.4</v>
      </c>
      <c r="M31" s="15">
        <v>87.9</v>
      </c>
      <c r="N31" s="15">
        <v>140.69999999999999</v>
      </c>
      <c r="O31" s="15">
        <v>110.2</v>
      </c>
      <c r="P31" s="15">
        <v>86.4</v>
      </c>
      <c r="Q31" s="8">
        <v>120.3</v>
      </c>
      <c r="R31" s="15">
        <v>144.5</v>
      </c>
      <c r="S31" s="15">
        <v>120</v>
      </c>
      <c r="T31" s="15">
        <v>94.8</v>
      </c>
      <c r="U31" s="15">
        <v>73.7</v>
      </c>
      <c r="V31" s="15">
        <v>118</v>
      </c>
      <c r="W31" s="15">
        <v>89.8</v>
      </c>
      <c r="X31" s="15">
        <v>115.3</v>
      </c>
      <c r="Y31" s="15">
        <v>136</v>
      </c>
      <c r="Z31" s="8">
        <v>110.2</v>
      </c>
      <c r="AA31" s="15">
        <v>89.3</v>
      </c>
      <c r="AB31" s="16">
        <v>104.3</v>
      </c>
      <c r="AC31" s="15">
        <v>92.1</v>
      </c>
      <c r="AD31" s="15">
        <v>144</v>
      </c>
      <c r="AE31" s="15">
        <v>118.1</v>
      </c>
      <c r="AF31" s="15">
        <v>122.3</v>
      </c>
      <c r="AG31" s="15">
        <v>126.8</v>
      </c>
      <c r="AH31" s="15">
        <v>108.7</v>
      </c>
      <c r="AI31" s="15">
        <v>107.5</v>
      </c>
      <c r="AJ31" s="15">
        <v>87.4</v>
      </c>
      <c r="AK31" s="15">
        <v>126.2</v>
      </c>
      <c r="AL31" s="15">
        <v>101.1</v>
      </c>
      <c r="AM31" s="15">
        <v>118.8</v>
      </c>
      <c r="AN31" s="15">
        <v>146.5</v>
      </c>
      <c r="AO31" s="15">
        <v>124.3</v>
      </c>
      <c r="AP31" s="15">
        <v>103.2</v>
      </c>
      <c r="AQ31" s="15">
        <v>123.8</v>
      </c>
      <c r="AR31" s="15">
        <v>101.7</v>
      </c>
      <c r="AS31" s="16">
        <v>120.6</v>
      </c>
      <c r="AT31" s="16">
        <v>136.5</v>
      </c>
      <c r="AU31" s="16">
        <v>113.6</v>
      </c>
      <c r="AV31" s="16">
        <v>94.6</v>
      </c>
      <c r="AW31" s="8">
        <v>124.4</v>
      </c>
      <c r="AX31" s="16">
        <v>105.2</v>
      </c>
      <c r="AY31" s="16">
        <v>101.1</v>
      </c>
      <c r="AZ31" s="16">
        <v>118.6</v>
      </c>
      <c r="BA31" s="16">
        <v>123.8</v>
      </c>
      <c r="BB31" s="16">
        <v>102</v>
      </c>
      <c r="BC31" s="16">
        <v>111.3</v>
      </c>
      <c r="BD31" s="16">
        <v>117</v>
      </c>
      <c r="BE31" s="16">
        <v>124.9</v>
      </c>
      <c r="BF31" s="16">
        <v>101.9</v>
      </c>
      <c r="BG31" s="16">
        <v>120.2</v>
      </c>
      <c r="BH31" s="16">
        <v>99.2</v>
      </c>
      <c r="BI31" s="16">
        <v>80.400000000000006</v>
      </c>
      <c r="BJ31" s="16">
        <v>61.9</v>
      </c>
      <c r="BK31" s="16"/>
      <c r="BL31" s="16"/>
      <c r="BM31" s="16"/>
    </row>
    <row r="32" spans="1:65" ht="13.2">
      <c r="A32" s="15">
        <v>29</v>
      </c>
      <c r="B32" s="16">
        <v>0</v>
      </c>
      <c r="C32" s="16">
        <v>2</v>
      </c>
      <c r="D32" s="16">
        <v>525.29999999999995</v>
      </c>
      <c r="E32">
        <v>465.8</v>
      </c>
      <c r="F32" s="16">
        <v>503.3</v>
      </c>
      <c r="G32" s="16">
        <v>136</v>
      </c>
      <c r="H32" s="16">
        <v>137.6</v>
      </c>
      <c r="I32" s="18">
        <v>116.5</v>
      </c>
      <c r="J32" s="15">
        <v>91.7</v>
      </c>
      <c r="K32" s="15">
        <v>139.30000000000001</v>
      </c>
      <c r="L32" s="15">
        <v>112.9</v>
      </c>
      <c r="M32" s="15">
        <v>87.9</v>
      </c>
      <c r="N32" s="15">
        <v>143.69999999999999</v>
      </c>
      <c r="O32" s="15">
        <v>111.8</v>
      </c>
      <c r="P32" s="15">
        <v>84.9</v>
      </c>
      <c r="Q32" s="8">
        <v>117.4</v>
      </c>
      <c r="R32" s="15">
        <v>143</v>
      </c>
      <c r="S32" s="15">
        <v>115.4</v>
      </c>
      <c r="T32" s="15">
        <v>91.3</v>
      </c>
      <c r="U32" s="15">
        <v>102.4</v>
      </c>
      <c r="V32" s="15">
        <v>109.2</v>
      </c>
      <c r="W32" s="8">
        <v>85.8</v>
      </c>
      <c r="X32" s="15">
        <v>101.9</v>
      </c>
      <c r="Y32" s="15">
        <v>138.5</v>
      </c>
      <c r="Z32" s="15">
        <v>114.8</v>
      </c>
      <c r="AA32" s="15">
        <v>93.2</v>
      </c>
      <c r="AB32" s="16">
        <v>106.5</v>
      </c>
      <c r="AC32" s="15">
        <v>92.6</v>
      </c>
      <c r="AD32" s="15">
        <v>143.1</v>
      </c>
      <c r="AE32" s="15">
        <v>118.3</v>
      </c>
      <c r="AF32" s="15">
        <v>116.7</v>
      </c>
      <c r="AG32" s="15">
        <v>133.80000000000001</v>
      </c>
      <c r="AH32" s="15">
        <v>114.3</v>
      </c>
      <c r="AI32" s="15">
        <v>113.5</v>
      </c>
      <c r="AJ32" s="15">
        <v>92.4</v>
      </c>
      <c r="AK32" s="15">
        <v>126.7</v>
      </c>
      <c r="AL32" s="15">
        <v>103.2</v>
      </c>
      <c r="AM32" s="15">
        <v>124.2</v>
      </c>
      <c r="AN32" s="15">
        <v>147.19999999999999</v>
      </c>
      <c r="AO32" s="15">
        <v>123.7</v>
      </c>
      <c r="AP32" s="15">
        <v>102.3</v>
      </c>
      <c r="AQ32" s="15">
        <v>117.6</v>
      </c>
      <c r="AR32" s="15">
        <v>122.8</v>
      </c>
      <c r="AS32" s="16">
        <v>115.6</v>
      </c>
      <c r="AT32" s="16">
        <v>134</v>
      </c>
      <c r="AU32" s="16">
        <v>111.6</v>
      </c>
      <c r="AV32" s="16">
        <v>93.8</v>
      </c>
      <c r="AW32" s="16">
        <v>125.2</v>
      </c>
      <c r="AX32" s="16">
        <v>103.8</v>
      </c>
      <c r="AY32" s="16">
        <v>100.5</v>
      </c>
      <c r="AZ32" s="16">
        <v>113.7</v>
      </c>
      <c r="BA32" s="16">
        <v>125.5</v>
      </c>
      <c r="BB32" s="16">
        <v>104.4</v>
      </c>
      <c r="BC32" s="16">
        <v>118.7</v>
      </c>
      <c r="BD32" s="16">
        <v>99.2</v>
      </c>
      <c r="BE32" s="16">
        <v>121.8</v>
      </c>
      <c r="BF32" s="16">
        <v>103.8</v>
      </c>
      <c r="BG32" s="16">
        <v>118.3</v>
      </c>
      <c r="BH32" s="16">
        <v>99.6</v>
      </c>
      <c r="BI32" s="16">
        <v>78</v>
      </c>
      <c r="BJ32" s="16"/>
      <c r="BK32" s="16"/>
      <c r="BL32" s="16"/>
      <c r="BM32" s="16"/>
    </row>
    <row r="33" spans="1:65" ht="13.2">
      <c r="A33" s="15">
        <v>30</v>
      </c>
      <c r="B33" s="16">
        <v>0</v>
      </c>
      <c r="C33" s="16">
        <v>2</v>
      </c>
      <c r="D33" s="16">
        <v>577.9</v>
      </c>
      <c r="E33">
        <v>514.5</v>
      </c>
      <c r="F33" s="16">
        <v>403.4</v>
      </c>
      <c r="G33" s="16">
        <v>102.8</v>
      </c>
      <c r="H33" s="16">
        <v>140.5</v>
      </c>
      <c r="I33" s="18">
        <v>122.3</v>
      </c>
      <c r="J33" s="15">
        <v>101.7</v>
      </c>
      <c r="K33" s="15">
        <v>141.80000000000001</v>
      </c>
      <c r="L33" s="15">
        <v>119</v>
      </c>
      <c r="M33" s="15">
        <v>96.7</v>
      </c>
      <c r="N33" s="15">
        <v>137.69999999999999</v>
      </c>
      <c r="O33" s="15">
        <v>115.9</v>
      </c>
      <c r="P33" s="15">
        <v>94.3</v>
      </c>
      <c r="Q33" s="8">
        <v>122.8</v>
      </c>
      <c r="R33" s="8">
        <v>155.1</v>
      </c>
      <c r="S33" s="15">
        <v>136.4</v>
      </c>
      <c r="T33" s="15">
        <v>117.2</v>
      </c>
      <c r="U33" s="15">
        <v>98.5</v>
      </c>
      <c r="V33" s="15">
        <v>108.2</v>
      </c>
      <c r="W33" s="15">
        <v>88.2</v>
      </c>
      <c r="X33" s="15">
        <v>102.3</v>
      </c>
      <c r="Y33" s="15">
        <v>139</v>
      </c>
      <c r="Z33" s="15">
        <v>119.3</v>
      </c>
      <c r="AA33" s="15">
        <v>102.2</v>
      </c>
      <c r="AB33" s="16">
        <v>114.5</v>
      </c>
      <c r="AC33" s="15">
        <v>95.4</v>
      </c>
      <c r="AD33" s="15">
        <v>152.6</v>
      </c>
      <c r="AE33" s="15">
        <v>131.9</v>
      </c>
      <c r="AF33" s="15">
        <v>115</v>
      </c>
      <c r="AG33" s="15">
        <v>134</v>
      </c>
      <c r="AH33" s="15">
        <v>119.1</v>
      </c>
      <c r="AI33" s="15">
        <v>105.1</v>
      </c>
      <c r="AJ33" s="15">
        <v>88.3</v>
      </c>
      <c r="AK33" s="15">
        <v>129.19999999999999</v>
      </c>
      <c r="AL33" s="15">
        <v>111.1</v>
      </c>
      <c r="AM33" s="15">
        <v>151.19999999999999</v>
      </c>
      <c r="AN33" s="15">
        <v>136.1</v>
      </c>
      <c r="AO33" s="15">
        <v>116.9</v>
      </c>
      <c r="AP33" s="15">
        <v>100</v>
      </c>
      <c r="AQ33" s="15">
        <v>110.7</v>
      </c>
      <c r="AR33" s="15">
        <v>120.7</v>
      </c>
      <c r="AS33" s="16">
        <v>103.2</v>
      </c>
      <c r="AT33" s="16">
        <v>136.1</v>
      </c>
      <c r="AU33" s="16">
        <v>117.8</v>
      </c>
      <c r="AV33" s="16">
        <v>99.6</v>
      </c>
      <c r="AW33" s="16">
        <v>125.1</v>
      </c>
      <c r="AX33" s="16">
        <v>110.3</v>
      </c>
      <c r="AY33" s="16">
        <v>93.5</v>
      </c>
      <c r="AZ33" s="16">
        <v>122.5</v>
      </c>
      <c r="BA33" s="16">
        <v>126</v>
      </c>
      <c r="BB33" s="16">
        <v>110.5</v>
      </c>
      <c r="BC33" s="16">
        <v>125.9</v>
      </c>
      <c r="BD33" s="16">
        <v>108.1</v>
      </c>
      <c r="BE33" s="16">
        <v>123.7</v>
      </c>
      <c r="BF33" s="16">
        <v>109.3</v>
      </c>
      <c r="BG33" s="16">
        <v>128.30000000000001</v>
      </c>
      <c r="BH33" s="16">
        <v>111.2</v>
      </c>
      <c r="BI33" s="16">
        <v>95.6</v>
      </c>
      <c r="BJ33" s="16">
        <v>79.099999999999994</v>
      </c>
      <c r="BK33" s="16"/>
      <c r="BL33" s="16"/>
      <c r="BM33" s="16"/>
    </row>
    <row r="34" spans="1:65" ht="13.2">
      <c r="A34" s="15">
        <v>31</v>
      </c>
      <c r="B34" s="16">
        <v>0</v>
      </c>
      <c r="C34" s="16">
        <v>1</v>
      </c>
      <c r="D34" s="16">
        <v>605</v>
      </c>
      <c r="E34">
        <v>552.5</v>
      </c>
      <c r="F34" s="16">
        <v>446.1</v>
      </c>
      <c r="G34" s="16">
        <v>137.80000000000001</v>
      </c>
      <c r="H34" s="16">
        <v>122.7</v>
      </c>
      <c r="I34" s="18">
        <v>98.2</v>
      </c>
      <c r="J34" s="15">
        <v>110.4</v>
      </c>
      <c r="K34" s="15">
        <v>138.1</v>
      </c>
      <c r="L34" s="15">
        <v>113.5</v>
      </c>
      <c r="M34" s="15">
        <v>86.9</v>
      </c>
      <c r="N34" s="15">
        <v>136.5</v>
      </c>
      <c r="O34" s="15">
        <v>110.9</v>
      </c>
      <c r="P34" s="15">
        <v>83.6</v>
      </c>
      <c r="Q34" s="8">
        <v>112.7</v>
      </c>
      <c r="R34" s="8">
        <v>143</v>
      </c>
      <c r="S34" s="15">
        <v>114.5</v>
      </c>
      <c r="T34" s="15">
        <v>98.8</v>
      </c>
      <c r="U34" s="15">
        <v>76.400000000000006</v>
      </c>
      <c r="V34" s="15">
        <v>119.1</v>
      </c>
      <c r="W34" s="15">
        <v>95.7</v>
      </c>
      <c r="X34" s="15">
        <v>111.2</v>
      </c>
      <c r="Y34" s="15">
        <v>129.1</v>
      </c>
      <c r="Z34" s="15">
        <v>106.5</v>
      </c>
      <c r="AA34" s="15">
        <v>89.9</v>
      </c>
      <c r="AB34" s="16">
        <v>103.2</v>
      </c>
      <c r="AC34" s="15">
        <v>84.6</v>
      </c>
      <c r="AD34" s="15">
        <v>120.4</v>
      </c>
      <c r="AE34" s="15">
        <v>118.6</v>
      </c>
      <c r="AF34" s="15">
        <v>114.3</v>
      </c>
      <c r="AG34" s="15">
        <v>129.1</v>
      </c>
      <c r="AH34" s="15">
        <v>110.3</v>
      </c>
      <c r="AI34" s="15">
        <v>101.7</v>
      </c>
      <c r="AJ34" s="15">
        <v>82.4</v>
      </c>
      <c r="AK34" s="15">
        <v>130.30000000000001</v>
      </c>
      <c r="AL34" s="15">
        <v>108.6</v>
      </c>
      <c r="AM34" s="15">
        <v>124.3</v>
      </c>
      <c r="AN34" s="15">
        <v>105.2</v>
      </c>
      <c r="AO34" s="15">
        <v>120.3</v>
      </c>
      <c r="AP34" s="15">
        <v>99.8</v>
      </c>
      <c r="AQ34" s="15">
        <v>114.6</v>
      </c>
      <c r="AR34" s="15">
        <v>112.6</v>
      </c>
      <c r="AS34" s="16">
        <v>114.2</v>
      </c>
      <c r="AT34" s="16">
        <v>136</v>
      </c>
      <c r="AU34" s="16">
        <v>117</v>
      </c>
      <c r="AV34" s="16">
        <v>96.3</v>
      </c>
      <c r="AW34" s="16">
        <v>123.2</v>
      </c>
      <c r="AX34" s="16">
        <v>104.8</v>
      </c>
      <c r="AY34" s="16">
        <v>82.6</v>
      </c>
      <c r="AZ34" s="16">
        <v>116.2</v>
      </c>
      <c r="BA34" s="16">
        <v>127.8</v>
      </c>
      <c r="BB34" s="16">
        <v>109.9</v>
      </c>
      <c r="BC34" s="16">
        <v>112.6</v>
      </c>
      <c r="BD34" s="16">
        <v>116.7</v>
      </c>
      <c r="BE34" s="16">
        <v>127</v>
      </c>
      <c r="BF34" s="16">
        <v>109.6</v>
      </c>
      <c r="BG34" s="16">
        <v>120.9</v>
      </c>
      <c r="BH34" s="16">
        <v>99.6</v>
      </c>
      <c r="BI34" s="16"/>
      <c r="BJ34" s="16"/>
      <c r="BK34" s="16"/>
      <c r="BL34" s="16"/>
      <c r="BM34" s="16"/>
    </row>
    <row r="35" spans="1:65" ht="13.2">
      <c r="A35" s="15">
        <v>32</v>
      </c>
      <c r="B35" s="16">
        <v>0</v>
      </c>
      <c r="C35" s="16">
        <v>1</v>
      </c>
      <c r="D35" s="16">
        <v>553.4</v>
      </c>
      <c r="E35">
        <v>500.7</v>
      </c>
      <c r="F35" s="16">
        <v>499</v>
      </c>
      <c r="G35" s="16">
        <v>136.9</v>
      </c>
      <c r="H35" s="16">
        <v>119.4</v>
      </c>
      <c r="I35" s="18">
        <v>102.8</v>
      </c>
      <c r="J35" s="15">
        <v>109.2</v>
      </c>
      <c r="K35" s="15">
        <v>145.9</v>
      </c>
      <c r="L35" s="15">
        <v>123.8</v>
      </c>
      <c r="M35" s="15">
        <v>102.8</v>
      </c>
      <c r="N35" s="15">
        <v>134.30000000000001</v>
      </c>
      <c r="O35" s="15">
        <v>112.9</v>
      </c>
      <c r="P35" s="15">
        <v>90.8</v>
      </c>
      <c r="Q35" s="8">
        <v>95</v>
      </c>
      <c r="R35" s="15">
        <v>150.6</v>
      </c>
      <c r="S35" s="15">
        <v>129.19999999999999</v>
      </c>
      <c r="T35" s="15">
        <v>107.9</v>
      </c>
      <c r="U35" s="15">
        <v>88.8</v>
      </c>
      <c r="V35" s="15">
        <v>122.9</v>
      </c>
      <c r="W35" s="15">
        <v>100.9</v>
      </c>
      <c r="X35" s="15">
        <v>83.4</v>
      </c>
      <c r="Y35" s="15">
        <v>122.1</v>
      </c>
      <c r="Z35" s="15">
        <v>134.9</v>
      </c>
      <c r="AA35" s="15">
        <v>111.6</v>
      </c>
      <c r="AB35" s="16">
        <v>90.1</v>
      </c>
      <c r="AC35" s="15">
        <v>94.7</v>
      </c>
      <c r="AD35" s="15">
        <v>116.7</v>
      </c>
      <c r="AE35" s="15">
        <v>121.7</v>
      </c>
      <c r="AF35" s="15">
        <v>113</v>
      </c>
      <c r="AG35" s="15">
        <v>135.6</v>
      </c>
      <c r="AH35" s="15">
        <v>113.9</v>
      </c>
      <c r="AI35" s="15">
        <v>91.8</v>
      </c>
      <c r="AJ35" s="15">
        <v>95.9</v>
      </c>
      <c r="AK35" s="15">
        <v>138.4</v>
      </c>
      <c r="AL35" s="15">
        <v>112.7</v>
      </c>
      <c r="AM35" s="15">
        <v>120</v>
      </c>
      <c r="AN35" s="15">
        <v>154.9</v>
      </c>
      <c r="AO35" s="15">
        <v>132.30000000000001</v>
      </c>
      <c r="AP35" s="15">
        <v>110.8</v>
      </c>
      <c r="AQ35" s="15">
        <v>118.5</v>
      </c>
      <c r="AR35" s="15">
        <v>108.2</v>
      </c>
      <c r="AS35" s="16">
        <v>112.2</v>
      </c>
      <c r="AT35" s="16">
        <v>140.69999999999999</v>
      </c>
      <c r="AU35" s="16">
        <v>114.5</v>
      </c>
      <c r="AV35" s="16">
        <v>95.8</v>
      </c>
      <c r="AW35" s="16">
        <v>130.6</v>
      </c>
      <c r="AX35" s="16">
        <v>107.8</v>
      </c>
      <c r="AY35" s="16">
        <v>88.3</v>
      </c>
      <c r="AZ35" s="16">
        <v>113.1</v>
      </c>
      <c r="BA35" s="16">
        <v>122.5</v>
      </c>
      <c r="BB35" s="16">
        <v>103.5</v>
      </c>
      <c r="BC35" s="16">
        <v>110.9</v>
      </c>
      <c r="BD35" s="16">
        <v>110.1</v>
      </c>
      <c r="BE35" s="16">
        <v>127.6</v>
      </c>
      <c r="BF35" s="16">
        <v>108.2</v>
      </c>
      <c r="BG35" s="16">
        <v>124.6</v>
      </c>
      <c r="BH35" s="16">
        <v>105.3</v>
      </c>
      <c r="BI35" s="16">
        <v>87.9</v>
      </c>
      <c r="BJ35" s="16"/>
      <c r="BK35" s="16"/>
      <c r="BL35" s="16"/>
      <c r="BM35" s="16"/>
    </row>
    <row r="36" spans="1:65" ht="13.2">
      <c r="A36" s="15">
        <v>33</v>
      </c>
      <c r="B36" s="16">
        <v>0</v>
      </c>
      <c r="C36" s="16">
        <v>1</v>
      </c>
      <c r="D36" s="16">
        <v>531.1</v>
      </c>
      <c r="E36">
        <v>469.8</v>
      </c>
      <c r="F36" s="16">
        <v>481.1</v>
      </c>
      <c r="G36" s="16">
        <v>130.80000000000001</v>
      </c>
      <c r="H36" s="16">
        <v>125.1</v>
      </c>
      <c r="I36" s="18">
        <v>97.3</v>
      </c>
      <c r="J36" s="15">
        <v>112.8</v>
      </c>
      <c r="K36" s="15">
        <v>137.19999999999999</v>
      </c>
      <c r="L36" s="15">
        <v>110.3</v>
      </c>
      <c r="M36" s="15">
        <v>82.3</v>
      </c>
      <c r="N36" s="15">
        <v>140</v>
      </c>
      <c r="O36" s="15">
        <v>111.6</v>
      </c>
      <c r="P36" s="15">
        <v>87.8</v>
      </c>
      <c r="Q36" s="8">
        <v>93.9</v>
      </c>
      <c r="R36" s="15">
        <v>142.30000000000001</v>
      </c>
      <c r="S36" s="15">
        <v>115.3</v>
      </c>
      <c r="T36" s="15">
        <v>94.3</v>
      </c>
      <c r="U36" s="15">
        <v>109.6</v>
      </c>
      <c r="V36" s="15">
        <v>111.6</v>
      </c>
      <c r="W36" s="15">
        <v>88.8</v>
      </c>
      <c r="X36" s="15">
        <v>101.3</v>
      </c>
      <c r="Y36" s="15">
        <v>118.3</v>
      </c>
      <c r="Z36" s="15">
        <v>141.1</v>
      </c>
      <c r="AA36" s="15">
        <v>118.2</v>
      </c>
      <c r="AB36" s="16">
        <v>97.3</v>
      </c>
      <c r="AC36" s="15">
        <v>97</v>
      </c>
      <c r="AD36" s="15">
        <v>120.3</v>
      </c>
      <c r="AE36" s="15">
        <v>122.6</v>
      </c>
      <c r="AF36" s="15">
        <v>113.2</v>
      </c>
      <c r="AG36" s="15">
        <v>133.4</v>
      </c>
      <c r="AH36" s="15">
        <v>115.7</v>
      </c>
      <c r="AI36" s="15">
        <v>96</v>
      </c>
      <c r="AJ36" s="15">
        <v>98.7</v>
      </c>
      <c r="AK36" s="15">
        <v>136</v>
      </c>
      <c r="AL36" s="15">
        <v>119.8</v>
      </c>
      <c r="AM36" s="15">
        <v>132.9</v>
      </c>
      <c r="AN36" s="15">
        <v>115.6</v>
      </c>
      <c r="AO36" s="15">
        <v>126.2</v>
      </c>
      <c r="AP36" s="15">
        <v>107.6</v>
      </c>
      <c r="AQ36" s="15">
        <v>120.8</v>
      </c>
      <c r="AR36" s="15">
        <v>100.5</v>
      </c>
      <c r="AS36" s="16">
        <v>123.2</v>
      </c>
      <c r="AT36" s="16">
        <v>131.30000000000001</v>
      </c>
      <c r="AU36" s="16">
        <v>110.2</v>
      </c>
      <c r="AV36" s="16">
        <v>89.5</v>
      </c>
      <c r="AW36" s="16">
        <v>188.6</v>
      </c>
      <c r="AX36" s="16">
        <v>164.3</v>
      </c>
      <c r="AY36" s="16">
        <v>146.30000000000001</v>
      </c>
      <c r="AZ36" s="16">
        <v>121.6</v>
      </c>
      <c r="BA36" s="16">
        <v>117.7</v>
      </c>
      <c r="BB36" s="16">
        <v>145.4</v>
      </c>
      <c r="BC36" s="16">
        <v>125.4</v>
      </c>
      <c r="BD36" s="16">
        <v>104.7</v>
      </c>
      <c r="BE36" s="16">
        <v>132.6</v>
      </c>
      <c r="BF36" s="16">
        <v>113.4</v>
      </c>
      <c r="BG36" s="16">
        <v>125</v>
      </c>
      <c r="BH36" s="16">
        <v>104.2</v>
      </c>
      <c r="BI36" s="16">
        <v>83.6</v>
      </c>
      <c r="BJ36" s="16">
        <v>67.2</v>
      </c>
      <c r="BK36" s="16"/>
      <c r="BL36" s="16"/>
      <c r="BM36" s="16"/>
    </row>
    <row r="37" spans="1:65" ht="13.2">
      <c r="A37" s="15">
        <v>34</v>
      </c>
      <c r="B37" s="16">
        <v>0</v>
      </c>
      <c r="C37" s="16">
        <v>1</v>
      </c>
      <c r="D37" s="16">
        <v>579.1</v>
      </c>
      <c r="E37">
        <v>529.1</v>
      </c>
      <c r="F37" s="16">
        <v>422</v>
      </c>
      <c r="G37" s="16">
        <v>134.9</v>
      </c>
      <c r="H37" s="16">
        <v>132.9</v>
      </c>
      <c r="I37" s="18">
        <v>103.5</v>
      </c>
      <c r="J37" s="15">
        <v>121</v>
      </c>
      <c r="K37" s="15">
        <v>153.6</v>
      </c>
      <c r="L37" s="15">
        <v>128.19999999999999</v>
      </c>
      <c r="M37" s="15">
        <v>104.4</v>
      </c>
      <c r="N37" s="15">
        <v>147.69999999999999</v>
      </c>
      <c r="O37" s="15">
        <v>123.4</v>
      </c>
      <c r="P37" s="15">
        <v>99.8</v>
      </c>
      <c r="Q37" s="8">
        <v>98.1</v>
      </c>
      <c r="R37" s="15">
        <v>159.1</v>
      </c>
      <c r="S37" s="15">
        <v>136.69999999999999</v>
      </c>
      <c r="T37" s="15">
        <v>115.5</v>
      </c>
      <c r="U37" s="15">
        <v>96.1</v>
      </c>
      <c r="V37" s="15">
        <v>126.7</v>
      </c>
      <c r="W37" s="15">
        <v>103.7</v>
      </c>
      <c r="X37" s="15">
        <v>87.5</v>
      </c>
      <c r="Y37" s="15">
        <v>122.3</v>
      </c>
      <c r="Z37" s="15">
        <v>100.9</v>
      </c>
      <c r="AA37" s="15">
        <v>86.2</v>
      </c>
      <c r="AB37" s="16">
        <v>107.9</v>
      </c>
      <c r="AC37" s="15">
        <v>87.7</v>
      </c>
      <c r="AD37" s="15">
        <v>119.5</v>
      </c>
      <c r="AE37" s="15">
        <v>127.1</v>
      </c>
      <c r="AF37" s="15">
        <v>107</v>
      </c>
      <c r="AG37" s="15">
        <v>139.5</v>
      </c>
      <c r="AH37" s="15">
        <v>123.7</v>
      </c>
      <c r="AI37" s="15">
        <v>107.1</v>
      </c>
      <c r="AJ37" s="15">
        <v>103.8</v>
      </c>
      <c r="AK37" s="15">
        <v>143.5</v>
      </c>
      <c r="AL37" s="15">
        <v>126.1</v>
      </c>
      <c r="AM37" s="15">
        <v>126.6</v>
      </c>
      <c r="AN37" s="15">
        <v>110.1</v>
      </c>
      <c r="AO37" s="15">
        <v>132.9</v>
      </c>
      <c r="AP37" s="15">
        <v>115.1</v>
      </c>
      <c r="AQ37" s="15">
        <v>131.1</v>
      </c>
      <c r="AR37" s="15">
        <v>111.7</v>
      </c>
      <c r="AS37" s="16">
        <v>130</v>
      </c>
      <c r="AT37" s="16">
        <v>143.4</v>
      </c>
      <c r="AU37" s="16">
        <v>125.7</v>
      </c>
      <c r="AV37" s="16">
        <v>107.9</v>
      </c>
      <c r="AW37" s="16">
        <v>135.80000000000001</v>
      </c>
      <c r="AX37" s="16">
        <v>118.1</v>
      </c>
      <c r="AY37" s="16">
        <v>100.7</v>
      </c>
      <c r="AZ37" s="16">
        <v>133.9</v>
      </c>
      <c r="BA37" s="16">
        <v>114.9</v>
      </c>
      <c r="BB37" s="16">
        <v>156.6</v>
      </c>
      <c r="BC37" s="16">
        <v>137.6</v>
      </c>
      <c r="BD37" s="16">
        <v>117.3</v>
      </c>
      <c r="BE37" s="16">
        <v>138.5</v>
      </c>
      <c r="BF37" s="16">
        <v>121.8</v>
      </c>
      <c r="BG37" s="16">
        <v>137.69999999999999</v>
      </c>
      <c r="BH37" s="16">
        <v>118</v>
      </c>
      <c r="BI37" s="16">
        <v>100.2</v>
      </c>
      <c r="BJ37" s="16">
        <v>80.3</v>
      </c>
      <c r="BK37" s="16"/>
      <c r="BL37" s="16"/>
      <c r="BM37" s="16"/>
    </row>
    <row r="38" spans="1:65" ht="13.2">
      <c r="A38" s="15">
        <v>35</v>
      </c>
      <c r="B38" s="16">
        <v>0</v>
      </c>
      <c r="C38" s="16">
        <v>1</v>
      </c>
      <c r="D38" s="16">
        <v>599.6</v>
      </c>
      <c r="E38">
        <v>534.79999999999995</v>
      </c>
      <c r="F38" s="16">
        <v>404.7</v>
      </c>
      <c r="G38" s="16">
        <v>140.30000000000001</v>
      </c>
      <c r="H38" s="16">
        <v>123.7</v>
      </c>
      <c r="I38" s="18">
        <v>99.1</v>
      </c>
      <c r="J38" s="15">
        <v>108.7</v>
      </c>
      <c r="K38" s="15">
        <v>158.80000000000001</v>
      </c>
      <c r="L38" s="15">
        <v>130.5</v>
      </c>
      <c r="M38" s="15">
        <v>105.7</v>
      </c>
      <c r="N38" s="15">
        <v>141.4</v>
      </c>
      <c r="O38" s="15">
        <v>116.4</v>
      </c>
      <c r="P38" s="15">
        <v>88.4</v>
      </c>
      <c r="Q38" s="8">
        <v>76</v>
      </c>
      <c r="R38" s="15">
        <v>163.69999999999999</v>
      </c>
      <c r="S38" s="15">
        <v>137</v>
      </c>
      <c r="T38" s="15">
        <v>114</v>
      </c>
      <c r="U38" s="15">
        <v>93.8</v>
      </c>
      <c r="V38" s="15">
        <v>124.5</v>
      </c>
      <c r="W38" s="15">
        <v>100.9</v>
      </c>
      <c r="X38" s="15">
        <v>80.8</v>
      </c>
      <c r="Y38" s="15">
        <v>133.1</v>
      </c>
      <c r="Z38" s="15">
        <v>110.8</v>
      </c>
      <c r="AA38" s="15">
        <v>90.4</v>
      </c>
      <c r="AB38" s="16">
        <v>110.3</v>
      </c>
      <c r="AC38" s="15">
        <v>87.1</v>
      </c>
      <c r="AD38" s="15">
        <v>107.1</v>
      </c>
      <c r="AE38" s="15">
        <v>121.5</v>
      </c>
      <c r="AF38" s="15">
        <v>113.6</v>
      </c>
      <c r="AG38" s="15">
        <v>131</v>
      </c>
      <c r="AH38" s="15">
        <v>112</v>
      </c>
      <c r="AI38" s="15">
        <v>95.1</v>
      </c>
      <c r="AJ38" s="15">
        <v>94.7</v>
      </c>
      <c r="AK38" s="15">
        <v>132.19999999999999</v>
      </c>
      <c r="AL38" s="15">
        <v>110.6</v>
      </c>
      <c r="AM38" s="15">
        <v>132.30000000000001</v>
      </c>
      <c r="AN38" s="15">
        <v>110.6</v>
      </c>
      <c r="AO38" s="15">
        <v>93.9</v>
      </c>
      <c r="AP38" s="15">
        <v>132.1</v>
      </c>
      <c r="AQ38" s="15">
        <v>112.8</v>
      </c>
      <c r="AR38" s="15">
        <v>118</v>
      </c>
      <c r="AS38" s="16">
        <v>117.4</v>
      </c>
      <c r="AT38" s="16">
        <v>145.1</v>
      </c>
      <c r="AU38" s="16">
        <v>123.7</v>
      </c>
      <c r="AV38" s="16">
        <v>106.3</v>
      </c>
      <c r="AW38" s="16">
        <v>134.30000000000001</v>
      </c>
      <c r="AX38" s="16">
        <v>113.7</v>
      </c>
      <c r="AY38" s="16">
        <v>96.4</v>
      </c>
      <c r="AZ38" s="16">
        <v>120.6</v>
      </c>
      <c r="BA38" s="16">
        <v>125.1</v>
      </c>
      <c r="BB38" s="16">
        <v>104.8</v>
      </c>
      <c r="BC38" s="16">
        <v>118</v>
      </c>
      <c r="BD38" s="16">
        <v>129</v>
      </c>
      <c r="BE38" s="16">
        <v>133</v>
      </c>
      <c r="BF38" s="16">
        <v>116.7</v>
      </c>
      <c r="BG38" s="16">
        <v>135.69999999999999</v>
      </c>
      <c r="BH38" s="16">
        <v>115.3</v>
      </c>
      <c r="BI38" s="16"/>
      <c r="BJ38" s="16"/>
      <c r="BK38" s="16"/>
      <c r="BL38" s="16"/>
      <c r="BM38" s="16"/>
    </row>
    <row r="39" spans="1:65" ht="13.2">
      <c r="A39" s="15">
        <v>36</v>
      </c>
      <c r="B39" s="16">
        <v>0</v>
      </c>
      <c r="C39" s="16">
        <v>1</v>
      </c>
      <c r="D39" s="16">
        <v>582.70000000000005</v>
      </c>
      <c r="E39">
        <v>528.79999999999995</v>
      </c>
      <c r="F39" s="16">
        <v>410.8</v>
      </c>
      <c r="G39" s="16">
        <v>142.69999999999999</v>
      </c>
      <c r="H39" s="16">
        <v>128.69999999999999</v>
      </c>
      <c r="I39" s="16">
        <v>103.9</v>
      </c>
      <c r="J39" s="15">
        <v>118.9</v>
      </c>
      <c r="K39" s="15">
        <v>159.5</v>
      </c>
      <c r="L39" s="15">
        <v>133.80000000000001</v>
      </c>
      <c r="M39" s="15">
        <v>111.5</v>
      </c>
      <c r="N39" s="15">
        <v>138.9</v>
      </c>
      <c r="O39" s="15">
        <v>114.8</v>
      </c>
      <c r="P39" s="15">
        <v>91.9</v>
      </c>
      <c r="Q39" s="8">
        <v>80.2</v>
      </c>
      <c r="R39" s="15">
        <v>154.6</v>
      </c>
      <c r="S39" s="15">
        <v>135.30000000000001</v>
      </c>
      <c r="T39" s="15">
        <v>116.5</v>
      </c>
      <c r="U39" s="15">
        <v>96.3</v>
      </c>
      <c r="V39" s="15">
        <v>123.3</v>
      </c>
      <c r="W39" s="15">
        <v>103.1</v>
      </c>
      <c r="X39" s="15">
        <v>85.1</v>
      </c>
      <c r="Y39" s="15">
        <v>135.9</v>
      </c>
      <c r="Z39" s="15">
        <v>115</v>
      </c>
      <c r="AA39" s="15">
        <v>97.5</v>
      </c>
      <c r="AB39" s="16">
        <v>114.2</v>
      </c>
      <c r="AC39" s="15">
        <v>93.9</v>
      </c>
      <c r="AD39" s="15">
        <v>107.4</v>
      </c>
      <c r="AE39" s="15">
        <v>115.3</v>
      </c>
      <c r="AF39" s="15">
        <v>115.2</v>
      </c>
      <c r="AG39" s="15">
        <v>138.9</v>
      </c>
      <c r="AH39" s="15">
        <v>124.6</v>
      </c>
      <c r="AI39" s="15">
        <v>106.7</v>
      </c>
      <c r="AJ39" s="15">
        <v>92</v>
      </c>
      <c r="AK39" s="15">
        <v>137.5</v>
      </c>
      <c r="AL39" s="15">
        <v>120.2</v>
      </c>
      <c r="AM39" s="15">
        <v>129.4</v>
      </c>
      <c r="AN39" s="15">
        <v>116.4</v>
      </c>
      <c r="AO39" s="15">
        <v>135.4</v>
      </c>
      <c r="AP39" s="15">
        <v>117</v>
      </c>
      <c r="AQ39" s="15">
        <v>116.7</v>
      </c>
      <c r="AR39" s="15">
        <v>117.5</v>
      </c>
      <c r="AS39" s="16">
        <v>127.2</v>
      </c>
      <c r="AT39" s="16">
        <v>148</v>
      </c>
      <c r="AU39" s="16">
        <v>129.69999999999999</v>
      </c>
      <c r="AV39" s="16">
        <v>115.7</v>
      </c>
      <c r="AW39" s="16">
        <v>134.69999999999999</v>
      </c>
      <c r="AX39" s="16">
        <v>118.8</v>
      </c>
      <c r="AY39" s="16">
        <v>103.1</v>
      </c>
      <c r="AZ39" s="16">
        <v>119.9</v>
      </c>
      <c r="BA39" s="16">
        <v>125.6</v>
      </c>
      <c r="BB39" s="16">
        <v>111.5</v>
      </c>
      <c r="BC39" s="16">
        <v>127.3</v>
      </c>
      <c r="BD39" s="16">
        <v>110.9</v>
      </c>
      <c r="BE39" s="16">
        <v>138.4</v>
      </c>
      <c r="BF39" s="16">
        <v>123.1</v>
      </c>
      <c r="BG39" s="16">
        <v>136.9</v>
      </c>
      <c r="BH39" s="16">
        <v>119.7</v>
      </c>
      <c r="BI39" s="16">
        <v>103.9</v>
      </c>
      <c r="BJ39" s="16">
        <v>88.3</v>
      </c>
      <c r="BK39" s="16"/>
      <c r="BL39" s="16"/>
      <c r="BM39" s="16"/>
    </row>
    <row r="40" spans="1:65" ht="15.75" customHeight="1">
      <c r="C40" s="16"/>
    </row>
    <row r="41" spans="1:65" ht="13.2">
      <c r="B41" s="7"/>
      <c r="C41" s="7"/>
      <c r="D41" s="7"/>
      <c r="E41" s="7"/>
      <c r="F41" s="7"/>
      <c r="G41" s="8"/>
    </row>
    <row r="42" spans="1:65" ht="13.2">
      <c r="A42" s="12" t="s">
        <v>66</v>
      </c>
      <c r="B42" s="12" t="s">
        <v>63</v>
      </c>
      <c r="C42" s="12" t="s">
        <v>50</v>
      </c>
      <c r="D42" s="13">
        <v>45543</v>
      </c>
      <c r="E42" s="13">
        <v>45545</v>
      </c>
      <c r="F42" s="13">
        <v>45549</v>
      </c>
      <c r="G42" s="12" t="s">
        <v>94</v>
      </c>
    </row>
    <row r="43" spans="1:65" ht="13.2">
      <c r="A43" s="15">
        <v>7</v>
      </c>
      <c r="B43" s="16" t="s">
        <v>46</v>
      </c>
      <c r="C43" s="16" t="s">
        <v>71</v>
      </c>
      <c r="D43" s="16">
        <v>540.70000000000005</v>
      </c>
      <c r="E43">
        <v>494.8</v>
      </c>
      <c r="F43" s="16">
        <v>404.8</v>
      </c>
      <c r="G43" s="12">
        <v>1</v>
      </c>
    </row>
    <row r="44" spans="1:65" ht="15.75" customHeight="1">
      <c r="A44" s="15">
        <v>3</v>
      </c>
      <c r="B44" s="16" t="s">
        <v>48</v>
      </c>
      <c r="C44" s="16" t="s">
        <v>71</v>
      </c>
      <c r="D44" s="16">
        <v>557.4</v>
      </c>
      <c r="E44">
        <v>516.29999999999995</v>
      </c>
      <c r="F44" s="16">
        <v>443.5</v>
      </c>
      <c r="G44" s="16">
        <v>2</v>
      </c>
    </row>
    <row r="45" spans="1:65" ht="15.75" customHeight="1">
      <c r="A45" s="15">
        <v>10</v>
      </c>
      <c r="B45" s="16" t="s">
        <v>46</v>
      </c>
      <c r="C45" s="16" t="s">
        <v>71</v>
      </c>
      <c r="D45" s="16">
        <v>538.1</v>
      </c>
      <c r="E45">
        <v>494.1</v>
      </c>
      <c r="F45" s="16">
        <v>412.2</v>
      </c>
      <c r="G45" s="12">
        <v>3</v>
      </c>
    </row>
    <row r="46" spans="1:65" ht="15.75" customHeight="1">
      <c r="A46" s="15">
        <v>14</v>
      </c>
      <c r="B46" s="16" t="s">
        <v>47</v>
      </c>
      <c r="C46" s="16" t="s">
        <v>71</v>
      </c>
      <c r="D46" s="16">
        <v>532.29999999999995</v>
      </c>
      <c r="E46">
        <v>478.1</v>
      </c>
      <c r="F46" s="16">
        <v>394.2</v>
      </c>
      <c r="G46" s="12">
        <v>4</v>
      </c>
    </row>
    <row r="47" spans="1:65" ht="15.75" customHeight="1">
      <c r="A47" s="15">
        <v>11</v>
      </c>
      <c r="B47" s="16" t="s">
        <v>46</v>
      </c>
      <c r="C47" s="16" t="s">
        <v>71</v>
      </c>
      <c r="D47" s="16">
        <v>578.4</v>
      </c>
      <c r="E47">
        <v>538.20000000000005</v>
      </c>
      <c r="F47" s="16">
        <v>463.7</v>
      </c>
      <c r="G47" s="12">
        <v>5</v>
      </c>
    </row>
    <row r="48" spans="1:65" ht="15.75" customHeight="1">
      <c r="A48" s="15">
        <v>17</v>
      </c>
      <c r="B48" s="16" t="s">
        <v>47</v>
      </c>
      <c r="C48" s="16" t="s">
        <v>71</v>
      </c>
      <c r="D48" s="16">
        <v>527.20000000000005</v>
      </c>
      <c r="E48">
        <v>458.9</v>
      </c>
      <c r="F48" s="16">
        <v>349.7</v>
      </c>
      <c r="G48" s="12">
        <v>6</v>
      </c>
    </row>
    <row r="49" spans="1:7" ht="15.75" customHeight="1">
      <c r="A49" s="15">
        <v>5</v>
      </c>
      <c r="B49" s="16" t="s">
        <v>48</v>
      </c>
      <c r="C49" s="16" t="s">
        <v>71</v>
      </c>
      <c r="D49" s="16">
        <v>584.1</v>
      </c>
      <c r="E49">
        <v>540.5</v>
      </c>
      <c r="F49" s="16">
        <v>464.9</v>
      </c>
      <c r="G49" s="12">
        <v>7</v>
      </c>
    </row>
    <row r="50" spans="1:7" ht="15.75" customHeight="1">
      <c r="A50" s="15">
        <v>1</v>
      </c>
      <c r="B50" s="16" t="s">
        <v>48</v>
      </c>
      <c r="C50" s="16" t="s">
        <v>71</v>
      </c>
      <c r="D50" s="16">
        <v>545.20000000000005</v>
      </c>
      <c r="E50">
        <v>502.1</v>
      </c>
      <c r="F50" s="16">
        <v>441.1</v>
      </c>
      <c r="G50" s="12">
        <v>8</v>
      </c>
    </row>
    <row r="51" spans="1:7" ht="15.75" customHeight="1">
      <c r="A51" s="15">
        <v>9</v>
      </c>
      <c r="B51" s="16" t="s">
        <v>46</v>
      </c>
      <c r="C51" s="16" t="s">
        <v>71</v>
      </c>
      <c r="D51" s="16">
        <v>573.1</v>
      </c>
      <c r="E51">
        <v>524.1</v>
      </c>
      <c r="F51" s="16">
        <v>437.1</v>
      </c>
      <c r="G51" s="12">
        <v>9</v>
      </c>
    </row>
    <row r="52" spans="1:7" ht="15.75" customHeight="1">
      <c r="A52" s="15">
        <v>15</v>
      </c>
      <c r="B52" s="16" t="s">
        <v>47</v>
      </c>
      <c r="C52" s="16" t="s">
        <v>71</v>
      </c>
      <c r="D52" s="16">
        <v>535.5</v>
      </c>
      <c r="E52">
        <v>497.5</v>
      </c>
      <c r="F52" s="16">
        <v>420</v>
      </c>
      <c r="G52" s="12">
        <v>10</v>
      </c>
    </row>
    <row r="53" spans="1:7" ht="15.75" customHeight="1">
      <c r="A53" s="15">
        <v>12</v>
      </c>
      <c r="B53" s="16" t="s">
        <v>46</v>
      </c>
      <c r="C53" s="16" t="s">
        <v>71</v>
      </c>
      <c r="D53" s="16">
        <v>582.79999999999995</v>
      </c>
      <c r="E53">
        <v>541.6</v>
      </c>
      <c r="F53" s="16">
        <v>465.8</v>
      </c>
      <c r="G53" s="12">
        <v>11</v>
      </c>
    </row>
    <row r="54" spans="1:7" ht="15.75" customHeight="1">
      <c r="A54" s="15">
        <v>2</v>
      </c>
      <c r="B54" s="16" t="s">
        <v>48</v>
      </c>
      <c r="C54" s="16" t="s">
        <v>71</v>
      </c>
      <c r="D54" s="16">
        <v>611.5</v>
      </c>
      <c r="E54">
        <v>567.4</v>
      </c>
      <c r="F54" s="16">
        <v>494.5</v>
      </c>
      <c r="G54" s="16">
        <v>12</v>
      </c>
    </row>
    <row r="55" spans="1:7" ht="15.75" customHeight="1">
      <c r="A55" s="15">
        <v>16</v>
      </c>
      <c r="B55" s="16" t="s">
        <v>47</v>
      </c>
      <c r="C55" s="16" t="s">
        <v>71</v>
      </c>
      <c r="D55" s="16">
        <v>574.6</v>
      </c>
      <c r="E55">
        <v>525.79999999999995</v>
      </c>
      <c r="F55" s="16">
        <v>430.9</v>
      </c>
      <c r="G55" s="12">
        <v>13</v>
      </c>
    </row>
    <row r="56" spans="1:7" ht="15.75" customHeight="1">
      <c r="A56" s="15">
        <v>13</v>
      </c>
      <c r="B56" s="16" t="s">
        <v>47</v>
      </c>
      <c r="C56" s="16" t="s">
        <v>71</v>
      </c>
      <c r="D56" s="16">
        <v>513.20000000000005</v>
      </c>
      <c r="E56">
        <v>474.9</v>
      </c>
      <c r="F56" s="16">
        <v>386.6</v>
      </c>
      <c r="G56" s="12">
        <v>14</v>
      </c>
    </row>
    <row r="57" spans="1:7" ht="15.75" customHeight="1">
      <c r="A57" s="15">
        <v>4</v>
      </c>
      <c r="B57" s="16" t="s">
        <v>48</v>
      </c>
      <c r="C57" s="16" t="s">
        <v>71</v>
      </c>
      <c r="D57" s="16">
        <v>665.5</v>
      </c>
      <c r="E57">
        <v>627.20000000000005</v>
      </c>
      <c r="F57" s="16">
        <v>570.6</v>
      </c>
      <c r="G57" s="12">
        <v>15</v>
      </c>
    </row>
    <row r="58" spans="1:7" ht="15.75" customHeight="1">
      <c r="A58" s="15">
        <v>6</v>
      </c>
      <c r="B58" s="16" t="s">
        <v>48</v>
      </c>
      <c r="C58" s="16" t="s">
        <v>71</v>
      </c>
      <c r="D58" s="16">
        <v>536.20000000000005</v>
      </c>
      <c r="E58">
        <v>496.7</v>
      </c>
      <c r="F58" s="16">
        <v>418.2</v>
      </c>
      <c r="G58" s="12">
        <v>16</v>
      </c>
    </row>
    <row r="59" spans="1:7" ht="15.75" customHeight="1">
      <c r="A59" s="15">
        <v>18</v>
      </c>
      <c r="B59" s="16" t="s">
        <v>47</v>
      </c>
      <c r="C59" s="16" t="s">
        <v>71</v>
      </c>
      <c r="D59" s="16">
        <v>481.3</v>
      </c>
      <c r="E59">
        <v>436.4</v>
      </c>
      <c r="F59" s="16">
        <v>347.5</v>
      </c>
      <c r="G59" s="12">
        <v>17</v>
      </c>
    </row>
    <row r="60" spans="1:7" ht="15.75" customHeight="1">
      <c r="A60" s="15">
        <v>8</v>
      </c>
      <c r="B60" s="16" t="s">
        <v>46</v>
      </c>
      <c r="C60" s="16" t="s">
        <v>71</v>
      </c>
      <c r="D60" s="16">
        <v>592.6</v>
      </c>
      <c r="E60">
        <v>550</v>
      </c>
      <c r="F60" s="16">
        <v>474.9</v>
      </c>
      <c r="G60" s="12">
        <v>18</v>
      </c>
    </row>
    <row r="61" spans="1:7" ht="15.75" customHeight="1">
      <c r="A61" s="15">
        <v>31</v>
      </c>
      <c r="B61" s="16" t="s">
        <v>47</v>
      </c>
      <c r="C61" s="16" t="s">
        <v>92</v>
      </c>
      <c r="D61" s="16">
        <v>583.4</v>
      </c>
      <c r="E61">
        <v>517.9</v>
      </c>
      <c r="F61" s="16">
        <v>393.7</v>
      </c>
      <c r="G61" s="12">
        <v>19</v>
      </c>
    </row>
    <row r="62" spans="1:7" ht="15.75" customHeight="1">
      <c r="A62" s="15">
        <v>23</v>
      </c>
      <c r="B62" s="16" t="s">
        <v>48</v>
      </c>
      <c r="C62" s="16" t="s">
        <v>92</v>
      </c>
      <c r="D62" s="16">
        <v>591.20000000000005</v>
      </c>
      <c r="E62">
        <v>533.29999999999995</v>
      </c>
      <c r="F62" s="16">
        <v>416.9</v>
      </c>
      <c r="G62" s="12">
        <v>20</v>
      </c>
    </row>
    <row r="63" spans="1:7" ht="15.75" customHeight="1">
      <c r="A63" s="15">
        <v>20</v>
      </c>
      <c r="B63" s="16" t="s">
        <v>48</v>
      </c>
      <c r="C63" s="16" t="s">
        <v>92</v>
      </c>
      <c r="D63" s="16">
        <v>558.1</v>
      </c>
      <c r="E63">
        <v>509.7</v>
      </c>
      <c r="F63" s="16">
        <v>408.2</v>
      </c>
      <c r="G63" s="12">
        <v>21</v>
      </c>
    </row>
    <row r="64" spans="1:7" ht="15.75" customHeight="1">
      <c r="A64" s="15">
        <v>34</v>
      </c>
      <c r="B64" s="16" t="s">
        <v>47</v>
      </c>
      <c r="C64" s="16" t="s">
        <v>92</v>
      </c>
      <c r="D64" s="16">
        <v>581.9</v>
      </c>
      <c r="E64">
        <v>526.6</v>
      </c>
      <c r="F64" s="16">
        <v>419.4</v>
      </c>
      <c r="G64" s="12">
        <v>22</v>
      </c>
    </row>
    <row r="65" spans="1:7" ht="15.75" customHeight="1">
      <c r="A65" s="15">
        <v>21</v>
      </c>
      <c r="B65" s="16" t="s">
        <v>48</v>
      </c>
      <c r="C65" s="16" t="s">
        <v>92</v>
      </c>
      <c r="D65" s="16">
        <v>561.5</v>
      </c>
      <c r="E65">
        <v>493.3</v>
      </c>
      <c r="F65" s="16">
        <v>358.4</v>
      </c>
      <c r="G65" s="12">
        <v>23</v>
      </c>
    </row>
    <row r="66" spans="1:7" ht="15.75" customHeight="1">
      <c r="A66" s="15">
        <v>24</v>
      </c>
      <c r="B66" s="16" t="s">
        <v>48</v>
      </c>
      <c r="C66" s="16" t="s">
        <v>92</v>
      </c>
      <c r="D66" s="16">
        <v>498.9</v>
      </c>
      <c r="E66">
        <v>432.3</v>
      </c>
      <c r="F66" s="16">
        <v>493.1</v>
      </c>
      <c r="G66" s="12">
        <v>24</v>
      </c>
    </row>
    <row r="67" spans="1:7" ht="15.75" customHeight="1">
      <c r="A67" s="15">
        <v>27</v>
      </c>
      <c r="B67" s="16" t="s">
        <v>46</v>
      </c>
      <c r="C67" s="16" t="s">
        <v>92</v>
      </c>
      <c r="D67" s="16">
        <v>524.5</v>
      </c>
      <c r="E67">
        <v>471</v>
      </c>
      <c r="F67" s="16">
        <v>503.3</v>
      </c>
      <c r="G67" s="12">
        <v>25</v>
      </c>
    </row>
    <row r="68" spans="1:7" ht="15.75" customHeight="1">
      <c r="A68" s="15">
        <v>19</v>
      </c>
      <c r="B68" s="16" t="s">
        <v>48</v>
      </c>
      <c r="C68" s="16" t="s">
        <v>92</v>
      </c>
      <c r="D68" s="16">
        <v>553.29999999999995</v>
      </c>
      <c r="E68">
        <v>490.1</v>
      </c>
      <c r="F68" s="16">
        <v>387.6</v>
      </c>
      <c r="G68" s="12">
        <v>26</v>
      </c>
    </row>
    <row r="69" spans="1:7" ht="15.75" customHeight="1">
      <c r="A69" s="15">
        <v>22</v>
      </c>
      <c r="B69" s="16" t="s">
        <v>48</v>
      </c>
      <c r="C69" s="16" t="s">
        <v>92</v>
      </c>
      <c r="D69" s="16">
        <v>552.6</v>
      </c>
      <c r="E69">
        <v>491.4</v>
      </c>
      <c r="F69" s="16">
        <v>366.2</v>
      </c>
      <c r="G69" s="12">
        <v>27</v>
      </c>
    </row>
    <row r="70" spans="1:7" ht="15.75" customHeight="1">
      <c r="A70" s="15">
        <v>36</v>
      </c>
      <c r="B70" s="16" t="s">
        <v>47</v>
      </c>
      <c r="C70" s="16" t="s">
        <v>92</v>
      </c>
      <c r="D70" s="16">
        <v>607.20000000000005</v>
      </c>
      <c r="E70">
        <v>540.20000000000005</v>
      </c>
      <c r="F70" s="16">
        <v>410.1</v>
      </c>
      <c r="G70" s="12">
        <v>28</v>
      </c>
    </row>
    <row r="71" spans="1:7" ht="15.75" customHeight="1">
      <c r="A71" s="15">
        <v>32</v>
      </c>
      <c r="B71" s="16" t="s">
        <v>47</v>
      </c>
      <c r="C71" s="16" t="s">
        <v>92</v>
      </c>
      <c r="D71" s="16">
        <v>525.29999999999995</v>
      </c>
      <c r="E71">
        <v>465.8</v>
      </c>
      <c r="F71" s="16">
        <v>503.3</v>
      </c>
      <c r="G71" s="12">
        <v>29</v>
      </c>
    </row>
    <row r="72" spans="1:7" ht="15.75" customHeight="1">
      <c r="A72" s="15">
        <v>35</v>
      </c>
      <c r="B72" s="16" t="s">
        <v>47</v>
      </c>
      <c r="C72" s="16" t="s">
        <v>92</v>
      </c>
      <c r="D72" s="16">
        <v>577.9</v>
      </c>
      <c r="E72">
        <v>514.5</v>
      </c>
      <c r="F72" s="16">
        <v>403.4</v>
      </c>
      <c r="G72" s="12">
        <v>30</v>
      </c>
    </row>
    <row r="73" spans="1:7" ht="15.75" customHeight="1">
      <c r="A73" s="15">
        <v>29</v>
      </c>
      <c r="B73" s="16" t="s">
        <v>46</v>
      </c>
      <c r="C73" s="16" t="s">
        <v>92</v>
      </c>
      <c r="D73" s="16">
        <v>605</v>
      </c>
      <c r="E73">
        <v>552.5</v>
      </c>
      <c r="F73" s="16">
        <v>446.1</v>
      </c>
      <c r="G73" s="12">
        <v>31</v>
      </c>
    </row>
    <row r="74" spans="1:7" ht="15.75" customHeight="1">
      <c r="A74" s="15">
        <v>25</v>
      </c>
      <c r="B74" s="16" t="s">
        <v>46</v>
      </c>
      <c r="C74" s="16" t="s">
        <v>92</v>
      </c>
      <c r="D74" s="16">
        <v>553.4</v>
      </c>
      <c r="E74">
        <v>500.7</v>
      </c>
      <c r="F74" s="16">
        <v>499</v>
      </c>
      <c r="G74" s="12">
        <v>32</v>
      </c>
    </row>
    <row r="75" spans="1:7" ht="15.75" customHeight="1">
      <c r="A75" s="15">
        <v>33</v>
      </c>
      <c r="B75" s="16" t="s">
        <v>47</v>
      </c>
      <c r="C75" s="16" t="s">
        <v>92</v>
      </c>
      <c r="D75" s="16">
        <v>531.1</v>
      </c>
      <c r="E75">
        <v>469.8</v>
      </c>
      <c r="F75" s="16">
        <v>481.1</v>
      </c>
      <c r="G75" s="12">
        <v>33</v>
      </c>
    </row>
    <row r="76" spans="1:7" ht="15.75" customHeight="1">
      <c r="A76" s="15">
        <v>28</v>
      </c>
      <c r="B76" s="16" t="s">
        <v>46</v>
      </c>
      <c r="C76" s="16" t="s">
        <v>92</v>
      </c>
      <c r="D76" s="16">
        <v>579.1</v>
      </c>
      <c r="E76">
        <v>529.1</v>
      </c>
      <c r="F76" s="16">
        <v>422</v>
      </c>
      <c r="G76" s="12">
        <v>34</v>
      </c>
    </row>
    <row r="77" spans="1:7" ht="15.75" customHeight="1">
      <c r="A77" s="15">
        <v>30</v>
      </c>
      <c r="B77" s="16" t="s">
        <v>46</v>
      </c>
      <c r="C77" s="16" t="s">
        <v>92</v>
      </c>
      <c r="D77" s="16">
        <v>599.6</v>
      </c>
      <c r="E77">
        <v>534.79999999999995</v>
      </c>
      <c r="F77" s="16">
        <v>404.7</v>
      </c>
      <c r="G77" s="12">
        <v>35</v>
      </c>
    </row>
    <row r="78" spans="1:7" ht="15.75" customHeight="1">
      <c r="A78" s="15">
        <v>26</v>
      </c>
      <c r="B78" s="16" t="s">
        <v>46</v>
      </c>
      <c r="C78" s="16" t="s">
        <v>92</v>
      </c>
      <c r="D78" s="16">
        <v>582.70000000000005</v>
      </c>
      <c r="E78">
        <v>528.79999999999995</v>
      </c>
      <c r="F78" s="16">
        <v>410.8</v>
      </c>
      <c r="G78" s="12">
        <v>36</v>
      </c>
    </row>
  </sheetData>
  <sortState xmlns:xlrd2="http://schemas.microsoft.com/office/spreadsheetml/2017/richdata2" ref="A4:BK39">
    <sortCondition ref="A4:A3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K43"/>
  <sheetViews>
    <sheetView workbookViewId="0">
      <pane xSplit="1" topLeftCell="B1" activePane="topRight" state="frozen"/>
      <selection pane="topRight" activeCell="A3" sqref="A3:BK39"/>
    </sheetView>
  </sheetViews>
  <sheetFormatPr defaultColWidth="12.5546875" defaultRowHeight="15.75" customHeight="1"/>
  <cols>
    <col min="1" max="1" width="9.6640625" customWidth="1"/>
    <col min="2" max="7" width="10.6640625" customWidth="1"/>
    <col min="8" max="63" width="7.109375" customWidth="1"/>
  </cols>
  <sheetData>
    <row r="1" spans="1:63">
      <c r="A1" s="12"/>
      <c r="B1" t="s">
        <v>97</v>
      </c>
      <c r="C1" s="13"/>
      <c r="D1" s="13"/>
      <c r="E1" s="13"/>
      <c r="F1" s="13"/>
      <c r="G1" s="17" t="s">
        <v>65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3"/>
      <c r="AT1" s="13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</row>
    <row r="2" spans="1:63">
      <c r="A2" s="12"/>
      <c r="B2" s="13"/>
      <c r="C2" s="34" t="s">
        <v>98</v>
      </c>
      <c r="D2" s="13"/>
      <c r="E2" s="13"/>
      <c r="F2" s="13"/>
      <c r="G2">
        <v>0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>
        <v>11</v>
      </c>
      <c r="S2">
        <v>12</v>
      </c>
      <c r="T2">
        <v>13</v>
      </c>
      <c r="U2">
        <v>14</v>
      </c>
      <c r="V2">
        <v>15</v>
      </c>
      <c r="W2">
        <v>16</v>
      </c>
      <c r="X2">
        <v>17</v>
      </c>
      <c r="Y2">
        <v>18</v>
      </c>
      <c r="Z2">
        <v>19</v>
      </c>
      <c r="AA2">
        <v>20</v>
      </c>
      <c r="AB2">
        <v>21</v>
      </c>
      <c r="AC2">
        <v>22</v>
      </c>
      <c r="AD2">
        <v>23</v>
      </c>
      <c r="AE2">
        <v>24</v>
      </c>
      <c r="AF2">
        <v>25</v>
      </c>
      <c r="AG2">
        <v>26</v>
      </c>
      <c r="AH2">
        <v>27</v>
      </c>
      <c r="AI2">
        <v>28</v>
      </c>
      <c r="AJ2">
        <v>29</v>
      </c>
      <c r="AK2">
        <v>30</v>
      </c>
      <c r="AL2">
        <v>31</v>
      </c>
      <c r="AM2">
        <v>32</v>
      </c>
      <c r="AN2">
        <v>33</v>
      </c>
      <c r="AO2">
        <v>34</v>
      </c>
      <c r="AP2">
        <v>35</v>
      </c>
      <c r="AQ2">
        <v>36</v>
      </c>
      <c r="AR2">
        <v>37</v>
      </c>
      <c r="AS2">
        <v>38</v>
      </c>
      <c r="AT2">
        <v>39</v>
      </c>
      <c r="AU2">
        <v>40</v>
      </c>
      <c r="AV2">
        <v>41</v>
      </c>
      <c r="AW2">
        <v>42</v>
      </c>
      <c r="AX2">
        <v>43</v>
      </c>
      <c r="AY2">
        <v>44</v>
      </c>
      <c r="AZ2">
        <v>45</v>
      </c>
      <c r="BA2">
        <v>46</v>
      </c>
      <c r="BB2">
        <v>47</v>
      </c>
      <c r="BC2">
        <v>48</v>
      </c>
      <c r="BD2">
        <v>49</v>
      </c>
      <c r="BE2">
        <v>50</v>
      </c>
      <c r="BF2">
        <v>51</v>
      </c>
      <c r="BG2">
        <v>52</v>
      </c>
      <c r="BH2">
        <v>53</v>
      </c>
    </row>
    <row r="3" spans="1:63">
      <c r="A3" s="12" t="s">
        <v>56</v>
      </c>
      <c r="B3" s="12" t="s">
        <v>50</v>
      </c>
      <c r="C3" s="12" t="s">
        <v>96</v>
      </c>
      <c r="D3" s="13">
        <v>45543</v>
      </c>
      <c r="E3" s="13">
        <v>45545</v>
      </c>
      <c r="F3" s="13">
        <v>45549</v>
      </c>
      <c r="G3" s="14">
        <v>44454</v>
      </c>
      <c r="H3" s="14">
        <v>44455</v>
      </c>
      <c r="I3" s="14">
        <v>44456</v>
      </c>
      <c r="J3" s="14">
        <v>44457</v>
      </c>
      <c r="K3" s="14">
        <v>44458</v>
      </c>
      <c r="L3" s="14">
        <v>44459</v>
      </c>
      <c r="M3" s="14">
        <v>44460</v>
      </c>
      <c r="N3" s="14">
        <v>44461</v>
      </c>
      <c r="O3" s="14">
        <v>44462</v>
      </c>
      <c r="P3" s="14">
        <v>44463</v>
      </c>
      <c r="Q3" s="14">
        <v>44464</v>
      </c>
      <c r="R3" s="14">
        <v>44465</v>
      </c>
      <c r="S3" s="14">
        <v>44466</v>
      </c>
      <c r="T3" s="14">
        <v>44467</v>
      </c>
      <c r="U3" s="14">
        <v>44468</v>
      </c>
      <c r="V3" s="14">
        <v>44469</v>
      </c>
      <c r="W3" s="14">
        <v>44470</v>
      </c>
      <c r="X3" s="14">
        <v>44471</v>
      </c>
      <c r="Y3" s="14">
        <v>44472</v>
      </c>
      <c r="Z3" s="14">
        <v>44473</v>
      </c>
      <c r="AA3" s="14">
        <v>44474</v>
      </c>
      <c r="AB3" s="14">
        <v>44475</v>
      </c>
      <c r="AC3" s="14">
        <v>44476</v>
      </c>
      <c r="AD3" s="14">
        <v>44477</v>
      </c>
      <c r="AE3" s="14">
        <v>44478</v>
      </c>
      <c r="AF3" s="14">
        <v>44479</v>
      </c>
      <c r="AG3" s="14">
        <v>44480</v>
      </c>
      <c r="AH3" s="14">
        <v>44481</v>
      </c>
      <c r="AI3" s="14">
        <v>44482</v>
      </c>
      <c r="AJ3" s="14">
        <v>44483</v>
      </c>
      <c r="AK3" s="14">
        <v>44484</v>
      </c>
      <c r="AL3" s="14">
        <v>44485</v>
      </c>
      <c r="AM3" s="14">
        <v>44486</v>
      </c>
      <c r="AN3" s="14">
        <v>44487</v>
      </c>
      <c r="AO3" s="14">
        <v>44488</v>
      </c>
      <c r="AP3" s="14">
        <v>44489</v>
      </c>
      <c r="AQ3" s="14">
        <v>44490</v>
      </c>
      <c r="AR3" s="14">
        <v>44491</v>
      </c>
      <c r="AS3" s="13">
        <v>44492</v>
      </c>
      <c r="AT3" s="13">
        <v>44493</v>
      </c>
      <c r="AU3" s="14">
        <v>44494</v>
      </c>
      <c r="AV3" s="14">
        <v>44495</v>
      </c>
      <c r="AW3" s="14">
        <v>44496</v>
      </c>
      <c r="AX3" s="14">
        <v>44497</v>
      </c>
      <c r="AY3" s="14">
        <v>44498</v>
      </c>
      <c r="AZ3" s="14">
        <v>44499</v>
      </c>
      <c r="BA3" s="14">
        <v>44500</v>
      </c>
      <c r="BB3" s="14">
        <v>44501</v>
      </c>
      <c r="BC3" s="14">
        <v>44502</v>
      </c>
      <c r="BD3" s="14">
        <v>44503</v>
      </c>
      <c r="BE3" s="14">
        <v>44504</v>
      </c>
      <c r="BF3" s="14">
        <v>44505</v>
      </c>
      <c r="BG3" s="14">
        <v>44506</v>
      </c>
      <c r="BH3" s="14">
        <v>44507</v>
      </c>
      <c r="BI3" s="14">
        <v>44508</v>
      </c>
      <c r="BJ3" s="14">
        <v>44509</v>
      </c>
      <c r="BK3" s="14">
        <v>44510</v>
      </c>
    </row>
    <row r="4" spans="1:63">
      <c r="A4" s="15">
        <v>1</v>
      </c>
      <c r="B4" s="16">
        <v>1</v>
      </c>
      <c r="C4" s="16">
        <v>0</v>
      </c>
      <c r="D4" s="16"/>
      <c r="E4" s="16"/>
      <c r="F4" s="16"/>
      <c r="H4" s="8"/>
      <c r="I4" s="8">
        <v>3</v>
      </c>
      <c r="J4" s="8">
        <v>1.1000000000000001</v>
      </c>
      <c r="K4" s="8">
        <v>0.3</v>
      </c>
      <c r="L4" s="8">
        <v>1.8</v>
      </c>
      <c r="M4" s="8">
        <v>1.1000000000000001</v>
      </c>
      <c r="N4" s="8">
        <v>2.4</v>
      </c>
      <c r="O4" s="8">
        <v>0.4</v>
      </c>
      <c r="P4" s="8">
        <v>1.3</v>
      </c>
      <c r="Q4" s="8">
        <v>0.8</v>
      </c>
      <c r="R4" s="8">
        <v>0</v>
      </c>
      <c r="S4" s="8">
        <v>2.4</v>
      </c>
      <c r="T4" s="8">
        <v>0.3</v>
      </c>
      <c r="U4" s="8">
        <v>1.1000000000000001</v>
      </c>
      <c r="V4" s="8">
        <v>0.3</v>
      </c>
      <c r="W4" s="8">
        <v>0.3</v>
      </c>
      <c r="X4" s="8">
        <v>1.7</v>
      </c>
      <c r="Y4" s="8">
        <v>2.2999999999999998</v>
      </c>
      <c r="Z4" s="8">
        <v>0.4</v>
      </c>
      <c r="AA4" s="8">
        <v>0.7</v>
      </c>
      <c r="AB4" s="8">
        <v>0.9</v>
      </c>
      <c r="AC4" s="8">
        <v>1.2</v>
      </c>
      <c r="AD4" s="8">
        <v>0.5</v>
      </c>
      <c r="AE4" s="8">
        <v>0.1</v>
      </c>
      <c r="AF4" s="8">
        <v>0.4</v>
      </c>
      <c r="AG4" s="8">
        <v>0.4</v>
      </c>
      <c r="AI4" s="8">
        <v>0.7</v>
      </c>
      <c r="AJ4" s="8">
        <v>0.2</v>
      </c>
      <c r="AK4" s="8">
        <v>1</v>
      </c>
      <c r="AL4" s="8">
        <v>2.2000000000000002</v>
      </c>
      <c r="AN4" s="8">
        <v>0.3</v>
      </c>
      <c r="AO4" s="8">
        <v>1.8</v>
      </c>
      <c r="AP4" s="8">
        <v>0.2</v>
      </c>
      <c r="AQ4" s="8">
        <v>0.9</v>
      </c>
      <c r="AS4" s="8">
        <v>0.8</v>
      </c>
      <c r="AT4" s="8">
        <v>0.6</v>
      </c>
      <c r="AU4" s="8">
        <v>1</v>
      </c>
      <c r="AV4" s="8">
        <v>1.1000000000000001</v>
      </c>
      <c r="AW4" s="8">
        <v>1.7</v>
      </c>
      <c r="AX4" s="8">
        <v>1.2</v>
      </c>
      <c r="AY4" s="8">
        <v>0.9</v>
      </c>
      <c r="AZ4" s="8">
        <v>0.5</v>
      </c>
      <c r="BA4" s="8">
        <v>0.3</v>
      </c>
      <c r="BB4" s="8">
        <v>0.8</v>
      </c>
      <c r="BC4" s="8">
        <v>0.4</v>
      </c>
      <c r="BD4" s="8">
        <v>1.5</v>
      </c>
      <c r="BE4" s="8">
        <v>1.1000000000000001</v>
      </c>
      <c r="BF4" s="8">
        <v>1.3</v>
      </c>
      <c r="BG4" s="8">
        <v>1.1000000000000001</v>
      </c>
      <c r="BH4" s="8">
        <v>0.6</v>
      </c>
    </row>
    <row r="5" spans="1:63">
      <c r="A5" s="15">
        <v>2</v>
      </c>
      <c r="B5" s="16">
        <v>1</v>
      </c>
      <c r="C5" s="16">
        <v>0</v>
      </c>
      <c r="D5" s="16"/>
      <c r="E5" s="16"/>
      <c r="F5" s="16"/>
      <c r="G5" s="16"/>
      <c r="H5" s="16"/>
      <c r="I5" s="16">
        <v>1.4</v>
      </c>
      <c r="J5" s="15">
        <v>3</v>
      </c>
      <c r="K5" s="15">
        <v>0.8</v>
      </c>
      <c r="L5" s="15">
        <v>2.7</v>
      </c>
      <c r="M5" s="15">
        <v>0.8</v>
      </c>
      <c r="N5" s="15">
        <v>1.8</v>
      </c>
      <c r="O5" s="15">
        <v>0.6</v>
      </c>
      <c r="P5" s="15">
        <v>2</v>
      </c>
      <c r="R5" s="15">
        <v>0.6</v>
      </c>
      <c r="S5" s="15">
        <v>0.7</v>
      </c>
      <c r="T5" s="15">
        <v>0.6</v>
      </c>
      <c r="U5" s="15">
        <v>1.2</v>
      </c>
      <c r="V5" s="15">
        <v>0.6</v>
      </c>
      <c r="W5" s="15">
        <v>0.9</v>
      </c>
      <c r="X5" s="15">
        <v>0.7</v>
      </c>
      <c r="Y5" s="15">
        <v>2.4</v>
      </c>
      <c r="Z5" s="15"/>
      <c r="AA5" s="15">
        <v>2.1</v>
      </c>
      <c r="AB5" s="16">
        <v>1.7</v>
      </c>
      <c r="AC5" s="15">
        <v>0.5</v>
      </c>
      <c r="AD5" s="15">
        <v>0.6</v>
      </c>
      <c r="AE5" s="15">
        <v>1.4</v>
      </c>
      <c r="AF5" s="15">
        <v>1.4</v>
      </c>
      <c r="AG5" s="15">
        <v>2.2999999999999998</v>
      </c>
      <c r="AH5" s="15">
        <v>0.5</v>
      </c>
      <c r="AI5" s="15">
        <v>1.3</v>
      </c>
      <c r="AJ5" s="15">
        <v>0.7</v>
      </c>
      <c r="AK5" s="15">
        <v>0.6</v>
      </c>
      <c r="AL5" s="15">
        <v>1.5</v>
      </c>
      <c r="AM5" s="15"/>
      <c r="AN5" s="15">
        <v>0.9</v>
      </c>
      <c r="AO5" s="15">
        <v>0.7</v>
      </c>
      <c r="AP5" s="15">
        <v>0.5</v>
      </c>
      <c r="AQ5" s="15">
        <v>0.5</v>
      </c>
      <c r="AR5" s="15">
        <v>1.5</v>
      </c>
      <c r="AS5" s="16">
        <v>2.4</v>
      </c>
      <c r="AT5" s="16">
        <v>1.3</v>
      </c>
      <c r="AU5" s="16">
        <v>3.2</v>
      </c>
      <c r="AV5" s="16">
        <v>1.2</v>
      </c>
      <c r="AW5" s="16">
        <v>0.8</v>
      </c>
      <c r="AX5" s="16">
        <v>1.3</v>
      </c>
      <c r="AY5" s="16">
        <v>1.1000000000000001</v>
      </c>
      <c r="AZ5" s="16">
        <v>1.6</v>
      </c>
      <c r="BA5" s="16">
        <v>1.1000000000000001</v>
      </c>
      <c r="BB5" s="16">
        <v>1</v>
      </c>
      <c r="BC5" s="16">
        <v>0.7</v>
      </c>
      <c r="BD5" s="16">
        <v>3.3</v>
      </c>
      <c r="BE5" s="16">
        <v>1.6</v>
      </c>
      <c r="BF5" s="16">
        <v>0.8</v>
      </c>
      <c r="BG5" s="16">
        <v>1.5</v>
      </c>
      <c r="BH5" s="16">
        <v>1.5</v>
      </c>
      <c r="BI5" s="16">
        <v>0.7</v>
      </c>
      <c r="BJ5" s="16"/>
      <c r="BK5" s="16"/>
    </row>
    <row r="6" spans="1:63">
      <c r="A6" s="15">
        <v>3</v>
      </c>
      <c r="B6" s="16">
        <v>1</v>
      </c>
      <c r="C6" s="16">
        <v>0</v>
      </c>
      <c r="D6" s="16"/>
      <c r="E6" s="16"/>
      <c r="F6" s="16"/>
      <c r="G6" s="16"/>
      <c r="H6" s="16">
        <v>1.8</v>
      </c>
      <c r="I6" s="16">
        <v>1.4</v>
      </c>
      <c r="J6" s="15">
        <v>1</v>
      </c>
      <c r="K6" s="15">
        <v>1.6</v>
      </c>
      <c r="L6" s="15">
        <v>1.2</v>
      </c>
      <c r="M6" s="15">
        <v>0.4</v>
      </c>
      <c r="N6" s="15">
        <v>1</v>
      </c>
      <c r="O6" s="15">
        <v>0.5</v>
      </c>
      <c r="P6" s="15">
        <v>0.4</v>
      </c>
      <c r="Q6" s="8">
        <v>2.2999999999999998</v>
      </c>
      <c r="R6" s="15">
        <v>1.8</v>
      </c>
      <c r="S6" s="15">
        <v>1.8</v>
      </c>
      <c r="T6" s="15">
        <v>0.6</v>
      </c>
      <c r="U6" s="15">
        <v>1.2</v>
      </c>
      <c r="V6" s="15"/>
      <c r="W6" s="15">
        <v>0.5</v>
      </c>
      <c r="X6" s="15">
        <v>0.5</v>
      </c>
      <c r="Y6" s="15">
        <v>0.6</v>
      </c>
      <c r="Z6" s="15">
        <v>0.4</v>
      </c>
      <c r="AA6" s="15">
        <v>0.7</v>
      </c>
      <c r="AB6" s="16"/>
      <c r="AC6" s="15">
        <v>1</v>
      </c>
      <c r="AD6" s="15">
        <v>0.3</v>
      </c>
      <c r="AE6" s="15">
        <v>0.3</v>
      </c>
      <c r="AF6" s="15">
        <v>0.8</v>
      </c>
      <c r="AG6" s="15"/>
      <c r="AH6" s="15">
        <v>0.2</v>
      </c>
      <c r="AI6" s="15"/>
      <c r="AJ6" s="15">
        <v>0.2</v>
      </c>
      <c r="AK6" s="15">
        <v>1.4</v>
      </c>
      <c r="AL6" s="15">
        <v>0.6</v>
      </c>
      <c r="AM6" s="15">
        <v>0.9</v>
      </c>
      <c r="AN6" s="15">
        <v>0.5</v>
      </c>
      <c r="AO6" s="15">
        <v>0.4</v>
      </c>
      <c r="AP6" s="15">
        <v>0.5</v>
      </c>
      <c r="AQ6" s="15"/>
      <c r="AR6" s="15">
        <v>0.7</v>
      </c>
      <c r="AS6" s="16">
        <v>0.7</v>
      </c>
      <c r="AT6" s="16">
        <v>1.8</v>
      </c>
      <c r="AU6" s="16">
        <v>1.5</v>
      </c>
      <c r="AV6" s="16">
        <v>1.3</v>
      </c>
      <c r="AW6" s="16">
        <v>0.8</v>
      </c>
      <c r="AX6" s="16">
        <v>1.4</v>
      </c>
      <c r="AY6" s="16">
        <v>1.4</v>
      </c>
      <c r="AZ6" s="16">
        <v>1.5</v>
      </c>
      <c r="BA6" s="16">
        <v>0.8</v>
      </c>
      <c r="BB6" s="16">
        <v>0.4</v>
      </c>
      <c r="BC6" s="16">
        <v>0.8</v>
      </c>
      <c r="BD6" s="16"/>
      <c r="BE6" s="16">
        <v>0.8</v>
      </c>
      <c r="BF6" s="16">
        <v>1.2</v>
      </c>
      <c r="BG6" s="16"/>
      <c r="BH6" s="16">
        <v>2</v>
      </c>
      <c r="BI6" s="16">
        <v>0.4</v>
      </c>
      <c r="BJ6" s="16">
        <v>1</v>
      </c>
      <c r="BK6" s="16"/>
    </row>
    <row r="7" spans="1:63">
      <c r="A7" s="15">
        <v>4</v>
      </c>
      <c r="B7" s="16">
        <v>1</v>
      </c>
      <c r="C7" s="16">
        <v>0</v>
      </c>
      <c r="D7" s="16"/>
      <c r="E7" s="16"/>
      <c r="F7" s="16"/>
      <c r="G7" s="16"/>
      <c r="H7" s="16">
        <v>2.5</v>
      </c>
      <c r="I7" s="16">
        <v>1.6</v>
      </c>
      <c r="J7" s="15">
        <v>1.9</v>
      </c>
      <c r="K7" s="15">
        <v>1.2</v>
      </c>
      <c r="L7" s="15">
        <v>2.5</v>
      </c>
      <c r="M7" s="15">
        <v>0.6</v>
      </c>
      <c r="N7" s="15">
        <v>0.5</v>
      </c>
      <c r="O7" s="15">
        <v>1.4</v>
      </c>
      <c r="P7" s="15">
        <v>0.9</v>
      </c>
      <c r="Q7" s="8">
        <v>3.1</v>
      </c>
      <c r="R7" s="15">
        <v>1</v>
      </c>
      <c r="S7" s="15"/>
      <c r="T7" s="15"/>
      <c r="U7" s="15">
        <v>1.3</v>
      </c>
      <c r="V7" s="15">
        <v>0.5</v>
      </c>
      <c r="W7" s="15">
        <v>2.2999999999999998</v>
      </c>
      <c r="X7" s="15">
        <v>2.2999999999999998</v>
      </c>
      <c r="Y7" s="15">
        <v>1.4</v>
      </c>
      <c r="Z7" s="15">
        <v>1.3</v>
      </c>
      <c r="AA7" s="15">
        <v>1.4</v>
      </c>
      <c r="AB7" s="16">
        <v>1.7</v>
      </c>
      <c r="AC7" s="15">
        <v>1.9</v>
      </c>
      <c r="AD7" s="15">
        <v>1.3</v>
      </c>
      <c r="AE7" s="15">
        <v>0.9</v>
      </c>
      <c r="AF7" s="15">
        <v>1.1000000000000001</v>
      </c>
      <c r="AG7" s="15">
        <v>0.9</v>
      </c>
      <c r="AH7" s="15">
        <v>0.7</v>
      </c>
      <c r="AI7" s="15">
        <v>0.2</v>
      </c>
      <c r="AJ7" s="15">
        <v>1.1000000000000001</v>
      </c>
      <c r="AK7" s="15">
        <v>0.6</v>
      </c>
      <c r="AL7" s="15">
        <v>1.7</v>
      </c>
      <c r="AM7" s="15">
        <v>0.4</v>
      </c>
      <c r="AN7" s="15">
        <v>2</v>
      </c>
      <c r="AO7" s="15">
        <v>3.2</v>
      </c>
      <c r="AP7" s="15">
        <v>1.4</v>
      </c>
      <c r="AQ7" s="15">
        <v>0.8</v>
      </c>
      <c r="AR7" s="15">
        <v>1</v>
      </c>
      <c r="AS7" s="16">
        <v>0.9</v>
      </c>
      <c r="AT7" s="16">
        <v>1</v>
      </c>
      <c r="AU7" s="16">
        <v>1</v>
      </c>
      <c r="AV7" s="16">
        <v>0.5</v>
      </c>
      <c r="AW7" s="16">
        <v>0.7</v>
      </c>
      <c r="AX7" s="16">
        <v>2.5</v>
      </c>
      <c r="AY7" s="16">
        <v>0.4</v>
      </c>
      <c r="AZ7" s="16">
        <v>0.6</v>
      </c>
      <c r="BA7" s="16">
        <v>1.4</v>
      </c>
      <c r="BB7" s="16">
        <v>0.7</v>
      </c>
      <c r="BC7" s="16">
        <v>1.5</v>
      </c>
      <c r="BD7" s="16">
        <v>1.1000000000000001</v>
      </c>
      <c r="BE7" s="16">
        <v>2.1</v>
      </c>
      <c r="BF7" s="16">
        <v>1.9</v>
      </c>
      <c r="BG7" s="16"/>
      <c r="BH7" s="16">
        <v>2.1</v>
      </c>
      <c r="BI7" s="16"/>
      <c r="BJ7" s="16">
        <v>0.3</v>
      </c>
      <c r="BK7" s="16"/>
    </row>
    <row r="8" spans="1:63">
      <c r="A8" s="15">
        <v>5</v>
      </c>
      <c r="B8" s="16">
        <v>1</v>
      </c>
      <c r="C8" s="16">
        <v>0</v>
      </c>
      <c r="D8" s="16"/>
      <c r="E8" s="16"/>
      <c r="F8" s="16"/>
      <c r="G8" s="16"/>
      <c r="H8" s="16">
        <v>5.0999999999999996</v>
      </c>
      <c r="I8" s="16">
        <v>0.5</v>
      </c>
      <c r="J8" s="15">
        <v>3.3</v>
      </c>
      <c r="K8" s="15">
        <v>2.6</v>
      </c>
      <c r="L8" s="15">
        <v>3.4</v>
      </c>
      <c r="M8" s="15">
        <v>0.8</v>
      </c>
      <c r="N8" s="15">
        <v>2</v>
      </c>
      <c r="O8" s="15">
        <v>3.3</v>
      </c>
      <c r="P8" s="15">
        <v>2.5</v>
      </c>
      <c r="Q8" s="8">
        <v>1.1000000000000001</v>
      </c>
      <c r="R8" s="15">
        <v>3.5</v>
      </c>
      <c r="S8" s="15">
        <v>2.2999999999999998</v>
      </c>
      <c r="T8" s="15">
        <v>1.1000000000000001</v>
      </c>
      <c r="U8" s="15">
        <v>1.5</v>
      </c>
      <c r="V8" s="15">
        <v>1.9</v>
      </c>
      <c r="W8" s="15">
        <v>2.2000000000000002</v>
      </c>
      <c r="X8" s="15">
        <v>1.5</v>
      </c>
      <c r="Y8" s="15">
        <v>2.7</v>
      </c>
      <c r="Z8" s="15">
        <v>1.3</v>
      </c>
      <c r="AA8" s="15">
        <v>1.4</v>
      </c>
      <c r="AB8" s="16">
        <v>1</v>
      </c>
      <c r="AC8" s="15">
        <v>0.8</v>
      </c>
      <c r="AD8" s="15">
        <v>1.9</v>
      </c>
      <c r="AE8" s="15">
        <v>1.3</v>
      </c>
      <c r="AF8" s="15">
        <v>1.1000000000000001</v>
      </c>
      <c r="AG8" s="15">
        <v>2.5</v>
      </c>
      <c r="AH8" s="15">
        <v>0.8</v>
      </c>
      <c r="AI8" s="15">
        <v>1.1000000000000001</v>
      </c>
      <c r="AJ8" s="15">
        <v>0.6</v>
      </c>
      <c r="AK8" s="15">
        <v>0.6</v>
      </c>
      <c r="AL8" s="15">
        <v>0.6</v>
      </c>
      <c r="AM8" s="15">
        <v>0.4</v>
      </c>
      <c r="AN8" s="15">
        <v>0.9</v>
      </c>
      <c r="AO8" s="15">
        <v>1</v>
      </c>
      <c r="AP8" s="15">
        <v>1.7</v>
      </c>
      <c r="AQ8" s="15">
        <v>0.5</v>
      </c>
      <c r="AR8" s="15">
        <v>0.6</v>
      </c>
      <c r="AS8" s="16">
        <v>1.5</v>
      </c>
      <c r="AT8" s="16">
        <v>1.4</v>
      </c>
      <c r="AU8" s="16">
        <v>1.2</v>
      </c>
      <c r="AV8" s="16">
        <v>1.1000000000000001</v>
      </c>
      <c r="AW8" s="16">
        <v>1.6</v>
      </c>
      <c r="AX8" s="16">
        <v>3.6</v>
      </c>
      <c r="AY8" s="16">
        <v>0.9</v>
      </c>
      <c r="AZ8" s="16">
        <v>1.7</v>
      </c>
      <c r="BA8" s="16">
        <v>1.5</v>
      </c>
      <c r="BB8" s="16">
        <v>1.6</v>
      </c>
      <c r="BC8" s="16">
        <v>1</v>
      </c>
      <c r="BD8" s="16">
        <v>0.6</v>
      </c>
      <c r="BE8" s="16">
        <v>1.9</v>
      </c>
      <c r="BF8" s="16">
        <v>0.8</v>
      </c>
      <c r="BG8" s="16">
        <v>0.8</v>
      </c>
      <c r="BH8" s="16">
        <v>0.7</v>
      </c>
      <c r="BI8" s="16"/>
      <c r="BJ8" s="16"/>
      <c r="BK8" s="16"/>
    </row>
    <row r="9" spans="1:63">
      <c r="A9" s="15">
        <v>6</v>
      </c>
      <c r="B9" s="16">
        <v>1</v>
      </c>
      <c r="C9" s="16">
        <v>0</v>
      </c>
      <c r="D9" s="16"/>
      <c r="E9" s="16"/>
      <c r="F9" s="16"/>
      <c r="G9" s="16"/>
      <c r="H9" s="16">
        <v>2.2000000000000002</v>
      </c>
      <c r="I9" s="16">
        <v>1.6</v>
      </c>
      <c r="J9" s="15">
        <v>2.5</v>
      </c>
      <c r="K9" s="15">
        <v>3</v>
      </c>
      <c r="L9" s="15">
        <v>1.9</v>
      </c>
      <c r="M9" s="15">
        <v>0.3</v>
      </c>
      <c r="N9" s="15">
        <v>1.4</v>
      </c>
      <c r="O9" s="15">
        <v>2.8</v>
      </c>
      <c r="P9" s="15">
        <v>3</v>
      </c>
      <c r="Q9" s="8">
        <v>1.2</v>
      </c>
      <c r="R9" s="15">
        <v>0.9</v>
      </c>
      <c r="S9" s="15">
        <v>1.4</v>
      </c>
      <c r="T9" s="15">
        <v>0.9</v>
      </c>
      <c r="U9" s="15">
        <v>2.2000000000000002</v>
      </c>
      <c r="V9" s="15">
        <v>0.9</v>
      </c>
      <c r="W9" s="15">
        <v>1.7</v>
      </c>
      <c r="X9" s="15">
        <v>0.3</v>
      </c>
      <c r="Y9" s="15">
        <v>2.6</v>
      </c>
      <c r="Z9" s="15">
        <v>2</v>
      </c>
      <c r="AA9" s="15">
        <v>1.3</v>
      </c>
      <c r="AB9" s="16">
        <v>1.3</v>
      </c>
      <c r="AC9" s="15">
        <v>0.8</v>
      </c>
      <c r="AD9" s="15">
        <v>1.4</v>
      </c>
      <c r="AE9" s="15">
        <v>1.4</v>
      </c>
      <c r="AF9" s="15">
        <v>0.5</v>
      </c>
      <c r="AG9" s="15">
        <v>1.2</v>
      </c>
      <c r="AH9" s="15">
        <v>0.5</v>
      </c>
      <c r="AI9" s="15">
        <v>0.6</v>
      </c>
      <c r="AJ9" s="15">
        <v>0.1</v>
      </c>
      <c r="AK9" s="15"/>
      <c r="AL9" s="15">
        <v>0.3</v>
      </c>
      <c r="AM9" s="15">
        <v>0.8</v>
      </c>
      <c r="AN9" s="15">
        <v>0.5</v>
      </c>
      <c r="AO9" s="15">
        <v>0.3</v>
      </c>
      <c r="AP9" s="15">
        <v>1.1000000000000001</v>
      </c>
      <c r="AQ9" s="15">
        <v>0.3</v>
      </c>
      <c r="AR9" s="15">
        <v>0.8</v>
      </c>
      <c r="AS9" s="16">
        <v>0.7</v>
      </c>
      <c r="AT9" s="16">
        <v>0.4</v>
      </c>
      <c r="AU9" s="16">
        <v>1.1000000000000001</v>
      </c>
      <c r="AV9" s="16">
        <v>1.5</v>
      </c>
      <c r="AW9" s="16">
        <v>0.2</v>
      </c>
      <c r="AX9" s="16">
        <v>0.5</v>
      </c>
      <c r="AY9" s="16">
        <v>0.8</v>
      </c>
      <c r="AZ9" s="16">
        <v>1</v>
      </c>
      <c r="BA9" s="16"/>
      <c r="BB9" s="16">
        <v>0.6</v>
      </c>
      <c r="BC9" s="16"/>
      <c r="BD9" s="16">
        <v>0.4</v>
      </c>
      <c r="BE9" s="16">
        <v>0.5</v>
      </c>
      <c r="BF9" s="16">
        <v>1.2</v>
      </c>
      <c r="BG9" s="16">
        <v>0.6</v>
      </c>
      <c r="BH9" s="16">
        <v>1</v>
      </c>
      <c r="BI9" s="16">
        <v>0.2</v>
      </c>
      <c r="BJ9" s="16">
        <v>0.2</v>
      </c>
      <c r="BK9" s="16"/>
    </row>
    <row r="10" spans="1:63">
      <c r="A10" s="15">
        <v>7</v>
      </c>
      <c r="B10" s="16">
        <v>1</v>
      </c>
      <c r="C10" s="16">
        <v>2</v>
      </c>
      <c r="D10" s="16"/>
      <c r="E10" s="16"/>
      <c r="F10" s="16"/>
      <c r="G10" s="16"/>
      <c r="H10" s="16"/>
      <c r="I10" s="16"/>
      <c r="J10" s="15"/>
      <c r="K10" s="15"/>
      <c r="L10" s="15"/>
      <c r="M10" s="15"/>
      <c r="N10" s="15"/>
      <c r="O10" s="15"/>
      <c r="P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</row>
    <row r="11" spans="1:63">
      <c r="A11" s="15">
        <v>8</v>
      </c>
      <c r="B11" s="16">
        <v>1</v>
      </c>
      <c r="C11" s="16">
        <v>2</v>
      </c>
      <c r="D11" s="16"/>
      <c r="E11" s="16"/>
      <c r="F11" s="16"/>
      <c r="G11" s="16"/>
      <c r="H11" s="16"/>
      <c r="I11" s="16">
        <v>0.7</v>
      </c>
      <c r="J11" s="15"/>
      <c r="K11" s="15"/>
      <c r="L11" s="15"/>
      <c r="M11" s="15"/>
      <c r="N11" s="15"/>
      <c r="O11" s="15"/>
      <c r="P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6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</row>
    <row r="12" spans="1:63">
      <c r="A12" s="15">
        <v>9</v>
      </c>
      <c r="B12" s="16">
        <v>1</v>
      </c>
      <c r="C12" s="16">
        <v>2</v>
      </c>
      <c r="D12" s="16"/>
      <c r="E12" s="16"/>
      <c r="F12" s="16"/>
      <c r="G12" s="16"/>
      <c r="H12" s="16"/>
      <c r="I12" s="16"/>
      <c r="J12" s="15"/>
      <c r="K12" s="15"/>
      <c r="L12" s="15"/>
      <c r="M12" s="15"/>
      <c r="N12" s="15"/>
      <c r="O12" s="15"/>
      <c r="P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6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</row>
    <row r="13" spans="1:63">
      <c r="A13" s="15">
        <v>10</v>
      </c>
      <c r="B13" s="16">
        <v>1</v>
      </c>
      <c r="C13" s="16">
        <v>2</v>
      </c>
      <c r="D13" s="16"/>
      <c r="E13" s="16"/>
      <c r="F13" s="16"/>
      <c r="G13" s="16"/>
      <c r="H13" s="16"/>
      <c r="I13" s="16"/>
      <c r="J13" s="15"/>
      <c r="K13" s="15"/>
      <c r="L13" s="15"/>
      <c r="M13" s="15"/>
      <c r="N13" s="15"/>
      <c r="O13" s="15"/>
      <c r="P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6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</row>
    <row r="14" spans="1:63">
      <c r="A14" s="15">
        <v>11</v>
      </c>
      <c r="B14" s="16">
        <v>1</v>
      </c>
      <c r="C14" s="16">
        <v>2</v>
      </c>
      <c r="D14" s="16"/>
      <c r="E14" s="16"/>
      <c r="F14" s="16"/>
      <c r="G14" s="16"/>
      <c r="H14" s="16"/>
      <c r="I14" s="16"/>
      <c r="J14" s="15"/>
      <c r="K14" s="15"/>
      <c r="L14" s="15"/>
      <c r="M14" s="15"/>
      <c r="N14" s="15"/>
      <c r="O14" s="15"/>
      <c r="P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6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</row>
    <row r="15" spans="1:63">
      <c r="A15" s="15">
        <v>12</v>
      </c>
      <c r="B15" s="16">
        <v>1</v>
      </c>
      <c r="C15" s="16">
        <v>2</v>
      </c>
      <c r="D15" s="16"/>
      <c r="E15" s="16"/>
      <c r="F15" s="16"/>
      <c r="G15" s="16"/>
      <c r="H15" s="16"/>
      <c r="I15" s="16">
        <v>0.8</v>
      </c>
      <c r="J15" s="15"/>
      <c r="K15" s="15"/>
      <c r="L15" s="15"/>
      <c r="M15" s="15"/>
      <c r="N15" s="15"/>
      <c r="O15" s="15"/>
      <c r="P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6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</row>
    <row r="16" spans="1:63">
      <c r="A16" s="15">
        <v>13</v>
      </c>
      <c r="B16" s="16">
        <v>1</v>
      </c>
      <c r="C16" s="16">
        <v>1</v>
      </c>
      <c r="D16" s="16"/>
      <c r="E16" s="16"/>
      <c r="F16" s="16"/>
      <c r="G16" s="16"/>
      <c r="H16" s="16"/>
      <c r="I16" s="16">
        <v>1.8</v>
      </c>
      <c r="J16" s="15"/>
      <c r="K16" s="15"/>
      <c r="L16" s="15"/>
      <c r="M16" s="15"/>
      <c r="N16" s="15"/>
      <c r="O16" s="15">
        <v>1</v>
      </c>
      <c r="P16" s="15"/>
      <c r="R16" s="15"/>
      <c r="S16" s="15">
        <v>0.8</v>
      </c>
      <c r="T16" s="15"/>
      <c r="U16" s="15"/>
      <c r="V16" s="15"/>
      <c r="W16" s="15"/>
      <c r="X16" s="15"/>
      <c r="Y16" s="15"/>
      <c r="Z16" s="15"/>
      <c r="AA16" s="15"/>
      <c r="AB16" s="16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</row>
    <row r="17" spans="1:63">
      <c r="A17" s="15">
        <v>14</v>
      </c>
      <c r="B17" s="16">
        <v>1</v>
      </c>
      <c r="C17" s="16">
        <v>1</v>
      </c>
      <c r="D17" s="16"/>
      <c r="E17" s="16"/>
      <c r="F17" s="16"/>
      <c r="G17" s="16"/>
      <c r="H17" s="16"/>
      <c r="I17" s="16">
        <v>0.9</v>
      </c>
      <c r="J17" s="15"/>
      <c r="K17" s="15"/>
      <c r="L17" s="15"/>
      <c r="M17" s="15"/>
      <c r="N17" s="15"/>
      <c r="O17" s="15"/>
      <c r="P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6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</row>
    <row r="18" spans="1:63">
      <c r="A18" s="15">
        <v>15</v>
      </c>
      <c r="B18" s="16">
        <v>1</v>
      </c>
      <c r="C18" s="16">
        <v>1</v>
      </c>
      <c r="D18" s="16"/>
      <c r="E18" s="16"/>
      <c r="F18" s="16"/>
      <c r="G18" s="16"/>
      <c r="H18" s="16"/>
      <c r="I18" s="16"/>
      <c r="J18" s="15"/>
      <c r="K18" s="15"/>
      <c r="L18" s="15">
        <v>0.3</v>
      </c>
      <c r="M18" s="15"/>
      <c r="N18" s="15"/>
      <c r="O18" s="15"/>
      <c r="P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6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</row>
    <row r="19" spans="1:63">
      <c r="A19" s="15">
        <v>16</v>
      </c>
      <c r="B19" s="16">
        <v>1</v>
      </c>
      <c r="C19" s="16">
        <v>1</v>
      </c>
      <c r="D19" s="16"/>
      <c r="E19" s="16"/>
      <c r="F19" s="16"/>
      <c r="G19" s="16"/>
      <c r="H19" s="16"/>
      <c r="I19" s="16">
        <v>2.4</v>
      </c>
      <c r="J19" s="15"/>
      <c r="K19" s="15"/>
      <c r="L19" s="15"/>
      <c r="M19" s="15"/>
      <c r="N19" s="15"/>
      <c r="O19" s="15"/>
      <c r="P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6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</row>
    <row r="20" spans="1:63">
      <c r="A20" s="15">
        <v>17</v>
      </c>
      <c r="B20" s="16">
        <v>1</v>
      </c>
      <c r="C20" s="16">
        <v>1</v>
      </c>
      <c r="D20" s="16"/>
      <c r="E20" s="16"/>
      <c r="F20" s="16"/>
      <c r="G20" s="16"/>
      <c r="H20" s="16"/>
      <c r="I20" s="16"/>
      <c r="J20" s="15"/>
      <c r="K20" s="15"/>
      <c r="L20" s="15"/>
      <c r="M20" s="15"/>
      <c r="N20" s="15"/>
      <c r="O20" s="15"/>
      <c r="P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6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</row>
    <row r="21" spans="1:63">
      <c r="A21" s="15">
        <v>18</v>
      </c>
      <c r="B21" s="16">
        <v>1</v>
      </c>
      <c r="C21" s="16">
        <v>1</v>
      </c>
      <c r="D21" s="16"/>
      <c r="E21" s="16"/>
      <c r="F21" s="16"/>
      <c r="G21" s="16"/>
      <c r="H21" s="16"/>
      <c r="I21" s="16"/>
      <c r="J21" s="15"/>
      <c r="K21" s="15"/>
      <c r="L21" s="15"/>
      <c r="M21" s="15"/>
      <c r="N21" s="15"/>
      <c r="O21" s="15"/>
      <c r="P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6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</row>
    <row r="22" spans="1:63">
      <c r="A22" s="15">
        <v>19</v>
      </c>
      <c r="B22" s="16">
        <v>0</v>
      </c>
      <c r="C22" s="16">
        <v>0</v>
      </c>
      <c r="D22" s="16"/>
      <c r="E22" s="16"/>
      <c r="F22" s="16"/>
      <c r="G22" s="16"/>
      <c r="H22" s="16">
        <v>6.2</v>
      </c>
      <c r="I22" s="16">
        <v>1.9</v>
      </c>
      <c r="J22" s="15">
        <v>2</v>
      </c>
      <c r="K22" s="15">
        <v>3.1</v>
      </c>
      <c r="L22" s="15">
        <v>4.9000000000000004</v>
      </c>
      <c r="M22" s="15">
        <v>1.2</v>
      </c>
      <c r="N22" s="15">
        <v>0.8</v>
      </c>
      <c r="O22" s="15">
        <v>1.4</v>
      </c>
      <c r="P22" s="15">
        <v>1.5</v>
      </c>
      <c r="Q22" s="8">
        <v>1.2</v>
      </c>
      <c r="R22" s="15">
        <v>2.1</v>
      </c>
      <c r="S22" s="15">
        <v>2.2000000000000002</v>
      </c>
      <c r="T22" s="15">
        <v>1</v>
      </c>
      <c r="U22" s="15">
        <v>2.1</v>
      </c>
      <c r="V22" s="15"/>
      <c r="W22" s="15">
        <v>2.4</v>
      </c>
      <c r="X22" s="15">
        <v>1.1000000000000001</v>
      </c>
      <c r="Y22" s="15">
        <v>2.8</v>
      </c>
      <c r="Z22" s="15">
        <v>3.4</v>
      </c>
      <c r="AA22" s="15">
        <v>2.4</v>
      </c>
      <c r="AB22" s="16">
        <v>1.9</v>
      </c>
      <c r="AC22" s="15">
        <v>0.3</v>
      </c>
      <c r="AD22" s="15">
        <v>0.7</v>
      </c>
      <c r="AE22" s="15">
        <v>1.6</v>
      </c>
      <c r="AF22" s="15">
        <v>2.2000000000000002</v>
      </c>
      <c r="AG22" s="15">
        <v>1.7</v>
      </c>
      <c r="AH22" s="15">
        <v>2.4</v>
      </c>
      <c r="AI22" s="15">
        <v>2.2000000000000002</v>
      </c>
      <c r="AJ22" s="15">
        <v>1.5</v>
      </c>
      <c r="AK22" s="15">
        <v>1.6</v>
      </c>
      <c r="AL22" s="15">
        <v>0.9</v>
      </c>
      <c r="AM22" s="15">
        <v>1.7</v>
      </c>
      <c r="AN22" s="15">
        <v>2</v>
      </c>
      <c r="AO22" s="15">
        <v>2.1</v>
      </c>
      <c r="AP22" s="15">
        <v>1.4</v>
      </c>
      <c r="AQ22" s="15">
        <v>2</v>
      </c>
      <c r="AR22" s="15">
        <v>0.8</v>
      </c>
      <c r="AS22" s="16">
        <v>1.5</v>
      </c>
      <c r="AT22" s="16">
        <v>1.5</v>
      </c>
      <c r="AU22" s="16">
        <v>3.4</v>
      </c>
      <c r="AV22" s="16">
        <v>1.8</v>
      </c>
      <c r="AW22" s="16">
        <v>2.1</v>
      </c>
      <c r="AX22" s="16">
        <v>1.8</v>
      </c>
      <c r="AY22" s="16">
        <v>1.5</v>
      </c>
      <c r="AZ22" s="16">
        <v>0.5</v>
      </c>
      <c r="BA22" s="16">
        <v>1.5</v>
      </c>
      <c r="BB22" s="16">
        <v>0.4</v>
      </c>
      <c r="BC22" s="16">
        <v>0.4</v>
      </c>
      <c r="BD22" s="16"/>
      <c r="BE22" s="16">
        <v>1.2</v>
      </c>
      <c r="BF22" s="16">
        <v>1.4</v>
      </c>
      <c r="BG22" s="16"/>
      <c r="BH22" s="16"/>
      <c r="BI22" s="16"/>
      <c r="BJ22" s="16"/>
      <c r="BK22" s="16"/>
    </row>
    <row r="23" spans="1:63">
      <c r="A23" s="15">
        <v>20</v>
      </c>
      <c r="B23" s="16">
        <v>0</v>
      </c>
      <c r="C23" s="16">
        <v>0</v>
      </c>
      <c r="D23" s="16"/>
      <c r="E23" s="16"/>
      <c r="F23" s="16"/>
      <c r="G23" s="16"/>
      <c r="H23" s="16">
        <v>3.4</v>
      </c>
      <c r="I23" s="16">
        <v>1.5</v>
      </c>
      <c r="J23" s="15">
        <v>1.2</v>
      </c>
      <c r="K23" s="15">
        <v>1.2</v>
      </c>
      <c r="L23" s="15">
        <v>3.1</v>
      </c>
      <c r="M23" s="15">
        <v>1</v>
      </c>
      <c r="N23" s="15">
        <v>2</v>
      </c>
      <c r="O23" s="15">
        <v>2.2999999999999998</v>
      </c>
      <c r="P23" s="15">
        <v>1.1000000000000001</v>
      </c>
      <c r="Q23" s="8">
        <v>0.5</v>
      </c>
      <c r="R23" s="15">
        <v>0.3</v>
      </c>
      <c r="S23" s="15">
        <v>0.4</v>
      </c>
      <c r="T23" s="15">
        <v>1.2</v>
      </c>
      <c r="U23" s="15">
        <v>0.5</v>
      </c>
      <c r="V23" s="15">
        <v>0.6</v>
      </c>
      <c r="W23" s="15">
        <v>0.7</v>
      </c>
      <c r="X23" s="15">
        <v>1.6</v>
      </c>
      <c r="Y23" s="15">
        <v>2.2999999999999998</v>
      </c>
      <c r="Z23" s="15">
        <v>0.5</v>
      </c>
      <c r="AA23" s="15"/>
      <c r="AB23" s="16">
        <v>0.9</v>
      </c>
      <c r="AC23" s="15">
        <v>1.1000000000000001</v>
      </c>
      <c r="AD23" s="15">
        <v>1.3</v>
      </c>
      <c r="AE23" s="15">
        <v>0.4</v>
      </c>
      <c r="AF23" s="15">
        <v>0.3</v>
      </c>
      <c r="AG23" s="15">
        <v>2.6</v>
      </c>
      <c r="AH23" s="15">
        <v>0.6</v>
      </c>
      <c r="AI23" s="15">
        <v>1.3</v>
      </c>
      <c r="AJ23" s="15"/>
      <c r="AK23" s="15">
        <v>0.9</v>
      </c>
      <c r="AL23" s="15">
        <v>1</v>
      </c>
      <c r="AM23" s="15">
        <v>1.2</v>
      </c>
      <c r="AN23" s="15">
        <v>1.3</v>
      </c>
      <c r="AO23" s="15">
        <v>1.6</v>
      </c>
      <c r="AP23" s="15">
        <v>1.4</v>
      </c>
      <c r="AQ23" s="15">
        <v>0.9</v>
      </c>
      <c r="AR23" s="15">
        <v>0.4</v>
      </c>
      <c r="AS23" s="16">
        <v>0.5</v>
      </c>
      <c r="AT23" s="16">
        <v>2.1</v>
      </c>
      <c r="AU23" s="16">
        <v>0.8</v>
      </c>
      <c r="AV23" s="16">
        <v>3.8</v>
      </c>
      <c r="AW23" s="16">
        <v>1.2</v>
      </c>
      <c r="AX23" s="16">
        <v>1.5</v>
      </c>
      <c r="AY23" s="16">
        <v>0.8</v>
      </c>
      <c r="AZ23" s="16">
        <v>1.5</v>
      </c>
      <c r="BA23" s="16"/>
      <c r="BB23" s="16">
        <v>0.7</v>
      </c>
      <c r="BC23" s="16">
        <v>1</v>
      </c>
      <c r="BD23" s="16">
        <v>1.8</v>
      </c>
      <c r="BE23" s="16"/>
      <c r="BF23" s="16">
        <v>1</v>
      </c>
      <c r="BG23" s="16">
        <v>0.6</v>
      </c>
      <c r="BH23" s="16">
        <v>1.2</v>
      </c>
      <c r="BI23" s="16">
        <v>0.5</v>
      </c>
      <c r="BJ23" s="16"/>
      <c r="BK23" s="16"/>
    </row>
    <row r="24" spans="1:63">
      <c r="A24" s="15">
        <v>21</v>
      </c>
      <c r="B24" s="16">
        <v>0</v>
      </c>
      <c r="C24" s="16">
        <v>0</v>
      </c>
      <c r="D24" s="16"/>
      <c r="E24" s="16"/>
      <c r="F24" s="16"/>
      <c r="G24" s="16"/>
      <c r="H24" s="16">
        <v>2.8</v>
      </c>
      <c r="I24" s="16">
        <v>0.5</v>
      </c>
      <c r="J24" s="15">
        <v>1</v>
      </c>
      <c r="K24" s="15">
        <v>0.8</v>
      </c>
      <c r="L24" s="15">
        <v>1.4</v>
      </c>
      <c r="M24" s="15">
        <v>1.6</v>
      </c>
      <c r="N24" s="15">
        <v>0.6</v>
      </c>
      <c r="O24" s="15">
        <v>1.3</v>
      </c>
      <c r="P24" s="15">
        <v>1.8</v>
      </c>
      <c r="R24" s="15">
        <v>1.6</v>
      </c>
      <c r="S24" s="15">
        <v>1</v>
      </c>
      <c r="T24" s="15">
        <v>0.4</v>
      </c>
      <c r="U24" s="15">
        <v>0.6</v>
      </c>
      <c r="V24" s="15">
        <v>2.1</v>
      </c>
      <c r="W24" s="15">
        <v>2.6</v>
      </c>
      <c r="X24" s="15">
        <v>1.4</v>
      </c>
      <c r="Y24" s="15">
        <v>1</v>
      </c>
      <c r="Z24" s="15">
        <v>1.8</v>
      </c>
      <c r="AA24" s="15">
        <v>0.9</v>
      </c>
      <c r="AB24" s="16">
        <v>2.6</v>
      </c>
      <c r="AC24" s="15">
        <v>3.1</v>
      </c>
      <c r="AD24" s="15">
        <v>2</v>
      </c>
      <c r="AE24" s="15">
        <v>1.5</v>
      </c>
      <c r="AF24" s="15">
        <v>0.7</v>
      </c>
      <c r="AG24" s="15">
        <v>0.6</v>
      </c>
      <c r="AH24" s="15"/>
      <c r="AI24" s="15"/>
      <c r="AJ24" s="15"/>
      <c r="AK24" s="15">
        <v>0.2</v>
      </c>
      <c r="AL24" s="15"/>
      <c r="AM24" s="15">
        <v>0.7</v>
      </c>
      <c r="AN24" s="15"/>
      <c r="AO24" s="15"/>
      <c r="AP24" s="15"/>
      <c r="AQ24" s="15">
        <v>1.2</v>
      </c>
      <c r="AR24" s="15">
        <v>0.5</v>
      </c>
      <c r="AS24" s="16">
        <v>0.4</v>
      </c>
      <c r="AT24" s="16">
        <v>0.9</v>
      </c>
      <c r="AU24" s="16">
        <v>1.3</v>
      </c>
      <c r="AV24" s="16">
        <v>0.5</v>
      </c>
      <c r="AW24" s="16">
        <v>1.1000000000000001</v>
      </c>
      <c r="AX24" s="16">
        <v>0.6</v>
      </c>
      <c r="AY24" s="16">
        <v>1.2</v>
      </c>
      <c r="AZ24" s="16">
        <v>1.7</v>
      </c>
      <c r="BA24" s="16">
        <v>0.2</v>
      </c>
      <c r="BB24" s="16">
        <v>0.8</v>
      </c>
      <c r="BC24" s="16">
        <v>0.5</v>
      </c>
      <c r="BD24" s="16">
        <v>1.6</v>
      </c>
      <c r="BE24" s="16">
        <v>0.5</v>
      </c>
      <c r="BF24" s="16">
        <v>0.6</v>
      </c>
      <c r="BH24" s="16"/>
      <c r="BI24" s="16">
        <v>0.7</v>
      </c>
      <c r="BJ24" s="16">
        <v>1.1100000000000001</v>
      </c>
      <c r="BK24" s="16"/>
    </row>
    <row r="25" spans="1:63">
      <c r="A25" s="15">
        <v>22</v>
      </c>
      <c r="B25" s="16">
        <v>0</v>
      </c>
      <c r="C25" s="16">
        <v>0</v>
      </c>
      <c r="D25" s="16"/>
      <c r="E25" s="16"/>
      <c r="F25" s="16"/>
      <c r="G25" s="16"/>
      <c r="H25" s="16">
        <v>9.2100000000000009</v>
      </c>
      <c r="I25" s="16">
        <v>1.9</v>
      </c>
      <c r="J25" s="15">
        <v>1.2</v>
      </c>
      <c r="K25" s="15">
        <v>1.4</v>
      </c>
      <c r="L25" s="15">
        <v>1.4</v>
      </c>
      <c r="M25" s="15">
        <v>1.5</v>
      </c>
      <c r="N25" s="15">
        <v>2.5</v>
      </c>
      <c r="O25" s="15">
        <v>0.8</v>
      </c>
      <c r="P25" s="15">
        <v>0.3</v>
      </c>
      <c r="R25" s="15">
        <v>0.8</v>
      </c>
      <c r="S25" s="15">
        <v>2.1</v>
      </c>
      <c r="T25" s="15">
        <v>1.1000000000000001</v>
      </c>
      <c r="U25" s="15">
        <v>1.1000000000000001</v>
      </c>
      <c r="V25" s="15"/>
      <c r="W25" s="15">
        <v>1.5</v>
      </c>
      <c r="X25" s="15"/>
      <c r="Y25" s="15">
        <v>0.2</v>
      </c>
      <c r="Z25" s="15">
        <v>0.3</v>
      </c>
      <c r="AA25" s="15"/>
      <c r="AB25" s="16"/>
      <c r="AC25" s="15">
        <v>1.4</v>
      </c>
      <c r="AD25" s="15">
        <v>0.4</v>
      </c>
      <c r="AE25" s="15">
        <v>0.3</v>
      </c>
      <c r="AF25" s="15">
        <v>0.2</v>
      </c>
      <c r="AG25" s="15">
        <v>0.5</v>
      </c>
      <c r="AH25" s="15">
        <v>0.9</v>
      </c>
      <c r="AI25" s="15"/>
      <c r="AJ25" s="15">
        <v>1.5</v>
      </c>
      <c r="AK25" s="15"/>
      <c r="AL25" s="15">
        <v>0.8</v>
      </c>
      <c r="AM25" s="15">
        <v>0.8</v>
      </c>
      <c r="AN25" s="15">
        <v>0.9</v>
      </c>
      <c r="AO25" s="15">
        <v>1</v>
      </c>
      <c r="AP25" s="15">
        <v>1.6</v>
      </c>
      <c r="AQ25" s="15">
        <v>0.4</v>
      </c>
      <c r="AR25" s="15">
        <v>1.2</v>
      </c>
      <c r="AS25" s="16">
        <v>0.9</v>
      </c>
      <c r="AT25" s="16">
        <v>2.2999999999999998</v>
      </c>
      <c r="AU25" s="16">
        <v>1</v>
      </c>
      <c r="AV25" s="16">
        <v>0.7</v>
      </c>
      <c r="AW25" s="16">
        <v>0.4</v>
      </c>
      <c r="AX25" s="16">
        <v>0.3</v>
      </c>
      <c r="AY25" s="16">
        <v>0.3</v>
      </c>
      <c r="AZ25" s="16"/>
      <c r="BA25" s="16">
        <v>0.5</v>
      </c>
      <c r="BB25" s="16">
        <v>1.1000000000000001</v>
      </c>
      <c r="BC25" s="16">
        <v>1.1000000000000001</v>
      </c>
      <c r="BD25" s="16">
        <v>0.9</v>
      </c>
      <c r="BE25" s="16">
        <v>0.7</v>
      </c>
      <c r="BF25" s="16">
        <v>0.2</v>
      </c>
      <c r="BG25" s="16">
        <v>0.3</v>
      </c>
      <c r="BH25" s="16">
        <v>0.5</v>
      </c>
      <c r="BI25" s="16"/>
      <c r="BJ25" s="16">
        <v>0.4</v>
      </c>
      <c r="BK25" s="16"/>
    </row>
    <row r="26" spans="1:63">
      <c r="A26" s="15">
        <v>23</v>
      </c>
      <c r="B26" s="16">
        <v>0</v>
      </c>
      <c r="C26" s="16">
        <v>0</v>
      </c>
      <c r="D26" s="16"/>
      <c r="E26" s="16"/>
      <c r="F26" s="16"/>
      <c r="G26" s="16"/>
      <c r="H26" s="16"/>
      <c r="I26" s="16">
        <v>1.2</v>
      </c>
      <c r="J26" s="15">
        <v>2.2999999999999998</v>
      </c>
      <c r="K26" s="15">
        <v>1.4</v>
      </c>
      <c r="L26" s="15">
        <v>1.7</v>
      </c>
      <c r="M26" s="15">
        <v>1.8</v>
      </c>
      <c r="N26" s="15">
        <v>1.4</v>
      </c>
      <c r="O26" s="15">
        <v>0.8</v>
      </c>
      <c r="P26" s="15">
        <v>2.5</v>
      </c>
      <c r="Q26" s="8">
        <v>1.5</v>
      </c>
      <c r="R26" s="15">
        <v>2.2000000000000002</v>
      </c>
      <c r="S26" s="15">
        <v>0.8</v>
      </c>
      <c r="T26" s="15">
        <v>0.3</v>
      </c>
      <c r="U26" s="15">
        <v>2</v>
      </c>
      <c r="V26" s="15">
        <v>0.8</v>
      </c>
      <c r="W26" s="15">
        <v>1.7</v>
      </c>
      <c r="X26" s="15">
        <v>0.3</v>
      </c>
      <c r="Y26" s="15">
        <v>2</v>
      </c>
      <c r="Z26" s="15">
        <v>0.6</v>
      </c>
      <c r="AA26" s="15">
        <v>0.9</v>
      </c>
      <c r="AB26" s="16">
        <v>2</v>
      </c>
      <c r="AC26" s="15">
        <v>3.1</v>
      </c>
      <c r="AD26" s="15">
        <v>1.9</v>
      </c>
      <c r="AE26" s="15">
        <v>4.4000000000000004</v>
      </c>
      <c r="AF26" s="15">
        <v>3.4</v>
      </c>
      <c r="AG26" s="15">
        <v>0.8</v>
      </c>
      <c r="AH26" s="15">
        <v>4.0999999999999996</v>
      </c>
      <c r="AI26" s="15">
        <v>1.6</v>
      </c>
      <c r="AJ26" s="15">
        <v>0.6</v>
      </c>
      <c r="AK26" s="15">
        <v>1.3</v>
      </c>
      <c r="AL26" s="15">
        <v>1.8</v>
      </c>
      <c r="AM26" s="15"/>
      <c r="AN26" s="15">
        <v>2.2999999999999998</v>
      </c>
      <c r="AO26" s="15">
        <v>0.4</v>
      </c>
      <c r="AP26" s="15">
        <v>0.9</v>
      </c>
      <c r="AQ26" s="15">
        <v>0.5</v>
      </c>
      <c r="AR26" s="15">
        <v>1.3</v>
      </c>
      <c r="AS26" s="16">
        <v>2.1</v>
      </c>
      <c r="AT26" s="16">
        <v>3</v>
      </c>
      <c r="AU26" s="16">
        <v>4</v>
      </c>
      <c r="AV26" s="16">
        <v>2.6</v>
      </c>
      <c r="AW26" s="16">
        <v>1.4</v>
      </c>
      <c r="AX26" s="16">
        <v>1</v>
      </c>
      <c r="AY26" s="16">
        <v>4.9000000000000004</v>
      </c>
      <c r="AZ26" s="16">
        <v>1.9</v>
      </c>
      <c r="BA26" s="16">
        <v>1.6</v>
      </c>
      <c r="BB26" s="16">
        <v>2.1</v>
      </c>
      <c r="BC26" s="16">
        <v>1.9</v>
      </c>
      <c r="BD26" s="16">
        <v>3</v>
      </c>
      <c r="BE26" s="16">
        <v>1.8</v>
      </c>
      <c r="BF26" s="16">
        <v>1.5</v>
      </c>
      <c r="BG26" s="16">
        <v>1.4</v>
      </c>
      <c r="BH26" s="16">
        <v>1.1000000000000001</v>
      </c>
      <c r="BI26" s="16"/>
      <c r="BJ26" s="16"/>
      <c r="BK26" s="16"/>
    </row>
    <row r="27" spans="1:63">
      <c r="A27" s="15">
        <v>24</v>
      </c>
      <c r="B27" s="16">
        <v>0</v>
      </c>
      <c r="C27" s="16">
        <v>0</v>
      </c>
      <c r="D27" s="16"/>
      <c r="E27" s="16"/>
      <c r="F27" s="16"/>
      <c r="G27" s="16"/>
      <c r="H27" s="16">
        <v>2.7</v>
      </c>
      <c r="I27" s="16">
        <v>1.7</v>
      </c>
      <c r="J27" s="15">
        <v>3.1</v>
      </c>
      <c r="K27" s="15">
        <v>1.6</v>
      </c>
      <c r="L27" s="15">
        <v>2.7</v>
      </c>
      <c r="M27" s="15">
        <v>0.5</v>
      </c>
      <c r="N27" s="15">
        <v>1.3</v>
      </c>
      <c r="O27" s="15">
        <v>1.2</v>
      </c>
      <c r="P27" s="15">
        <v>2.2999999999999998</v>
      </c>
      <c r="Q27" s="8">
        <v>2.1</v>
      </c>
      <c r="R27" s="15">
        <v>1.9</v>
      </c>
      <c r="S27" s="15">
        <v>1</v>
      </c>
      <c r="T27" s="15">
        <v>0.2</v>
      </c>
      <c r="U27" s="15">
        <v>2.8</v>
      </c>
      <c r="V27" s="15">
        <v>1.8</v>
      </c>
      <c r="W27" s="15">
        <v>2.8</v>
      </c>
      <c r="X27" s="15">
        <v>2</v>
      </c>
      <c r="Y27" s="15">
        <v>3.7</v>
      </c>
      <c r="Z27" s="15">
        <v>3</v>
      </c>
      <c r="AA27" s="15">
        <v>2.2999999999999998</v>
      </c>
      <c r="AB27" s="16">
        <v>2.2999999999999998</v>
      </c>
      <c r="AC27" s="15">
        <v>3.4</v>
      </c>
      <c r="AD27" s="15">
        <v>1.7</v>
      </c>
      <c r="AE27" s="15">
        <v>1.5</v>
      </c>
      <c r="AF27" s="15">
        <v>2.6</v>
      </c>
      <c r="AG27" s="15">
        <v>2.4</v>
      </c>
      <c r="AH27" s="15">
        <v>1.2</v>
      </c>
      <c r="AI27" s="15">
        <v>2.4</v>
      </c>
      <c r="AJ27" s="15">
        <v>1.7</v>
      </c>
      <c r="AK27" s="15">
        <v>1.3</v>
      </c>
      <c r="AL27" s="15">
        <v>1.2</v>
      </c>
      <c r="AM27" s="15">
        <v>2.6</v>
      </c>
      <c r="AN27" s="15">
        <v>1.1000000000000001</v>
      </c>
      <c r="AO27" s="15">
        <v>1.2</v>
      </c>
      <c r="AP27" s="15">
        <v>2.7</v>
      </c>
      <c r="AQ27" s="15">
        <v>1.3</v>
      </c>
      <c r="AR27" s="15">
        <v>1.4</v>
      </c>
      <c r="AS27" s="16">
        <v>2</v>
      </c>
      <c r="AT27" s="16">
        <v>0.4</v>
      </c>
      <c r="AU27" s="16"/>
      <c r="AV27" s="16">
        <v>0.9</v>
      </c>
      <c r="AW27" s="16">
        <v>1</v>
      </c>
      <c r="AX27" s="16">
        <v>1.5</v>
      </c>
      <c r="AY27" s="16">
        <v>0.2</v>
      </c>
      <c r="AZ27" s="16">
        <v>0.8</v>
      </c>
      <c r="BA27" s="16"/>
      <c r="BB27" s="16">
        <v>1.3</v>
      </c>
      <c r="BC27" s="16"/>
      <c r="BD27" s="16">
        <v>1.5</v>
      </c>
      <c r="BE27" s="16"/>
      <c r="BF27" s="16">
        <v>1.4</v>
      </c>
      <c r="BG27" s="16">
        <v>0.7</v>
      </c>
      <c r="BH27" s="16"/>
      <c r="BI27" s="16">
        <v>0.4</v>
      </c>
      <c r="BJ27" s="16">
        <v>0.2</v>
      </c>
      <c r="BK27" s="16"/>
    </row>
    <row r="28" spans="1:63">
      <c r="A28" s="15">
        <v>25</v>
      </c>
      <c r="B28" s="16">
        <v>0</v>
      </c>
      <c r="C28" s="16">
        <v>2</v>
      </c>
      <c r="D28" s="16"/>
      <c r="E28" s="16"/>
      <c r="F28" s="16"/>
      <c r="G28" s="16"/>
      <c r="H28" s="16"/>
      <c r="I28" s="16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6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</row>
    <row r="29" spans="1:63">
      <c r="A29" s="15">
        <v>26</v>
      </c>
      <c r="B29" s="16">
        <v>0</v>
      </c>
      <c r="C29" s="16">
        <v>2</v>
      </c>
      <c r="D29" s="16"/>
      <c r="E29" s="16"/>
      <c r="F29" s="16"/>
      <c r="G29" s="16"/>
      <c r="H29" s="16"/>
      <c r="I29" s="16">
        <v>1.1000000000000001</v>
      </c>
      <c r="J29" s="15">
        <v>0.5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6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</row>
    <row r="30" spans="1:63">
      <c r="A30" s="15">
        <v>27</v>
      </c>
      <c r="B30" s="16">
        <v>0</v>
      </c>
      <c r="C30" s="16">
        <v>2</v>
      </c>
      <c r="D30" s="16"/>
      <c r="E30" s="16"/>
      <c r="F30" s="16"/>
      <c r="G30" s="16"/>
      <c r="H30" s="16"/>
      <c r="I30" s="16">
        <v>1.4</v>
      </c>
      <c r="J30" s="15">
        <v>0.8</v>
      </c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6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</row>
    <row r="31" spans="1:63">
      <c r="A31" s="15">
        <v>28</v>
      </c>
      <c r="B31" s="16">
        <v>0</v>
      </c>
      <c r="C31" s="16">
        <v>2</v>
      </c>
      <c r="D31" s="16"/>
      <c r="E31" s="16"/>
      <c r="F31" s="16"/>
      <c r="G31" s="16"/>
      <c r="H31" s="16"/>
      <c r="I31" s="16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6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</row>
    <row r="32" spans="1:63">
      <c r="A32" s="15">
        <v>29</v>
      </c>
      <c r="B32" s="16">
        <v>0</v>
      </c>
      <c r="C32" s="16">
        <v>2</v>
      </c>
      <c r="D32" s="16"/>
      <c r="E32" s="16"/>
      <c r="F32" s="16"/>
      <c r="G32" s="16"/>
      <c r="H32" s="16"/>
      <c r="I32" s="16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6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</row>
    <row r="33" spans="1:63">
      <c r="A33" s="15">
        <v>30</v>
      </c>
      <c r="B33" s="16">
        <v>0</v>
      </c>
      <c r="C33" s="16">
        <v>2</v>
      </c>
      <c r="D33" s="16"/>
      <c r="E33" s="16"/>
      <c r="F33" s="16"/>
      <c r="G33" s="16"/>
      <c r="H33" s="16"/>
      <c r="I33" s="16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6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</row>
    <row r="34" spans="1:63">
      <c r="A34" s="15">
        <v>31</v>
      </c>
      <c r="B34" s="16">
        <v>0</v>
      </c>
      <c r="C34" s="16">
        <v>1</v>
      </c>
      <c r="D34" s="16"/>
      <c r="E34" s="16"/>
      <c r="F34" s="16"/>
      <c r="G34" s="16"/>
      <c r="H34" s="16"/>
      <c r="I34" s="16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6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</row>
    <row r="35" spans="1:63">
      <c r="A35" s="15">
        <v>32</v>
      </c>
      <c r="B35" s="16">
        <v>0</v>
      </c>
      <c r="C35" s="16">
        <v>1</v>
      </c>
      <c r="D35" s="16"/>
      <c r="E35" s="16"/>
      <c r="F35" s="16"/>
      <c r="G35" s="16"/>
      <c r="H35" s="16"/>
      <c r="I35" s="16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6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</row>
    <row r="36" spans="1:63">
      <c r="A36" s="15">
        <v>33</v>
      </c>
      <c r="B36" s="16">
        <v>0</v>
      </c>
      <c r="C36" s="16">
        <v>1</v>
      </c>
      <c r="D36" s="16"/>
      <c r="E36" s="16"/>
      <c r="F36" s="16"/>
      <c r="G36" s="16"/>
      <c r="H36" s="16"/>
      <c r="I36" s="16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6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</row>
    <row r="37" spans="1:63">
      <c r="A37" s="15">
        <v>34</v>
      </c>
      <c r="B37" s="16">
        <v>0</v>
      </c>
      <c r="C37" s="16">
        <v>1</v>
      </c>
      <c r="D37" s="16"/>
      <c r="E37" s="16"/>
      <c r="F37" s="16"/>
      <c r="G37" s="16"/>
      <c r="H37" s="16"/>
      <c r="I37" s="16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6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</row>
    <row r="38" spans="1:63">
      <c r="A38" s="15">
        <v>35</v>
      </c>
      <c r="B38" s="16">
        <v>0</v>
      </c>
      <c r="C38" s="16">
        <v>1</v>
      </c>
      <c r="D38" s="16"/>
      <c r="E38" s="16"/>
      <c r="F38" s="16"/>
      <c r="G38" s="16"/>
      <c r="H38" s="16"/>
      <c r="I38" s="16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6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</row>
    <row r="39" spans="1:63">
      <c r="A39" s="15">
        <v>36</v>
      </c>
      <c r="B39" s="16">
        <v>0</v>
      </c>
      <c r="C39" s="16">
        <v>1</v>
      </c>
      <c r="D39" s="16"/>
      <c r="E39" s="16"/>
      <c r="F39" s="16"/>
      <c r="G39" s="16"/>
      <c r="H39" s="16"/>
      <c r="I39" s="16">
        <v>0.9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6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</row>
    <row r="41" spans="1:63">
      <c r="B41" s="7"/>
      <c r="C41" s="7"/>
      <c r="D41" s="7"/>
      <c r="E41" s="7"/>
      <c r="F41" s="7"/>
      <c r="G41" s="8"/>
    </row>
    <row r="42" spans="1:63">
      <c r="B42" s="12"/>
      <c r="C42" s="12"/>
      <c r="D42" s="12"/>
      <c r="E42" s="12"/>
      <c r="F42" s="12"/>
      <c r="G42" s="8"/>
    </row>
    <row r="43" spans="1:63">
      <c r="B43" s="12"/>
      <c r="C43" s="12"/>
      <c r="D43" s="12"/>
      <c r="E43" s="12"/>
      <c r="F43" s="12"/>
      <c r="G43" s="8"/>
    </row>
  </sheetData>
  <sortState xmlns:xlrd2="http://schemas.microsoft.com/office/spreadsheetml/2017/richdata2" ref="A4:BK39">
    <sortCondition ref="A4:A3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J78"/>
  <sheetViews>
    <sheetView topLeftCell="A34" workbookViewId="0">
      <pane xSplit="1" topLeftCell="B1" activePane="topRight" state="frozen"/>
      <selection pane="topRight" activeCell="BG61" sqref="F61:BG78"/>
    </sheetView>
  </sheetViews>
  <sheetFormatPr defaultColWidth="12.5546875" defaultRowHeight="15.75" customHeight="1"/>
  <sheetData>
    <row r="1" spans="1:62" ht="13.2">
      <c r="A1" s="12"/>
      <c r="B1" t="s">
        <v>97</v>
      </c>
      <c r="C1" s="13"/>
      <c r="D1" s="13"/>
      <c r="E1" s="13"/>
      <c r="F1" s="12" t="s">
        <v>65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3"/>
      <c r="AS1" s="13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</row>
    <row r="2" spans="1:62" ht="13.2">
      <c r="A2" s="12"/>
      <c r="B2" s="13"/>
      <c r="C2" s="34" t="s">
        <v>98</v>
      </c>
      <c r="F2">
        <v>0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  <c r="AJ2">
        <v>30</v>
      </c>
      <c r="AK2">
        <v>31</v>
      </c>
      <c r="AL2">
        <v>32</v>
      </c>
      <c r="AM2">
        <v>33</v>
      </c>
      <c r="AN2">
        <v>34</v>
      </c>
      <c r="AO2">
        <v>35</v>
      </c>
      <c r="AP2">
        <v>36</v>
      </c>
      <c r="AQ2">
        <v>37</v>
      </c>
      <c r="AR2">
        <v>38</v>
      </c>
      <c r="AS2">
        <v>39</v>
      </c>
      <c r="AT2">
        <v>40</v>
      </c>
      <c r="AU2">
        <v>41</v>
      </c>
      <c r="AV2">
        <v>42</v>
      </c>
      <c r="AW2">
        <v>43</v>
      </c>
      <c r="AX2">
        <v>44</v>
      </c>
      <c r="AY2">
        <v>45</v>
      </c>
      <c r="AZ2">
        <v>46</v>
      </c>
      <c r="BA2">
        <v>47</v>
      </c>
      <c r="BB2">
        <v>48</v>
      </c>
      <c r="BC2">
        <v>49</v>
      </c>
      <c r="BD2">
        <v>50</v>
      </c>
      <c r="BE2">
        <v>51</v>
      </c>
      <c r="BF2">
        <v>52</v>
      </c>
      <c r="BG2">
        <v>53</v>
      </c>
    </row>
    <row r="3" spans="1:62" ht="13.2">
      <c r="A3" s="29" t="s">
        <v>93</v>
      </c>
      <c r="B3" s="12" t="s">
        <v>50</v>
      </c>
      <c r="C3" s="12" t="s">
        <v>96</v>
      </c>
      <c r="D3" s="13">
        <v>45545</v>
      </c>
      <c r="E3" s="13">
        <v>45549</v>
      </c>
      <c r="F3" s="13">
        <v>44454</v>
      </c>
      <c r="G3" s="14">
        <v>44455</v>
      </c>
      <c r="H3" s="14">
        <v>44456</v>
      </c>
      <c r="I3" s="14">
        <v>44457</v>
      </c>
      <c r="J3" s="14">
        <v>44458</v>
      </c>
      <c r="K3" s="14">
        <v>44459</v>
      </c>
      <c r="L3" s="14">
        <v>44460</v>
      </c>
      <c r="M3" s="14">
        <v>44461</v>
      </c>
      <c r="N3" s="14">
        <v>44462</v>
      </c>
      <c r="O3" s="14">
        <v>44463</v>
      </c>
      <c r="P3" s="14">
        <v>44464</v>
      </c>
      <c r="Q3" s="14">
        <v>44465</v>
      </c>
      <c r="R3" s="14">
        <v>44466</v>
      </c>
      <c r="S3" s="14">
        <v>44467</v>
      </c>
      <c r="T3" s="14">
        <v>44468</v>
      </c>
      <c r="U3" s="14">
        <v>44469</v>
      </c>
      <c r="V3" s="14">
        <v>44470</v>
      </c>
      <c r="W3" s="14">
        <v>44471</v>
      </c>
      <c r="X3" s="14">
        <v>44472</v>
      </c>
      <c r="Y3" s="14">
        <v>44473</v>
      </c>
      <c r="Z3" s="14">
        <v>44474</v>
      </c>
      <c r="AA3" s="14">
        <v>44475</v>
      </c>
      <c r="AB3" s="14">
        <v>44476</v>
      </c>
      <c r="AC3" s="14">
        <v>44477</v>
      </c>
      <c r="AD3" s="14">
        <v>44478</v>
      </c>
      <c r="AE3" s="14">
        <v>44479</v>
      </c>
      <c r="AF3" s="14">
        <v>44480</v>
      </c>
      <c r="AG3" s="14">
        <v>44481</v>
      </c>
      <c r="AH3" s="14">
        <v>44482</v>
      </c>
      <c r="AI3" s="14">
        <v>44483</v>
      </c>
      <c r="AJ3" s="14">
        <v>44484</v>
      </c>
      <c r="AK3" s="14">
        <v>44485</v>
      </c>
      <c r="AL3" s="14">
        <v>44486</v>
      </c>
      <c r="AM3" s="14">
        <v>44487</v>
      </c>
      <c r="AN3" s="14">
        <v>44488</v>
      </c>
      <c r="AO3" s="14">
        <v>44489</v>
      </c>
      <c r="AP3" s="14">
        <v>44490</v>
      </c>
      <c r="AQ3" s="14">
        <v>44491</v>
      </c>
      <c r="AR3" s="13">
        <v>44492</v>
      </c>
      <c r="AS3" s="13">
        <v>44493</v>
      </c>
      <c r="AT3" s="14">
        <v>44494</v>
      </c>
      <c r="AU3" s="14">
        <v>44495</v>
      </c>
      <c r="AV3" s="14">
        <v>44496</v>
      </c>
      <c r="AW3" s="14">
        <v>44497</v>
      </c>
      <c r="AX3" s="14">
        <v>44498</v>
      </c>
      <c r="AY3" s="14">
        <v>44499</v>
      </c>
      <c r="AZ3" s="14">
        <v>44500</v>
      </c>
      <c r="BA3" s="14">
        <v>44501</v>
      </c>
      <c r="BB3" s="14">
        <v>44502</v>
      </c>
      <c r="BC3" s="14">
        <v>44503</v>
      </c>
      <c r="BD3" s="14">
        <v>44504</v>
      </c>
      <c r="BE3" s="14">
        <v>44505</v>
      </c>
      <c r="BF3" s="14">
        <v>44506</v>
      </c>
      <c r="BG3" s="14">
        <v>44507</v>
      </c>
      <c r="BH3" s="14">
        <v>44508</v>
      </c>
      <c r="BI3" s="14">
        <v>44509</v>
      </c>
      <c r="BJ3" s="14">
        <v>44510</v>
      </c>
    </row>
    <row r="4" spans="1:62" ht="13.2">
      <c r="A4" s="15">
        <v>1</v>
      </c>
      <c r="B4" s="16">
        <v>1</v>
      </c>
      <c r="C4" s="16">
        <v>0</v>
      </c>
      <c r="D4" s="16">
        <f>'Food In'!D4-'Food Out'!E4</f>
        <v>135.90000000000003</v>
      </c>
      <c r="E4" s="16">
        <f>'Food In'!E4-'Food Out'!E4</f>
        <v>90</v>
      </c>
      <c r="F4" s="31">
        <f>'Food In'!F4-'Food Out'!F4</f>
        <v>14</v>
      </c>
      <c r="G4" s="30">
        <f>'Food In'!G4-('Food Out'!G4+Spill!H4)</f>
        <v>22</v>
      </c>
      <c r="H4" s="30">
        <f>'Food In'!H4-('Food Out'!H4+Spill!I4)</f>
        <v>18.5</v>
      </c>
      <c r="I4" s="30">
        <f>'Food In'!I4-('Food Out'!I4+Spill!J4)</f>
        <v>21.300000000000068</v>
      </c>
      <c r="J4" s="30">
        <f>'Food In'!J4-('Food Out'!J4+Spill!K4)</f>
        <v>16.299999999999955</v>
      </c>
      <c r="K4" s="30">
        <f>'Food In'!K4-('Food Out'!K4+Spill!L4)</f>
        <v>20.100000000000136</v>
      </c>
      <c r="L4" s="30">
        <f>'Food In'!L4-('Food Out'!L4+Spill!M4)</f>
        <v>26.299999999999955</v>
      </c>
      <c r="M4" s="30">
        <f>'Food In'!M4-('Food Out'!M4+Spill!N4)</f>
        <v>23.700000000000045</v>
      </c>
      <c r="N4" s="30">
        <f>'Food In'!N4-('Food Out'!N4+Spill!O4)</f>
        <v>19.399999999999977</v>
      </c>
      <c r="O4" s="30">
        <f>'Food In'!O4-('Food Out'!O4+Spill!P4)</f>
        <v>23.099999999999966</v>
      </c>
      <c r="P4" s="30">
        <f>'Food In'!P4-('Food Out'!P4+Spill!Q4)</f>
        <v>22.900000000000034</v>
      </c>
      <c r="Q4" s="30">
        <f>'Food In'!Q4-('Food Out'!Q4+Spill!R4)</f>
        <v>24.299999999999955</v>
      </c>
      <c r="R4" s="30">
        <f>'Food In'!R4-('Food Out'!R4+Spill!S4)</f>
        <v>19.800000000000068</v>
      </c>
      <c r="S4" s="30">
        <f>'Food In'!S4-('Food Out'!S4+Spill!T4)</f>
        <v>20.399999999999977</v>
      </c>
      <c r="T4" s="30">
        <f>'Food In'!T4-('Food Out'!T4+Spill!U4)</f>
        <v>24.399999999999977</v>
      </c>
      <c r="U4" s="30">
        <f>'Food In'!U4-('Food Out'!U4+Spill!V4)</f>
        <v>22.900000000000091</v>
      </c>
      <c r="V4" s="30">
        <f>'Food In'!V4-('Food Out'!V4+Spill!W4)</f>
        <v>17.700000000000045</v>
      </c>
      <c r="W4" s="30">
        <f>'Food In'!W4-('Food Out'!W4+Spill!X4)</f>
        <v>19.599999999999909</v>
      </c>
      <c r="X4" s="30">
        <f>'Food In'!X4-('Food Out'!X4+Spill!Y4)</f>
        <v>23.100000000000023</v>
      </c>
      <c r="Y4" s="30">
        <f>'Food In'!Y4-('Food Out'!Y4+Spill!Z4)</f>
        <v>22.100000000000023</v>
      </c>
      <c r="Z4" s="30">
        <f>'Food In'!Z4-('Food Out'!Z4+Spill!AA4)</f>
        <v>13.399999999999977</v>
      </c>
      <c r="AA4" s="30">
        <f>'Food In'!AA4-('Food Out'!AA4+Spill!AB4)</f>
        <v>19.399999999999977</v>
      </c>
      <c r="AB4" s="30">
        <f>'Food In'!AB4-('Food Out'!AB4+Spill!AC4)</f>
        <v>24</v>
      </c>
      <c r="AC4" s="30">
        <f>'Food In'!AC4-('Food Out'!AC4+Spill!AD4)</f>
        <v>24</v>
      </c>
      <c r="AD4" s="30">
        <f>'Food In'!AD4-('Food Out'!AD4+Spill!AE4)</f>
        <v>16.899999999999977</v>
      </c>
      <c r="AE4" s="30">
        <f>'Food In'!AE4-('Food Out'!AE4+Spill!AF4)</f>
        <v>22.600000000000023</v>
      </c>
      <c r="AF4" s="30">
        <f>'Food In'!AF4-('Food Out'!AF4+Spill!AG4)</f>
        <v>24.5</v>
      </c>
      <c r="AG4" s="30">
        <f>'Food In'!AG4-('Food Out'!AG4+Spill!AH4)</f>
        <v>22.299999999999955</v>
      </c>
      <c r="AH4" s="30">
        <f>'Food In'!AH4-('Food Out'!AH4+Spill!AI4)</f>
        <v>18.100000000000023</v>
      </c>
      <c r="AI4" s="30">
        <f>'Food In'!AI4-('Food Out'!AI4+Spill!AJ4)</f>
        <v>19.199999999999932</v>
      </c>
      <c r="AJ4" s="30">
        <f>'Food In'!AJ4-('Food Out'!AJ4+Spill!AK4)</f>
        <v>22.199999999999932</v>
      </c>
      <c r="AK4" s="30">
        <f>'Food In'!AK4-('Food Out'!AK4+Spill!AL4)</f>
        <v>21.899999999999977</v>
      </c>
      <c r="AL4" s="30">
        <f>'Food In'!AL4-('Food Out'!AL4+Spill!AM4)</f>
        <v>17.5</v>
      </c>
      <c r="AM4" s="30">
        <f>'Food In'!AM4-('Food Out'!AM4+Spill!AN4)</f>
        <v>19.300000000000068</v>
      </c>
      <c r="AN4" s="30">
        <f>'Food In'!AN4-('Food Out'!AN4+Spill!AO4)</f>
        <v>22.899999999999977</v>
      </c>
      <c r="AO4" s="30">
        <f>'Food In'!AO4-('Food Out'!AO4+Spill!AP4)</f>
        <v>23.699999999999932</v>
      </c>
      <c r="AP4" s="30">
        <f>'Food In'!AP4-('Food Out'!AP4+Spill!AQ4)</f>
        <v>17.600000000000023</v>
      </c>
      <c r="AQ4" s="30">
        <f>'Food In'!AQ4-('Food Out'!AQ4+Spill!AR4)</f>
        <v>22.900000000000091</v>
      </c>
      <c r="AR4" s="30">
        <f>'Food In'!AR4-('Food Out'!AR4+Spill!AS4)</f>
        <v>22.799999999999955</v>
      </c>
      <c r="AS4" s="30">
        <f>'Food In'!AS4-('Food Out'!AS4+Spill!AT4)</f>
        <v>22.600000000000023</v>
      </c>
      <c r="AT4" s="30">
        <f>'Food In'!AT4-('Food Out'!AT4+Spill!AU4)</f>
        <v>16.600000000000023</v>
      </c>
      <c r="AU4" s="30">
        <f>'Food In'!AU4-('Food Out'!AU4+Spill!AV4)</f>
        <v>20.5</v>
      </c>
      <c r="AV4" s="30">
        <f>'Food In'!AV4-('Food Out'!AV4+Spill!AW4)</f>
        <v>20.699999999999932</v>
      </c>
      <c r="AW4" s="30">
        <f>'Food In'!AW4-('Food Out'!AW4+Spill!AX4)</f>
        <v>23.600000000000023</v>
      </c>
      <c r="AX4" s="30">
        <f>'Food In'!AX4-('Food Out'!AX4+Spill!AY4)</f>
        <v>16</v>
      </c>
      <c r="AY4" s="30">
        <f>'Food In'!AY4-('Food Out'!AY4+Spill!AZ4)</f>
        <v>19.399999999999977</v>
      </c>
      <c r="AZ4" s="30">
        <f>'Food In'!AZ4-('Food Out'!AZ4+Spill!BA4)</f>
        <v>21.200000000000045</v>
      </c>
      <c r="BA4" s="30">
        <f>'Food In'!BA4-('Food Out'!BA4+Spill!BB4)</f>
        <v>23.100000000000023</v>
      </c>
      <c r="BB4" s="30">
        <f>'Food In'!BB4-('Food Out'!BB4+Spill!BC4)</f>
        <v>19.200000000000045</v>
      </c>
      <c r="BC4" s="30">
        <f>'Food In'!BC4-('Food Out'!BC4+Spill!BD4)</f>
        <v>16.699999999999989</v>
      </c>
      <c r="BD4" s="30">
        <f>'Food In'!BD4-('Food Out'!BD4+Spill!BE4)</f>
        <v>22.399999999999977</v>
      </c>
      <c r="BE4" s="30">
        <f>'Food In'!BE4-('Food Out'!BE4+Spill!BF4)</f>
        <v>21.200000000000045</v>
      </c>
      <c r="BF4" s="30">
        <f>'Food In'!BF4-('Food Out'!BF4+Spill!BG4)</f>
        <v>15.700000000000045</v>
      </c>
      <c r="BG4" s="30">
        <f>'Food In'!BG4-('Food Out'!BG4+Spill!BH4)</f>
        <v>18.399999999999977</v>
      </c>
    </row>
    <row r="5" spans="1:62" ht="13.2">
      <c r="A5" s="15">
        <v>2</v>
      </c>
      <c r="B5" s="16">
        <v>1</v>
      </c>
      <c r="C5" s="16">
        <v>0</v>
      </c>
      <c r="D5" s="16">
        <f>'Food In'!D5-'Food Out'!E5</f>
        <v>113.89999999999998</v>
      </c>
      <c r="E5" s="16">
        <f>'Food In'!E5-'Food Out'!E5</f>
        <v>72.799999999999955</v>
      </c>
      <c r="F5" s="31">
        <f>'Food In'!F5-'Food Out'!F5</f>
        <v>10.300000000000011</v>
      </c>
      <c r="G5" s="30">
        <f>'Food In'!G5-('Food Out'!G5+Spill!H5)</f>
        <v>14.900000000000091</v>
      </c>
      <c r="H5" s="30">
        <f>'Food In'!H5-('Food Out'!H5+Spill!I5)</f>
        <v>15.699999999999932</v>
      </c>
      <c r="I5" s="30">
        <f>'Food In'!I5-('Food Out'!I5+Spill!J5)</f>
        <v>18.100000000000023</v>
      </c>
      <c r="J5" s="30">
        <f>'Food In'!J5-('Food Out'!J5+Spill!K5)</f>
        <v>13.400000000000034</v>
      </c>
      <c r="K5" s="30">
        <f>'Food In'!K5-('Food Out'!K5+Spill!L5)</f>
        <v>17.600000000000023</v>
      </c>
      <c r="L5" s="30">
        <f>'Food In'!L5-('Food Out'!L5+Spill!M5)</f>
        <v>16.899999999999977</v>
      </c>
      <c r="M5" s="30">
        <f>'Food In'!M5-('Food Out'!M5+Spill!N5)</f>
        <v>20.000000000000114</v>
      </c>
      <c r="N5" s="30">
        <f>'Food In'!N5-('Food Out'!N5+Spill!O5)</f>
        <v>16.799999999999955</v>
      </c>
      <c r="O5" s="30">
        <f>'Food In'!O5-('Food Out'!O5+Spill!P5)</f>
        <v>16.299999999999955</v>
      </c>
      <c r="P5" s="30">
        <f>'Food In'!P5-('Food Out'!P5+Spill!Q5)</f>
        <v>12.800000000000068</v>
      </c>
      <c r="Q5" s="30">
        <f>'Food In'!Q5-('Food Out'!Q5+Spill!R5)</f>
        <v>19.299999999999955</v>
      </c>
      <c r="R5" s="30">
        <f>'Food In'!R5-('Food Out'!R5+Spill!S5)</f>
        <v>17.699999999999932</v>
      </c>
      <c r="S5" s="30">
        <f>'Food In'!S5-('Food Out'!S5+Spill!T5)</f>
        <v>18.199999999999932</v>
      </c>
      <c r="T5" s="30">
        <f>'Food In'!T5-('Food Out'!T5+Spill!U5)</f>
        <v>15.199999999999932</v>
      </c>
      <c r="U5" s="30">
        <f>'Food In'!U5-('Food Out'!U5+Spill!V5)</f>
        <v>17.5</v>
      </c>
      <c r="V5" s="30">
        <f>'Food In'!V5-('Food Out'!V5+Spill!W5)</f>
        <v>15</v>
      </c>
      <c r="W5" s="30">
        <f>'Food In'!W5-('Food Out'!W5+Spill!X5)</f>
        <v>16.299999999999955</v>
      </c>
      <c r="X5" s="30">
        <f>'Food In'!X5-('Food Out'!X5+Spill!Y5)</f>
        <v>20.000000000000114</v>
      </c>
      <c r="Y5" s="30">
        <f>'Food In'!Y5-('Food Out'!Y5+Spill!Z5)</f>
        <v>17.300000000000068</v>
      </c>
      <c r="Z5" s="30">
        <f>'Food In'!Z5-('Food Out'!Z5+Spill!AA5)</f>
        <v>14.299999999999955</v>
      </c>
      <c r="AA5" s="30">
        <f>'Food In'!AA5-('Food Out'!AA5+Spill!AB5)</f>
        <v>15</v>
      </c>
      <c r="AB5" s="30">
        <f>'Food In'!AB5-('Food Out'!AB5+Spill!AC5)</f>
        <v>16.699999999999932</v>
      </c>
      <c r="AC5" s="30">
        <f>'Food In'!AC5-('Food Out'!AC5+Spill!AD5)</f>
        <v>15.299999999999955</v>
      </c>
      <c r="AD5" s="30">
        <f>'Food In'!AD5-('Food Out'!AD5+Spill!AE5)</f>
        <v>18.700000000000045</v>
      </c>
      <c r="AE5" s="30">
        <f>'Food In'!AE5-('Food Out'!AE5+Spill!AF5)</f>
        <v>15.200000000000045</v>
      </c>
      <c r="AF5" s="30">
        <f>'Food In'!AF5-('Food Out'!AF5+Spill!AG5)</f>
        <v>18.200000000000045</v>
      </c>
      <c r="AG5" s="30">
        <f>'Food In'!AG5-('Food Out'!AG5+Spill!AH5)</f>
        <v>17.899999999999977</v>
      </c>
      <c r="AH5" s="30">
        <f>'Food In'!AH5-('Food Out'!AH5+Spill!AI5)</f>
        <v>17.900000000000091</v>
      </c>
      <c r="AI5" s="30">
        <f>'Food In'!AI5-('Food Out'!AI5+Spill!AJ5)</f>
        <v>11.999999999999886</v>
      </c>
      <c r="AJ5" s="30">
        <f>'Food In'!AJ5-('Food Out'!AJ5+Spill!AK5)</f>
        <v>16.200000000000045</v>
      </c>
      <c r="AK5" s="30">
        <f>'Food In'!AK5-('Food Out'!AK5+Spill!AL5)</f>
        <v>17.899999999999977</v>
      </c>
      <c r="AL5" s="30">
        <f>'Food In'!AL5-('Food Out'!AL5+Spill!AM5)</f>
        <v>20.5</v>
      </c>
      <c r="AM5" s="30">
        <f>'Food In'!AM5-('Food Out'!AM5+Spill!AN5)</f>
        <v>19.799999999999955</v>
      </c>
      <c r="AN5" s="30">
        <f>'Food In'!AN5-('Food Out'!AN5+Spill!AO5)</f>
        <v>18</v>
      </c>
      <c r="AO5" s="30">
        <f>'Food In'!AO5-('Food Out'!AO5+Spill!AP5)</f>
        <v>16.200000000000045</v>
      </c>
      <c r="AP5" s="30">
        <f>'Food In'!AP5-('Food Out'!AP5+Spill!AQ5)</f>
        <v>17.599999999999909</v>
      </c>
      <c r="AQ5" s="30">
        <f>'Food In'!AQ5-('Food Out'!AQ5+Spill!AR5)</f>
        <v>19.200000000000045</v>
      </c>
      <c r="AR5" s="30">
        <f>'Food In'!AR5-('Food Out'!AR5+Spill!AS5)</f>
        <v>16</v>
      </c>
      <c r="AS5" s="30">
        <f>'Food In'!AS5-('Food Out'!AS5+Spill!AT5)</f>
        <v>16.200000000000045</v>
      </c>
      <c r="AT5" s="30">
        <f>'Food In'!AT5-('Food Out'!AT5+Spill!AU5)</f>
        <v>16.199999999999932</v>
      </c>
      <c r="AU5" s="30">
        <f>'Food In'!AU5-('Food Out'!AU5+Spill!AV5)</f>
        <v>16.199999999999932</v>
      </c>
      <c r="AV5" s="30">
        <f>'Food In'!AV5-('Food Out'!AV5+Spill!AW5)</f>
        <v>17.500000000000114</v>
      </c>
      <c r="AW5" s="30">
        <f>'Food In'!AW5-('Food Out'!AW5+Spill!AX5)</f>
        <v>18.700000000000045</v>
      </c>
      <c r="AX5" s="30">
        <f>'Food In'!AX5-('Food Out'!AX5+Spill!AY5)</f>
        <v>16.199999999999932</v>
      </c>
      <c r="AY5" s="30">
        <f>'Food In'!AY5-('Food Out'!AY5+Spill!AZ5)</f>
        <v>17.100000000000023</v>
      </c>
      <c r="AZ5" s="30">
        <f>'Food In'!AZ5-('Food Out'!AZ5+Spill!BA5)</f>
        <v>19</v>
      </c>
      <c r="BA5" s="30">
        <f>'Food In'!BA5-('Food Out'!BA5+Spill!BB5)</f>
        <v>18.199999999999932</v>
      </c>
      <c r="BB5" s="30">
        <f>'Food In'!BB5-('Food Out'!BB5+Spill!BC5)</f>
        <v>16.199999999999932</v>
      </c>
      <c r="BC5" s="30">
        <f>'Food In'!BC5-('Food Out'!BC5+Spill!BD5)</f>
        <v>17.100000000000023</v>
      </c>
      <c r="BD5" s="30">
        <f>'Food In'!BD5-('Food Out'!BD5+Spill!BE5)</f>
        <v>16.699999999999989</v>
      </c>
      <c r="BE5" s="30">
        <f>'Food In'!BE5-('Food Out'!BE5+Spill!BF5)</f>
        <v>19.700000000000045</v>
      </c>
      <c r="BF5" s="30">
        <f>'Food In'!BF5-('Food Out'!BF5+Spill!BG5)</f>
        <v>17.399999999999977</v>
      </c>
      <c r="BG5" s="30">
        <f>'Food In'!BG5-('Food Out'!BG5+Spill!BH5)</f>
        <v>14.199999999999932</v>
      </c>
      <c r="BH5" s="8">
        <f>'Food In'!BH5-('Food Out'!BH5+Spill!BI5)</f>
        <v>17.200000000000045</v>
      </c>
    </row>
    <row r="6" spans="1:62" ht="13.2">
      <c r="A6" s="15">
        <v>3</v>
      </c>
      <c r="B6" s="16">
        <v>1</v>
      </c>
      <c r="C6" s="16">
        <v>0</v>
      </c>
      <c r="D6" s="16">
        <f>'Food In'!D6-'Food Out'!E6</f>
        <v>125.90000000000003</v>
      </c>
      <c r="E6" s="16">
        <f>'Food In'!E6-'Food Out'!E6</f>
        <v>81.900000000000034</v>
      </c>
      <c r="F6" s="31">
        <f>'Food In'!F6-'Food Out'!F6</f>
        <v>14.399999999999977</v>
      </c>
      <c r="G6" s="30">
        <f>'Food In'!G6-('Food Out'!G6+Spill!H6)</f>
        <v>13.700000000000045</v>
      </c>
      <c r="H6" s="30">
        <f>'Food In'!H6-('Food Out'!H6+Spill!I6)</f>
        <v>17.100000000000023</v>
      </c>
      <c r="I6" s="30">
        <f>'Food In'!I6-('Food Out'!I6+Spill!J6)</f>
        <v>18.800000000000011</v>
      </c>
      <c r="J6" s="30">
        <f>'Food In'!J6-('Food Out'!J6+Spill!K6)</f>
        <v>16.399999999999977</v>
      </c>
      <c r="K6" s="30">
        <f>'Food In'!K6-('Food Out'!K6+Spill!L6)</f>
        <v>16.699999999999932</v>
      </c>
      <c r="L6" s="30">
        <f>'Food In'!L6-('Food Out'!L6+Spill!M6)</f>
        <v>18.200000000000045</v>
      </c>
      <c r="M6" s="30">
        <f>'Food In'!M6-('Food Out'!M6+Spill!N6)</f>
        <v>21.600000000000023</v>
      </c>
      <c r="N6" s="30">
        <f>'Food In'!N6-('Food Out'!N6+Spill!O6)</f>
        <v>20.699999999999932</v>
      </c>
      <c r="O6" s="30">
        <f>'Food In'!O6-('Food Out'!O6+Spill!P6)</f>
        <v>19.000000000000114</v>
      </c>
      <c r="P6" s="30">
        <f>'Food In'!P6-('Food Out'!P6+Spill!Q6)</f>
        <v>13.600000000000023</v>
      </c>
      <c r="Q6" s="30">
        <f>'Food In'!Q6-('Food Out'!Q6+Spill!R6)</f>
        <v>17.399999999999977</v>
      </c>
      <c r="R6" s="30">
        <f>'Food In'!R6-('Food Out'!R6+Spill!S6)</f>
        <v>17.899999999999977</v>
      </c>
      <c r="S6" s="30">
        <f>'Food In'!S6-('Food Out'!S6+Spill!T6)</f>
        <v>17.600000000000023</v>
      </c>
      <c r="T6" s="30">
        <f>'Food In'!T6-('Food Out'!T6+Spill!U6)</f>
        <v>18.699999999999932</v>
      </c>
      <c r="U6" s="30">
        <f>'Food In'!U6-('Food Out'!U6+Spill!V6)</f>
        <v>18</v>
      </c>
      <c r="V6" s="30">
        <f>'Food In'!V6-('Food Out'!V6+Spill!W6)</f>
        <v>12.800000000000068</v>
      </c>
      <c r="W6" s="30">
        <f>'Food In'!W6-('Food Out'!W6+Spill!X6)</f>
        <v>20.5</v>
      </c>
      <c r="X6" s="30">
        <f>'Food In'!X6-('Food Out'!X6+Spill!Y6)</f>
        <v>17.999999999999886</v>
      </c>
      <c r="Y6" s="30">
        <f>'Food In'!Y6-('Food Out'!Y6+Spill!Z6)</f>
        <v>18.5</v>
      </c>
      <c r="Z6" s="30">
        <f>'Food In'!Z6-('Food Out'!Z6+Spill!AA6)</f>
        <v>16.100000000000023</v>
      </c>
      <c r="AA6" s="30">
        <f>'Food In'!AA6-('Food Out'!AA6+Spill!AB6)</f>
        <v>16.599999999999909</v>
      </c>
      <c r="AB6" s="30">
        <f>'Food In'!AB6-('Food Out'!AB6+Spill!AC6)</f>
        <v>17.800000000000068</v>
      </c>
      <c r="AC6" s="30">
        <f>'Food In'!AC6-('Food Out'!AC6+Spill!AD6)</f>
        <v>20.399999999999977</v>
      </c>
      <c r="AD6" s="30">
        <f>'Food In'!AD6-('Food Out'!AD6+Spill!AE6)</f>
        <v>18.200000000000045</v>
      </c>
      <c r="AE6" s="30">
        <f>'Food In'!AE6-('Food Out'!AE6+Spill!AF6)</f>
        <v>16.300000000000068</v>
      </c>
      <c r="AF6" s="30">
        <f>'Food In'!AF6-('Food Out'!AF6+Spill!AG6)</f>
        <v>15.899999999999977</v>
      </c>
      <c r="AG6" s="30">
        <f>'Food In'!AG6-('Food Out'!AG6+Spill!AH6)</f>
        <v>15.499999999999886</v>
      </c>
      <c r="AH6" s="30">
        <f>'Food In'!AH6-('Food Out'!AH6+Spill!AI6)</f>
        <v>18.399999999999977</v>
      </c>
      <c r="AI6" s="30">
        <f>'Food In'!AI6-('Food Out'!AI6+Spill!AJ6)</f>
        <v>17.399999999999977</v>
      </c>
      <c r="AJ6" s="30">
        <f>'Food In'!AJ6-('Food Out'!AJ6+Spill!AK6)</f>
        <v>15.600000000000023</v>
      </c>
      <c r="AK6" s="30">
        <f>'Food In'!AK6-('Food Out'!AK6+Spill!AL6)</f>
        <v>17.299999999999955</v>
      </c>
      <c r="AL6" s="30">
        <f>'Food In'!AL6-('Food Out'!AL6+Spill!AM6)</f>
        <v>19.600000000000023</v>
      </c>
      <c r="AM6" s="30">
        <f>'Food In'!AM6-('Food Out'!AM6+Spill!AN6)</f>
        <v>20.600000000000023</v>
      </c>
      <c r="AN6" s="30">
        <f>'Food In'!AN6-('Food Out'!AN6+Spill!AO6)</f>
        <v>19.600000000000023</v>
      </c>
      <c r="AO6" s="30">
        <f>'Food In'!AO6-('Food Out'!AO6+Spill!AP6)</f>
        <v>13.799999999999955</v>
      </c>
      <c r="AP6" s="30">
        <f>'Food In'!AP6-('Food Out'!AP6+Spill!AQ6)</f>
        <v>15.5</v>
      </c>
      <c r="AQ6" s="30">
        <f>'Food In'!AQ6-('Food Out'!AQ6+Spill!AR6)</f>
        <v>19.799999999999955</v>
      </c>
      <c r="AR6" s="30">
        <f>'Food In'!AR6-('Food Out'!AR6+Spill!AS6)</f>
        <v>17.299999999999955</v>
      </c>
      <c r="AS6" s="30">
        <f>'Food In'!AS6-('Food Out'!AS6+Spill!AT6)</f>
        <v>19</v>
      </c>
      <c r="AT6" s="30">
        <f>'Food In'!AT6-('Food Out'!AT6+Spill!AU6)</f>
        <v>16.099999999999909</v>
      </c>
      <c r="AU6" s="30">
        <f>'Food In'!AU6-('Food Out'!AU6+Spill!AV6)</f>
        <v>16.500000000000114</v>
      </c>
      <c r="AV6" s="30">
        <f>'Food In'!AV6-('Food Out'!AV6+Spill!AW6)</f>
        <v>17.300000000000068</v>
      </c>
      <c r="AW6" s="30">
        <f>'Food In'!AW6-('Food Out'!AW6+Spill!AX6)</f>
        <v>18.600000000000023</v>
      </c>
      <c r="AX6" s="30">
        <f>'Food In'!AX6-('Food Out'!AX6+Spill!AY6)</f>
        <v>18.299999999999955</v>
      </c>
      <c r="AY6" s="30">
        <f>'Food In'!AY6-('Food Out'!AY6+Spill!AZ6)</f>
        <v>16.100000000000023</v>
      </c>
      <c r="AZ6" s="30">
        <f>'Food In'!AZ6-('Food Out'!AZ6+Spill!BA6)</f>
        <v>16.199999999999989</v>
      </c>
      <c r="BA6" s="30">
        <f>'Food In'!BA6-('Food Out'!BA6+Spill!BB6)</f>
        <v>18.200000000000045</v>
      </c>
      <c r="BB6" s="30">
        <f>'Food In'!BB6-('Food Out'!BB6+Spill!BC6)</f>
        <v>18.100000000000023</v>
      </c>
      <c r="BC6" s="30">
        <f>'Food In'!BC6-('Food Out'!BC6+Spill!BD6)</f>
        <v>17.399999999999977</v>
      </c>
      <c r="BD6" s="30">
        <f>'Food In'!BD6-('Food Out'!BD6+Spill!BE6)</f>
        <v>15.100000000000136</v>
      </c>
      <c r="BE6" s="30">
        <f>'Food In'!BE6-('Food Out'!BE6+Spill!BF6)</f>
        <v>17.499999999999886</v>
      </c>
      <c r="BF6" s="30">
        <f>'Food In'!BF6-('Food Out'!BF6+Spill!BG6)</f>
        <v>14.900000000000091</v>
      </c>
      <c r="BG6" s="30">
        <f>'Food In'!BG6-('Food Out'!BG6+Spill!BH6)</f>
        <v>16.799999999999955</v>
      </c>
      <c r="BH6" s="8">
        <f>'Food In'!BH6-('Food Out'!BH6+Spill!BI6)</f>
        <v>16.300000000000068</v>
      </c>
      <c r="BI6" s="8">
        <f>'Food In'!BI6-('Food Out'!BI6+Spill!BJ6)</f>
        <v>9.5999999999999091</v>
      </c>
    </row>
    <row r="7" spans="1:62" ht="13.2">
      <c r="A7" s="15">
        <v>4</v>
      </c>
      <c r="B7" s="16">
        <v>1</v>
      </c>
      <c r="C7" s="16">
        <v>0</v>
      </c>
      <c r="D7" s="16">
        <f>'Food In'!D7-'Food Out'!E7</f>
        <v>138.09999999999997</v>
      </c>
      <c r="E7" s="16">
        <f>'Food In'!E7-'Food Out'!E7</f>
        <v>83.900000000000034</v>
      </c>
      <c r="F7" s="31">
        <f>'Food In'!F7-'Food Out'!F7</f>
        <v>24.5</v>
      </c>
      <c r="G7" s="30">
        <f>'Food In'!G7-('Food Out'!G7+Spill!H7)</f>
        <v>23.099999999999909</v>
      </c>
      <c r="H7" s="30">
        <f>'Food In'!H7-('Food Out'!H7+Spill!I7)</f>
        <v>24.600000000000023</v>
      </c>
      <c r="I7" s="30">
        <f>'Food In'!I7-('Food Out'!I7+Spill!J7)</f>
        <v>18</v>
      </c>
      <c r="J7" s="30">
        <f>'Food In'!J7-('Food Out'!J7+Spill!K7)</f>
        <v>17.200000000000045</v>
      </c>
      <c r="K7" s="30">
        <f>'Food In'!K7-('Food Out'!K7+Spill!L7)</f>
        <v>25.100000000000023</v>
      </c>
      <c r="L7" s="30">
        <f>'Food In'!L7-('Food Out'!L7+Spill!M7)</f>
        <v>21.200000000000045</v>
      </c>
      <c r="M7" s="30">
        <f>'Food In'!M7-('Food Out'!M7+Spill!N7)</f>
        <v>24.099999999999909</v>
      </c>
      <c r="N7" s="30">
        <f>'Food In'!N7-('Food Out'!N7+Spill!O7)</f>
        <v>19.500000000000114</v>
      </c>
      <c r="O7" s="30">
        <f>'Food In'!O7-('Food Out'!O7+Spill!P7)</f>
        <v>20.699999999999932</v>
      </c>
      <c r="P7" s="30">
        <f>'Food In'!P7-('Food Out'!P7+Spill!Q7)</f>
        <v>20.800000000000011</v>
      </c>
      <c r="Q7" s="30">
        <f>'Food In'!Q7-('Food Out'!Q7+Spill!R7)</f>
        <v>23.900000000000034</v>
      </c>
      <c r="R7" s="30">
        <f>'Food In'!R7-('Food Out'!R7+Spill!S7)</f>
        <v>13.699999999999932</v>
      </c>
      <c r="S7" s="30">
        <f>'Food In'!S7-('Food Out'!S7+Spill!T7)</f>
        <v>24.400000000000091</v>
      </c>
      <c r="T7" s="30">
        <f>'Food In'!T7-('Food Out'!T7+Spill!U7)</f>
        <v>21.799999999999955</v>
      </c>
      <c r="U7" s="30">
        <f>'Food In'!U7-('Food Out'!U7+Spill!V7)</f>
        <v>24.700000000000045</v>
      </c>
      <c r="V7" s="30">
        <f>'Food In'!V7-('Food Out'!V7+Spill!W7)</f>
        <v>25.599999999999966</v>
      </c>
      <c r="W7" s="30">
        <f>'Food In'!W7-('Food Out'!W7+Spill!X7)</f>
        <v>22.5</v>
      </c>
      <c r="X7" s="30">
        <f>'Food In'!X7-('Food Out'!X7+Spill!Y7)</f>
        <v>24.100000000000023</v>
      </c>
      <c r="Y7" s="30">
        <f>'Food In'!Y7-('Food Out'!Y7+Spill!Z7)</f>
        <v>19.900000000000091</v>
      </c>
      <c r="Z7" s="30">
        <f>'Food In'!Z7-('Food Out'!Z7+Spill!AA7)</f>
        <v>23</v>
      </c>
      <c r="AA7" s="30">
        <f>'Food In'!AA7-('Food Out'!AA7+Spill!AB7)</f>
        <v>25.599999999999909</v>
      </c>
      <c r="AB7" s="30">
        <f>'Food In'!AB7-('Food Out'!AB7+Spill!AC7)</f>
        <v>29.000000000000114</v>
      </c>
      <c r="AC7" s="30">
        <f>'Food In'!AC7-('Food Out'!AC7+Spill!AD7)</f>
        <v>22.399999999999977</v>
      </c>
      <c r="AD7" s="30">
        <f>'Food In'!AD7-('Food Out'!AD7+Spill!AE7)</f>
        <v>27.100000000000023</v>
      </c>
      <c r="AE7" s="30">
        <f>'Food In'!AE7-('Food Out'!AE7+Spill!AF7)</f>
        <v>26.300000000000011</v>
      </c>
      <c r="AF7" s="30">
        <f>'Food In'!AF7-('Food Out'!AF7+Spill!AG7)</f>
        <v>24.800000000000011</v>
      </c>
      <c r="AG7" s="30">
        <f>'Food In'!AG7-('Food Out'!AG7+Spill!AH7)</f>
        <v>24.100000000000023</v>
      </c>
      <c r="AH7" s="30">
        <f>'Food In'!AH7-('Food Out'!AH7+Spill!AI7)</f>
        <v>26.199999999999932</v>
      </c>
      <c r="AI7" s="30">
        <f>'Food In'!AI7-('Food Out'!AI7+Spill!AJ7)</f>
        <v>26.199999999999932</v>
      </c>
      <c r="AJ7" s="30">
        <f>'Food In'!AJ7-('Food Out'!AJ7+Spill!AK7)</f>
        <v>25.700000000000045</v>
      </c>
      <c r="AK7" s="30">
        <f>'Food In'!AK7-('Food Out'!AK7+Spill!AL7)</f>
        <v>25.799999999999955</v>
      </c>
      <c r="AL7" s="30">
        <f>'Food In'!AL7-('Food Out'!AL7+Spill!AM7)</f>
        <v>27.399999999999977</v>
      </c>
      <c r="AM7" s="30">
        <f>'Food In'!AM7-('Food Out'!AM7+Spill!AN7)</f>
        <v>23.299999999999955</v>
      </c>
      <c r="AN7" s="30">
        <f>'Food In'!AN7-('Food Out'!AN7+Spill!AO7)</f>
        <v>25.799999999999955</v>
      </c>
      <c r="AO7" s="30">
        <f>'Food In'!AO7-('Food Out'!AO7+Spill!AP7)</f>
        <v>24.200000000000045</v>
      </c>
      <c r="AP7" s="30">
        <f>'Food In'!AP7-('Food Out'!AP7+Spill!AQ7)</f>
        <v>27.400000000000091</v>
      </c>
      <c r="AQ7" s="30">
        <f>'Food In'!AQ7-('Food Out'!AQ7+Spill!AR7)</f>
        <v>21</v>
      </c>
      <c r="AR7" s="30">
        <f>'Food In'!AR7-('Food Out'!AR7+Spill!AS7)</f>
        <v>20.899999999999977</v>
      </c>
      <c r="AS7" s="30">
        <f>'Food In'!AS7-('Food Out'!AS7+Spill!AT7)</f>
        <v>19.5</v>
      </c>
      <c r="AT7" s="30">
        <f>'Food In'!AT7-('Food Out'!AT7+Spill!AU7)</f>
        <v>21.299999999999955</v>
      </c>
      <c r="AU7" s="30">
        <f>'Food In'!AU7-('Food Out'!AU7+Spill!AV7)</f>
        <v>22.5</v>
      </c>
      <c r="AV7" s="30">
        <f>'Food In'!AV7-('Food Out'!AV7+Spill!AW7)</f>
        <v>22.799999999999955</v>
      </c>
      <c r="AW7" s="30">
        <f>'Food In'!AW7-('Food Out'!AW7+Spill!AX7)</f>
        <v>16.899999999999977</v>
      </c>
      <c r="AX7" s="30">
        <f>'Food In'!AX7-('Food Out'!AX7+Spill!AY7)</f>
        <v>18.900000000000091</v>
      </c>
      <c r="AY7" s="30">
        <f>'Food In'!AY7-('Food Out'!AY7+Spill!AZ7)</f>
        <v>20.499999999999886</v>
      </c>
      <c r="AZ7" s="30">
        <f>'Food In'!AZ7-('Food Out'!AZ7+Spill!BA7)</f>
        <v>21.900000000000091</v>
      </c>
      <c r="BA7" s="30">
        <f>'Food In'!BA7-('Food Out'!BA7+Spill!BB7)</f>
        <v>23.899999999999864</v>
      </c>
      <c r="BB7" s="30">
        <f>'Food In'!BB7-('Food Out'!BB7+Spill!BC7)</f>
        <v>23.5</v>
      </c>
      <c r="BC7" s="30">
        <f>'Food In'!BC7-('Food Out'!BC7+Spill!BD7)</f>
        <v>20.600000000000023</v>
      </c>
      <c r="BD7" s="30">
        <f>'Food In'!BD7-('Food Out'!BD7+Spill!BE7)</f>
        <v>21.299999999999955</v>
      </c>
      <c r="BE7" s="30">
        <f>'Food In'!BE7-('Food Out'!BE7+Spill!BF7)</f>
        <v>22</v>
      </c>
      <c r="BF7" s="30">
        <f>'Food In'!BF7-('Food Out'!BF7+Spill!BG7)</f>
        <v>20.5</v>
      </c>
      <c r="BG7" s="30">
        <f>'Food In'!BG7-('Food Out'!BG7+Spill!BH7)</f>
        <v>19.899999999999977</v>
      </c>
      <c r="BH7" s="8">
        <f>'Food In'!BH7-('Food Out'!BH7+Spill!BI7)</f>
        <v>20.600000000000023</v>
      </c>
      <c r="BI7" s="8">
        <f>'Food In'!BI7-('Food Out'!BI7+Spill!BJ7)</f>
        <v>21.799999999999955</v>
      </c>
      <c r="BJ7" s="8">
        <f>'Food In'!BJ7-('Food Out'!BJ7+Spill!BK7)</f>
        <v>20.100000000000023</v>
      </c>
    </row>
    <row r="8" spans="1:62" ht="13.2">
      <c r="A8" s="15">
        <v>5</v>
      </c>
      <c r="B8" s="16">
        <v>1</v>
      </c>
      <c r="C8" s="16">
        <v>0</v>
      </c>
      <c r="D8" s="16">
        <f>'Food In'!D8-'Food Out'!E8</f>
        <v>114.69999999999999</v>
      </c>
      <c r="E8" s="16">
        <f>'Food In'!E8-'Food Out'!E8</f>
        <v>74.500000000000057</v>
      </c>
      <c r="F8" s="31">
        <f>'Food In'!F8-'Food Out'!F8</f>
        <v>20.699999999999989</v>
      </c>
      <c r="G8" s="30">
        <f>'Food In'!G8-('Food Out'!G8+Spill!H8)</f>
        <v>13.5</v>
      </c>
      <c r="H8" s="30">
        <f>'Food In'!H8-('Food Out'!H8+Spill!I8)</f>
        <v>19.699999999999932</v>
      </c>
      <c r="I8" s="30">
        <f>'Food In'!I8-('Food Out'!I8+Spill!J8)</f>
        <v>23.600000000000136</v>
      </c>
      <c r="J8" s="30">
        <f>'Food In'!J8-('Food Out'!J8+Spill!K8)</f>
        <v>21.599999999999909</v>
      </c>
      <c r="K8" s="30">
        <f>'Food In'!K8-('Food Out'!K8+Spill!L8)</f>
        <v>19</v>
      </c>
      <c r="L8" s="30">
        <f>'Food In'!L8-('Food Out'!L8+Spill!M8)</f>
        <v>20.300000000000068</v>
      </c>
      <c r="M8" s="30">
        <f>'Food In'!M8-('Food Out'!M8+Spill!N8)</f>
        <v>23.199999999999932</v>
      </c>
      <c r="N8" s="30">
        <f>'Food In'!N8-('Food Out'!N8+Spill!O8)</f>
        <v>28.000000000000114</v>
      </c>
      <c r="O8" s="30">
        <f>'Food In'!O8-('Food Out'!O8+Spill!P8)</f>
        <v>18.600000000000023</v>
      </c>
      <c r="P8" s="30">
        <f>'Food In'!P8-('Food Out'!P8+Spill!Q8)</f>
        <v>19.399999999999977</v>
      </c>
      <c r="Q8" s="30">
        <f>'Food In'!Q8-('Food Out'!Q8+Spill!R8)</f>
        <v>23.199999999999932</v>
      </c>
      <c r="R8" s="30">
        <f>'Food In'!R8-('Food Out'!R8+Spill!S8)</f>
        <v>26.900000000000091</v>
      </c>
      <c r="S8" s="30">
        <f>'Food In'!S8-('Food Out'!S8+Spill!T8)</f>
        <v>21.5</v>
      </c>
      <c r="T8" s="30">
        <f>'Food In'!T8-('Food Out'!T8+Spill!U8)</f>
        <v>22</v>
      </c>
      <c r="U8" s="30">
        <f>'Food In'!U8-('Food Out'!U8+Spill!V8)</f>
        <v>26.399999999999977</v>
      </c>
      <c r="V8" s="30">
        <f>'Food In'!V8-('Food Out'!V8+Spill!W8)</f>
        <v>23.799999999999955</v>
      </c>
      <c r="W8" s="30">
        <f>'Food In'!W8-('Food Out'!W8+Spill!X8)</f>
        <v>20</v>
      </c>
      <c r="X8" s="30">
        <f>'Food In'!X8-('Food Out'!X8+Spill!Y8)</f>
        <v>23.100000000000023</v>
      </c>
      <c r="Y8" s="30">
        <f>'Food In'!Y8-('Food Out'!Y8+Spill!Z8)</f>
        <v>25.300000000000068</v>
      </c>
      <c r="Z8" s="30">
        <f>'Food In'!Z8-('Food Out'!Z8+Spill!AA8)</f>
        <v>21.199999999999932</v>
      </c>
      <c r="AA8" s="30">
        <f>'Food In'!AA8-('Food Out'!AA8+Spill!AB8)</f>
        <v>21.600000000000023</v>
      </c>
      <c r="AB8" s="30">
        <f>'Food In'!AB8-('Food Out'!AB8+Spill!AC8)</f>
        <v>22.400000000000091</v>
      </c>
      <c r="AC8" s="30">
        <f>'Food In'!AC8-('Food Out'!AC8+Spill!AD8)</f>
        <v>24.700000000000045</v>
      </c>
      <c r="AD8" s="30">
        <f>'Food In'!AD8-('Food Out'!AD8+Spill!AE8)</f>
        <v>25.899999999999977</v>
      </c>
      <c r="AE8" s="30">
        <f>'Food In'!AE8-('Food Out'!AE8+Spill!AF8)</f>
        <v>19.5</v>
      </c>
      <c r="AF8" s="30">
        <f>'Food In'!AF8-('Food Out'!AF8+Spill!AG8)</f>
        <v>19.600000000000023</v>
      </c>
      <c r="AG8" s="30">
        <f>'Food In'!AG8-('Food Out'!AG8+Spill!AH8)</f>
        <v>22.300000000000068</v>
      </c>
      <c r="AH8" s="30">
        <f>'Food In'!AH8-('Food Out'!AH8+Spill!AI8)</f>
        <v>21.600000000000023</v>
      </c>
      <c r="AI8" s="30">
        <f>'Food In'!AI8-('Food Out'!AI8+Spill!AJ8)</f>
        <v>20.899999999999977</v>
      </c>
      <c r="AJ8" s="30">
        <f>'Food In'!AJ8-('Food Out'!AJ8+Spill!AK8)</f>
        <v>22.399999999999977</v>
      </c>
      <c r="AK8" s="30">
        <f>'Food In'!AK8-('Food Out'!AK8+Spill!AL8)</f>
        <v>22.099999999999909</v>
      </c>
      <c r="AL8" s="30">
        <f>'Food In'!AL8-('Food Out'!AL8+Spill!AM8)</f>
        <v>25.400000000000091</v>
      </c>
      <c r="AM8" s="30">
        <f>'Food In'!AM8-('Food Out'!AM8+Spill!AN8)</f>
        <v>27.100000000000023</v>
      </c>
      <c r="AN8" s="30">
        <f>'Food In'!AN8-('Food Out'!AN8+Spill!AO8)</f>
        <v>24.100000000000023</v>
      </c>
      <c r="AO8" s="30">
        <f>'Food In'!AO8-('Food Out'!AO8+Spill!AP8)</f>
        <v>24.5</v>
      </c>
      <c r="AP8" s="30">
        <f>'Food In'!AP8-('Food Out'!AP8+Spill!AQ8)</f>
        <v>24.899999999999977</v>
      </c>
      <c r="AQ8" s="30">
        <f>'Food In'!AQ8-('Food Out'!AQ8+Spill!AR8)</f>
        <v>25.199999999999932</v>
      </c>
      <c r="AR8" s="30">
        <f>'Food In'!AR8-('Food Out'!AR8+Spill!AS8)</f>
        <v>24.5</v>
      </c>
      <c r="AS8" s="30">
        <f>'Food In'!AS8-('Food Out'!AS8+Spill!AT8)</f>
        <v>26.200000000000045</v>
      </c>
      <c r="AT8" s="30">
        <f>'Food In'!AT8-('Food Out'!AT8+Spill!AU8)</f>
        <v>27.599999999999909</v>
      </c>
      <c r="AU8" s="30">
        <f>'Food In'!AU8-('Food Out'!AU8+Spill!AV8)</f>
        <v>26.200000000000045</v>
      </c>
      <c r="AV8" s="30">
        <f>'Food In'!AV8-('Food Out'!AV8+Spill!AW8)</f>
        <v>27.099999999999909</v>
      </c>
      <c r="AW8" s="30">
        <f>'Food In'!AW8-('Food Out'!AW8+Spill!AX8)</f>
        <v>24.100000000000023</v>
      </c>
      <c r="AX8" s="30">
        <f>'Food In'!AX8-('Food Out'!AX8+Spill!AY8)</f>
        <v>26.200000000000045</v>
      </c>
      <c r="AY8" s="30">
        <f>'Food In'!AY8-('Food Out'!AY8+Spill!AZ8)</f>
        <v>28.599999999999966</v>
      </c>
      <c r="AZ8" s="30">
        <f>'Food In'!AZ8-('Food Out'!AZ8+Spill!BA8)</f>
        <v>28.899999999999977</v>
      </c>
      <c r="BA8" s="30">
        <f>'Food In'!BA8-('Food Out'!BA8+Spill!BB8)</f>
        <v>28.5</v>
      </c>
      <c r="BB8" s="30">
        <f>'Food In'!BB8-('Food Out'!BB8+Spill!BC8)</f>
        <v>28.399999999999977</v>
      </c>
      <c r="BC8" s="30">
        <f>'Food In'!BC8-('Food Out'!BC8+Spill!BD8)</f>
        <v>27.799999999999955</v>
      </c>
      <c r="BD8" s="30">
        <f>'Food In'!BD8-('Food Out'!BD8+Spill!BE8)</f>
        <v>26.900000000000034</v>
      </c>
      <c r="BE8" s="30">
        <f>'Food In'!BE8-('Food Out'!BE8+Spill!BF8)</f>
        <v>27.100000000000023</v>
      </c>
      <c r="BF8" s="30">
        <f>'Food In'!BF8-('Food Out'!BF8+Spill!BG8)</f>
        <v>24.600000000000023</v>
      </c>
      <c r="BG8" s="30">
        <f>'Food In'!BG8-('Food Out'!BG8+Spill!BH8)</f>
        <v>22.699999999999932</v>
      </c>
      <c r="BH8" s="8">
        <f>'Food In'!BH8-('Food Out'!BH8+Spill!BI8)</f>
        <v>20.900000000000091</v>
      </c>
    </row>
    <row r="9" spans="1:62" ht="13.2">
      <c r="A9" s="15">
        <v>6</v>
      </c>
      <c r="B9" s="16">
        <v>1</v>
      </c>
      <c r="C9" s="16">
        <v>0</v>
      </c>
      <c r="D9" s="16">
        <f>'Food In'!D9-'Food Out'!E9</f>
        <v>177.50000000000006</v>
      </c>
      <c r="E9" s="16">
        <f>'Food In'!E9-'Food Out'!E9</f>
        <v>109.19999999999999</v>
      </c>
      <c r="F9" s="31">
        <f>'Food In'!F9-'Food Out'!F9</f>
        <v>24.5</v>
      </c>
      <c r="G9" s="30">
        <f>'Food In'!G9-('Food Out'!G9+Spill!H9)</f>
        <v>23.099999999999909</v>
      </c>
      <c r="H9" s="30">
        <f>'Food In'!H9-('Food Out'!H9+Spill!I9)</f>
        <v>14.100000000000023</v>
      </c>
      <c r="I9" s="30">
        <f>'Food In'!I9-('Food Out'!I9+Spill!J9)</f>
        <v>24.299999999999955</v>
      </c>
      <c r="J9" s="30">
        <f>'Food In'!J9-('Food Out'!J9+Spill!K9)</f>
        <v>22.100000000000023</v>
      </c>
      <c r="K9" s="30">
        <f>'Food In'!K9-('Food Out'!K9+Spill!L9)</f>
        <v>25.899999999999977</v>
      </c>
      <c r="L9" s="30">
        <f>'Food In'!L9-('Food Out'!L9+Spill!M9)</f>
        <v>25.200000000000045</v>
      </c>
      <c r="M9" s="30">
        <f>'Food In'!M9-('Food Out'!M9+Spill!N9)</f>
        <v>18.300000000000068</v>
      </c>
      <c r="N9" s="30">
        <f>'Food In'!N9-('Food Out'!N9+Spill!O9)</f>
        <v>23.200000000000045</v>
      </c>
      <c r="O9" s="30">
        <f>'Food In'!O9-('Food Out'!O9+Spill!P9)</f>
        <v>25.600000000000023</v>
      </c>
      <c r="P9" s="30">
        <f>'Food In'!P9-('Food Out'!P9+Spill!Q9)</f>
        <v>26.099999999999966</v>
      </c>
      <c r="Q9" s="30">
        <f>'Food In'!Q9-('Food Out'!Q9+Spill!R9)</f>
        <v>19.5</v>
      </c>
      <c r="R9" s="30">
        <f>'Food In'!R9-('Food Out'!R9+Spill!S9)</f>
        <v>16.100000000000023</v>
      </c>
      <c r="S9" s="30">
        <f>'Food In'!S9-('Food Out'!S9+Spill!T9)</f>
        <v>24.399999999999977</v>
      </c>
      <c r="T9" s="30">
        <f>'Food In'!T9-('Food Out'!T9+Spill!U9)</f>
        <v>21.399999999999977</v>
      </c>
      <c r="U9" s="30">
        <f>'Food In'!U9-('Food Out'!U9+Spill!V9)</f>
        <v>24.600000000000023</v>
      </c>
      <c r="V9" s="30">
        <f>'Food In'!V9-('Food Out'!V9+Spill!W9)</f>
        <v>27.299999999999955</v>
      </c>
      <c r="W9" s="30">
        <f>'Food In'!W9-('Food Out'!W9+Spill!X9)</f>
        <v>15.700000000000045</v>
      </c>
      <c r="X9" s="30">
        <f>'Food In'!X9-('Food Out'!X9+Spill!Y9)</f>
        <v>18.899999999999977</v>
      </c>
      <c r="Y9" s="30">
        <f>'Food In'!Y9-('Food Out'!Y9+Spill!Z9)</f>
        <v>22.600000000000023</v>
      </c>
      <c r="Z9" s="30">
        <f>'Food In'!Z9-('Food Out'!Z9+Spill!AA9)</f>
        <v>20.000000000000114</v>
      </c>
      <c r="AA9" s="30">
        <f>'Food In'!AA9-('Food Out'!AA9+Spill!AB9)</f>
        <v>22.700000000000045</v>
      </c>
      <c r="AB9" s="30">
        <f>'Food In'!AB9-('Food Out'!AB9+Spill!AC9)</f>
        <v>20.399999999999977</v>
      </c>
      <c r="AC9" s="30">
        <f>'Food In'!AC9-('Food Out'!AC9+Spill!AD9)</f>
        <v>21.400000000000091</v>
      </c>
      <c r="AD9" s="30">
        <f>'Food In'!AD9-('Food Out'!AD9+Spill!AE9)</f>
        <v>21.799999999999955</v>
      </c>
      <c r="AE9" s="30">
        <f>'Food In'!AE9-('Food Out'!AE9+Spill!AF9)</f>
        <v>18.100000000000023</v>
      </c>
      <c r="AF9" s="30">
        <f>'Food In'!AF9-('Food Out'!AF9+Spill!AG9)</f>
        <v>17.100000000000023</v>
      </c>
      <c r="AG9" s="30">
        <f>'Food In'!AG9-('Food Out'!AG9+Spill!AH9)</f>
        <v>20.900000000000091</v>
      </c>
      <c r="AH9" s="30">
        <f>'Food In'!AH9-('Food Out'!AH9+Spill!AI9)</f>
        <v>21.099999999999909</v>
      </c>
      <c r="AI9" s="30">
        <f>'Food In'!AI9-('Food Out'!AI9+Spill!AJ9)</f>
        <v>15.600000000000023</v>
      </c>
      <c r="AJ9" s="30">
        <f>'Food In'!AJ9-('Food Out'!AJ9+Spill!AK9)</f>
        <v>32.600000000000023</v>
      </c>
      <c r="AK9" s="30">
        <f>'Food In'!AK9-('Food Out'!AK9+Spill!AL9)</f>
        <v>23.100000000000023</v>
      </c>
      <c r="AL9" s="30">
        <f>'Food In'!AL9-('Food Out'!AL9+Spill!AM9)</f>
        <v>21.5</v>
      </c>
      <c r="AM9" s="30">
        <f>'Food In'!AM9-('Food Out'!AM9+Spill!AN9)</f>
        <v>18.899999999999977</v>
      </c>
      <c r="AN9" s="30">
        <f>'Food In'!AN9-('Food Out'!AN9+Spill!AO9)</f>
        <v>24</v>
      </c>
      <c r="AO9" s="30">
        <f>'Food In'!AO9-('Food Out'!AO9+Spill!AP9)</f>
        <v>21</v>
      </c>
      <c r="AP9" s="30">
        <f>'Food In'!AP9-('Food Out'!AP9+Spill!AQ9)</f>
        <v>18.5</v>
      </c>
      <c r="AQ9" s="30">
        <f>'Food In'!AQ9-('Food Out'!AQ9+Spill!AR9)</f>
        <v>17.600000000000136</v>
      </c>
      <c r="AR9" s="30">
        <f>'Food In'!AR9-('Food Out'!AR9+Spill!AS9)</f>
        <v>17.999999999999886</v>
      </c>
      <c r="AS9" s="30">
        <f>'Food In'!AS9-('Food Out'!AS9+Spill!AT9)</f>
        <v>19.900000000000091</v>
      </c>
      <c r="AT9" s="30">
        <f>'Food In'!AT9-('Food Out'!AT9+Spill!AU9)</f>
        <v>23.399999999999977</v>
      </c>
      <c r="AU9" s="30">
        <f>'Food In'!AU9-('Food Out'!AU9+Spill!AV9)</f>
        <v>20.5</v>
      </c>
      <c r="AV9" s="30">
        <f>'Food In'!AV9-('Food Out'!AV9+Spill!AW9)</f>
        <v>18.699999999999932</v>
      </c>
      <c r="AW9" s="30">
        <f>'Food In'!AW9-('Food Out'!AW9+Spill!AX9)</f>
        <v>19.800000000000068</v>
      </c>
      <c r="AX9" s="30">
        <f>'Food In'!AX9-('Food Out'!AX9+Spill!AY9)</f>
        <v>20</v>
      </c>
      <c r="AY9" s="30">
        <f>'Food In'!AY9-('Food Out'!AY9+Spill!AZ9)</f>
        <v>23</v>
      </c>
      <c r="AZ9" s="30">
        <f>'Food In'!AZ9-('Food Out'!AZ9+Spill!BA9)</f>
        <v>18.399999999999977</v>
      </c>
      <c r="BA9" s="30">
        <f>'Food In'!BA9-('Food Out'!BA9+Spill!BB9)</f>
        <v>16.899999999999977</v>
      </c>
      <c r="BB9" s="30">
        <f>'Food In'!BB9-('Food Out'!BB9+Spill!BC9)</f>
        <v>19.800000000000068</v>
      </c>
      <c r="BC9" s="30">
        <f>'Food In'!BC9-('Food Out'!BC9+Spill!BD9)</f>
        <v>22.600000000000023</v>
      </c>
      <c r="BD9" s="30">
        <f>'Food In'!BD9-('Food Out'!BD9+Spill!BE9)</f>
        <v>23.299999999999955</v>
      </c>
      <c r="BE9" s="30">
        <f>'Food In'!BE9-('Food Out'!BE9+Spill!BF9)</f>
        <v>19.599999999999909</v>
      </c>
      <c r="BF9" s="30">
        <f>'Food In'!BF9-('Food Out'!BF9+Spill!BG9)</f>
        <v>18.199999999999932</v>
      </c>
      <c r="BG9" s="30">
        <f>'Food In'!BG9-('Food Out'!BG9+Spill!BH9)</f>
        <v>16.100000000000023</v>
      </c>
      <c r="BH9" s="8">
        <f>'Food In'!BH9-('Food Out'!BH9+Spill!BI9)</f>
        <v>22.899999999999977</v>
      </c>
      <c r="BI9" s="8">
        <f>'Food In'!BI9-('Food Out'!BI9+Spill!BJ9)</f>
        <v>19.199999999999932</v>
      </c>
      <c r="BJ9" s="8">
        <f>'Food In'!BJ9-('Food Out'!BJ9+Spill!BK9)</f>
        <v>16.700000000000045</v>
      </c>
    </row>
    <row r="10" spans="1:62" ht="13.2">
      <c r="A10" s="15">
        <v>7</v>
      </c>
      <c r="B10" s="16">
        <v>1</v>
      </c>
      <c r="C10" s="16">
        <v>2</v>
      </c>
      <c r="D10" s="16">
        <f>'Food In'!D10-'Food Out'!E10</f>
        <v>119.20000000000005</v>
      </c>
      <c r="E10" s="16">
        <f>'Food In'!E10-'Food Out'!E10</f>
        <v>75.600000000000023</v>
      </c>
      <c r="F10" s="31">
        <f>'Food In'!F10-'Food Out'!F10</f>
        <v>16.699999999999989</v>
      </c>
      <c r="G10" s="30">
        <f>'Food In'!G10-('Food Out'!G10+Spill!H10)</f>
        <v>26.199999999999989</v>
      </c>
      <c r="H10" s="30">
        <f>'Food In'!H10-('Food Out'!H10+Spill!I10)</f>
        <v>15.899999999999991</v>
      </c>
      <c r="I10" s="30">
        <f>'Food In'!I10-('Food Out'!I10+Spill!J10)</f>
        <v>19.799999999999997</v>
      </c>
      <c r="J10" s="30">
        <f>'Food In'!J10-('Food Out'!J10+Spill!K10)</f>
        <v>7.8000000000000114</v>
      </c>
      <c r="K10" s="30">
        <f>'Food In'!K10-('Food Out'!K10+Spill!L10)</f>
        <v>16.600000000000009</v>
      </c>
      <c r="L10" s="30">
        <f>'Food In'!L10-('Food Out'!L10+Spill!M10)</f>
        <v>17.399999999999991</v>
      </c>
      <c r="M10" s="30">
        <f>'Food In'!M10-('Food Out'!M10+Spill!N10)</f>
        <v>15.100000000000009</v>
      </c>
      <c r="N10" s="30">
        <f>'Food In'!N10-('Food Out'!N10+Spill!O10)</f>
        <v>9.3999999999999915</v>
      </c>
      <c r="O10" s="30">
        <f>'Food In'!O10-('Food Out'!O10+Spill!P10)</f>
        <v>16.300000000000011</v>
      </c>
      <c r="P10" s="30">
        <f>'Food In'!P10-('Food Out'!P10+Spill!Q10)</f>
        <v>15.400000000000006</v>
      </c>
      <c r="Q10" s="30">
        <f>'Food In'!Q10-('Food Out'!Q10+Spill!R10)</f>
        <v>15.699999999999989</v>
      </c>
      <c r="R10" s="30">
        <f>'Food In'!R10-('Food Out'!R10+Spill!S10)</f>
        <v>11.599999999999994</v>
      </c>
      <c r="S10" s="30">
        <f>'Food In'!S10-('Food Out'!S10+Spill!T10)</f>
        <v>13.599999999999994</v>
      </c>
      <c r="T10" s="30">
        <f>'Food In'!T10-('Food Out'!T10+Spill!U10)</f>
        <v>14</v>
      </c>
      <c r="U10" s="30">
        <f>'Food In'!U10-('Food Out'!U10+Spill!V10)</f>
        <v>15</v>
      </c>
      <c r="V10" s="30">
        <f>'Food In'!V10-('Food Out'!V10+Spill!W10)</f>
        <v>8.6000000000000085</v>
      </c>
      <c r="W10" s="30">
        <f>'Food In'!W10-('Food Out'!W10+Spill!X10)</f>
        <v>16.700000000000017</v>
      </c>
      <c r="X10" s="30">
        <f>'Food In'!X10-('Food Out'!X10+Spill!Y10)</f>
        <v>11.599999999999994</v>
      </c>
      <c r="Y10" s="30">
        <f>'Food In'!Y10-('Food Out'!Y10+Spill!Z10)</f>
        <v>14</v>
      </c>
      <c r="Z10" s="30">
        <f>'Food In'!Z10-('Food Out'!Z10+Spill!AA10)</f>
        <v>9.2000000000000028</v>
      </c>
      <c r="AA10" s="30">
        <f>'Food In'!AA10-('Food Out'!AA10+Spill!AB10)</f>
        <v>12</v>
      </c>
      <c r="AB10" s="30">
        <f>'Food In'!AB10-('Food Out'!AB10+Spill!AC10)</f>
        <v>14.399999999999991</v>
      </c>
      <c r="AC10" s="30">
        <f>'Food In'!AC10-('Food Out'!AC10+Spill!AD10)</f>
        <v>14.100000000000009</v>
      </c>
      <c r="AD10" s="30">
        <f>'Food In'!AD10-('Food Out'!AD10+Spill!AE10)</f>
        <v>13.299999999999997</v>
      </c>
      <c r="AE10" s="30">
        <f>'Food In'!AE10-('Food Out'!AE10+Spill!AF10)</f>
        <v>12.399999999999991</v>
      </c>
      <c r="AF10" s="30">
        <f>'Food In'!AF10-('Food Out'!AF10+Spill!AG10)</f>
        <v>15</v>
      </c>
      <c r="AG10" s="30">
        <f>'Food In'!AG10-('Food Out'!AG10+Spill!AH10)</f>
        <v>11.299999999999997</v>
      </c>
      <c r="AH10" s="30">
        <f>'Food In'!AH10-('Food Out'!AH10+Spill!AI10)</f>
        <v>12.600000000000009</v>
      </c>
      <c r="AI10" s="30">
        <f>'Food In'!AI10-('Food Out'!AI10+Spill!AJ10)</f>
        <v>12</v>
      </c>
      <c r="AJ10" s="30">
        <f>'Food In'!AJ10-('Food Out'!AJ10+Spill!AK10)</f>
        <v>12.399999999999991</v>
      </c>
      <c r="AK10" s="30">
        <f>'Food In'!AK10-('Food Out'!AK10+Spill!AL10)</f>
        <v>14.200000000000003</v>
      </c>
      <c r="AL10" s="30">
        <f>'Food In'!AL10-('Food Out'!AL10+Spill!AM10)</f>
        <v>13.900000000000006</v>
      </c>
      <c r="AM10" s="30">
        <f>'Food In'!AM10-('Food Out'!AM10+Spill!AN10)</f>
        <v>11</v>
      </c>
      <c r="AN10" s="30">
        <f>'Food In'!AN10-('Food Out'!AN10+Spill!AO10)</f>
        <v>14.799999999999997</v>
      </c>
      <c r="AO10" s="30">
        <f>'Food In'!AO10-('Food Out'!AO10+Spill!AP10)</f>
        <v>14.200000000000003</v>
      </c>
      <c r="AP10" s="30">
        <f>'Food In'!AP10-('Food Out'!AP10+Spill!AQ10)</f>
        <v>12</v>
      </c>
      <c r="AQ10" s="30">
        <f>'Food In'!AQ10-('Food Out'!AQ10+Spill!AR10)</f>
        <v>9.7999999999999972</v>
      </c>
      <c r="AR10" s="30">
        <f>'Food In'!AR10-('Food Out'!AR10+Spill!AS10)</f>
        <v>12.300000000000011</v>
      </c>
      <c r="AS10" s="30">
        <f>'Food In'!AS10-('Food Out'!AS10+Spill!AT10)</f>
        <v>13.399999999999991</v>
      </c>
      <c r="AT10" s="30">
        <f>'Food In'!AT10-('Food Out'!AT10+Spill!AU10)</f>
        <v>15.800000000000011</v>
      </c>
      <c r="AU10" s="30">
        <f>'Food In'!AU10-('Food Out'!AU10+Spill!AV10)</f>
        <v>16.899999999999991</v>
      </c>
      <c r="AV10" s="30">
        <f>'Food In'!AV10-('Food Out'!AV10+Spill!AW10)</f>
        <v>4.7000000000000028</v>
      </c>
      <c r="AW10" s="30">
        <f>'Food In'!AW10-('Food Out'!AW10+Spill!AX10)</f>
        <v>12.599999999999994</v>
      </c>
      <c r="AX10" s="30">
        <f>'Food In'!AX10-('Food Out'!AX10+Spill!AY10)</f>
        <v>12.900000000000006</v>
      </c>
      <c r="AY10" s="30">
        <f>'Food In'!AY10-('Food Out'!AY10+Spill!AZ10)</f>
        <v>14.600000000000009</v>
      </c>
      <c r="AZ10" s="30">
        <f>'Food In'!AZ10-('Food Out'!AZ10+Spill!BA10)</f>
        <v>9.7000000000000028</v>
      </c>
      <c r="BA10" s="30">
        <f>'Food In'!BA10-('Food Out'!BA10+Spill!BB10)</f>
        <v>14.200000000000003</v>
      </c>
      <c r="BB10" s="30">
        <f>'Food In'!BB10-('Food Out'!BB10+Spill!BC10)</f>
        <v>13</v>
      </c>
      <c r="BC10" s="30">
        <f>'Food In'!BC10-('Food Out'!BC10+Spill!BD10)</f>
        <v>12</v>
      </c>
      <c r="BD10" s="30">
        <f>'Food In'!BD10-('Food Out'!BD10+Spill!BE10)</f>
        <v>10.700000000000003</v>
      </c>
      <c r="BE10" s="30">
        <f>'Food In'!BE10-('Food Out'!BE10+Spill!BF10)</f>
        <v>11.900000000000006</v>
      </c>
      <c r="BF10" s="30">
        <f>'Food In'!BF10-('Food Out'!BF10+Spill!BG10)</f>
        <v>11.299999999999997</v>
      </c>
      <c r="BG10" s="30">
        <f>'Food In'!BG10-('Food Out'!BG10+Spill!BH10)</f>
        <v>12.400000000000006</v>
      </c>
    </row>
    <row r="11" spans="1:62" ht="13.2">
      <c r="A11" s="15">
        <v>8</v>
      </c>
      <c r="B11" s="16">
        <v>1</v>
      </c>
      <c r="C11" s="16">
        <v>2</v>
      </c>
      <c r="D11" s="16">
        <f>'Food In'!D11-'Food Out'!E11</f>
        <v>104.10000000000002</v>
      </c>
      <c r="E11" s="16">
        <f>'Food In'!E11-'Food Out'!E11</f>
        <v>61</v>
      </c>
      <c r="F11" s="31">
        <f>'Food In'!F11-'Food Out'!F11</f>
        <v>17.600000000000023</v>
      </c>
      <c r="G11" s="30">
        <f>'Food In'!G11-('Food Out'!G11+Spill!H11)</f>
        <v>26.399999999999991</v>
      </c>
      <c r="H11" s="30">
        <f>'Food In'!H11-('Food Out'!H11+Spill!I11)</f>
        <v>16.599999999999994</v>
      </c>
      <c r="I11" s="30">
        <f>'Food In'!I11-('Food Out'!I11+Spill!J11)</f>
        <v>13.700000000000003</v>
      </c>
      <c r="J11" s="30">
        <f>'Food In'!J11-('Food Out'!J11+Spill!K11)</f>
        <v>14.299999999999997</v>
      </c>
      <c r="K11" s="30">
        <f>'Food In'!K11-('Food Out'!K11+Spill!L11)</f>
        <v>17.400000000000006</v>
      </c>
      <c r="L11" s="30">
        <f>'Food In'!L11-('Food Out'!L11+Spill!M11)</f>
        <v>15.5</v>
      </c>
      <c r="M11" s="30">
        <f>'Food In'!M11-('Food Out'!M11+Spill!N11)</f>
        <v>13.600000000000009</v>
      </c>
      <c r="N11" s="30">
        <f>'Food In'!N11-('Food Out'!N11+Spill!O11)</f>
        <v>13.700000000000003</v>
      </c>
      <c r="O11" s="30">
        <f>'Food In'!O11-('Food Out'!O11+Spill!P11)</f>
        <v>18</v>
      </c>
      <c r="P11" s="30">
        <f>'Food In'!P11-('Food Out'!P11+Spill!Q11)</f>
        <v>14.800000000000011</v>
      </c>
      <c r="Q11" s="30">
        <f>'Food In'!Q11-('Food Out'!Q11+Spill!R11)</f>
        <v>11.099999999999994</v>
      </c>
      <c r="R11" s="30">
        <f>'Food In'!R11-('Food Out'!R11+Spill!S11)</f>
        <v>14.5</v>
      </c>
      <c r="S11" s="30">
        <f>'Food In'!S11-('Food Out'!S11+Spill!T11)</f>
        <v>16.5</v>
      </c>
      <c r="T11" s="30">
        <f>'Food In'!T11-('Food Out'!T11+Spill!U11)</f>
        <v>13.900000000000006</v>
      </c>
      <c r="U11" s="30">
        <f>'Food In'!U11-('Food Out'!U11+Spill!V11)</f>
        <v>12</v>
      </c>
      <c r="V11" s="30">
        <f>'Food In'!V11-('Food Out'!V11+Spill!W11)</f>
        <v>10.200000000000003</v>
      </c>
      <c r="W11" s="30">
        <f>'Food In'!W11-('Food Out'!W11+Spill!X11)</f>
        <v>14.300000000000011</v>
      </c>
      <c r="X11" s="30">
        <f>'Food In'!X11-('Food Out'!X11+Spill!Y11)</f>
        <v>14.899999999999991</v>
      </c>
      <c r="Y11" s="30">
        <f>'Food In'!Y11-('Food Out'!Y11+Spill!Z11)</f>
        <v>15.5</v>
      </c>
      <c r="Z11" s="30">
        <f>'Food In'!Z11-('Food Out'!Z11+Spill!AA11)</f>
        <v>11.799999999999997</v>
      </c>
      <c r="AA11" s="30">
        <f>'Food In'!AA11-('Food Out'!AA11+Spill!AB11)</f>
        <v>8.2000000000000028</v>
      </c>
      <c r="AB11" s="30">
        <f>'Food In'!AB11-('Food Out'!AB11+Spill!AC11)</f>
        <v>12.299999999999997</v>
      </c>
      <c r="AC11" s="30">
        <f>'Food In'!AC11-('Food Out'!AC11+Spill!AD11)</f>
        <v>16.099999999999994</v>
      </c>
      <c r="AD11" s="30">
        <f>'Food In'!AD11-('Food Out'!AD11+Spill!AE11)</f>
        <v>16.200000000000003</v>
      </c>
      <c r="AE11" s="30">
        <f>'Food In'!AE11-('Food Out'!AE11+Spill!AF11)</f>
        <v>12.400000000000006</v>
      </c>
      <c r="AF11" s="30">
        <f>'Food In'!AF11-('Food Out'!AF11+Spill!AG11)</f>
        <v>11.099999999999994</v>
      </c>
      <c r="AG11" s="30">
        <f>'Food In'!AG11-('Food Out'!AG11+Spill!AH11)</f>
        <v>11.400000000000006</v>
      </c>
      <c r="AH11" s="30">
        <f>'Food In'!AH11-('Food Out'!AH11+Spill!AI11)</f>
        <v>12</v>
      </c>
      <c r="AI11" s="30">
        <f>'Food In'!AI11-('Food Out'!AI11+Spill!AJ11)</f>
        <v>12.900000000000006</v>
      </c>
      <c r="AJ11" s="30">
        <f>'Food In'!AJ11-('Food Out'!AJ11+Spill!AK11)</f>
        <v>10.5</v>
      </c>
      <c r="AK11" s="30">
        <f>'Food In'!AK11-('Food Out'!AK11+Spill!AL11)</f>
        <v>8</v>
      </c>
      <c r="AL11" s="30">
        <f>'Food In'!AL11-('Food Out'!AL11+Spill!AM11)</f>
        <v>12.699999999999989</v>
      </c>
      <c r="AM11" s="30">
        <f>'Food In'!AM11-('Food Out'!AM11+Spill!AN11)</f>
        <v>14.700000000000003</v>
      </c>
      <c r="AN11" s="30">
        <f>'Food In'!AN11-('Food Out'!AN11+Spill!AO11)</f>
        <v>11.200000000000003</v>
      </c>
      <c r="AO11" s="30">
        <f>'Food In'!AO11-('Food Out'!AO11+Spill!AP11)</f>
        <v>10.299999999999997</v>
      </c>
      <c r="AP11" s="30">
        <f>'Food In'!AP11-('Food Out'!AP11+Spill!AQ11)</f>
        <v>8.2000000000000028</v>
      </c>
      <c r="AQ11" s="30">
        <f>'Food In'!AQ11-('Food Out'!AQ11+Spill!AR11)</f>
        <v>12.299999999999997</v>
      </c>
      <c r="AR11" s="30">
        <f>'Food In'!AR11-('Food Out'!AR11+Spill!AS11)</f>
        <v>12.399999999999991</v>
      </c>
      <c r="AS11" s="30">
        <f>'Food In'!AS11-('Food Out'!AS11+Spill!AT11)</f>
        <v>13.700000000000003</v>
      </c>
      <c r="AT11" s="30">
        <f>'Food In'!AT11-('Food Out'!AT11+Spill!AU11)</f>
        <v>12.800000000000011</v>
      </c>
      <c r="AU11" s="30">
        <f>'Food In'!AU11-('Food Out'!AU11+Spill!AV11)</f>
        <v>9.2000000000000028</v>
      </c>
      <c r="AV11" s="30">
        <f>'Food In'!AV11-('Food Out'!AV11+Spill!AW11)</f>
        <v>9.8999999999999915</v>
      </c>
      <c r="AW11" s="30">
        <f>'Food In'!AW11-('Food Out'!AW11+Spill!AX11)</f>
        <v>11.600000000000009</v>
      </c>
      <c r="AX11" s="30">
        <f>'Food In'!AX11-('Food Out'!AX11+Spill!AY11)</f>
        <v>14.5</v>
      </c>
      <c r="AY11" s="30">
        <f>'Food In'!AY11-('Food Out'!AY11+Spill!AZ11)</f>
        <v>10.599999999999994</v>
      </c>
      <c r="AZ11" s="30">
        <f>'Food In'!AZ11-('Food Out'!AZ11+Spill!BA11)</f>
        <v>8.7000000000000028</v>
      </c>
      <c r="BA11" s="30">
        <f>'Food In'!BA11-('Food Out'!BA11+Spill!BB11)</f>
        <v>12.400000000000006</v>
      </c>
      <c r="BB11" s="30">
        <f>'Food In'!BB11-('Food Out'!BB11+Spill!BC11)</f>
        <v>10.199999999999989</v>
      </c>
      <c r="BC11" s="30">
        <f>'Food In'!BC11-('Food Out'!BC11+Spill!BD11)</f>
        <v>12.300000000000011</v>
      </c>
      <c r="BD11" s="30">
        <f>'Food In'!BD11-('Food Out'!BD11+Spill!BE11)</f>
        <v>15.599999999999994</v>
      </c>
      <c r="BE11" s="30">
        <f>'Food In'!BE11-('Food Out'!BE11+Spill!BF11)</f>
        <v>9.2000000000000028</v>
      </c>
      <c r="BF11" s="30">
        <f>'Food In'!BF11-('Food Out'!BF11+Spill!BG11)</f>
        <v>10.799999999999997</v>
      </c>
      <c r="BG11" s="30">
        <f>'Food In'!BG11-('Food Out'!BG11+Spill!BH11)</f>
        <v>11.199999999999989</v>
      </c>
      <c r="BH11" s="8">
        <f>'Food In'!BH11-('Food Out'!BH11+Spill!BI11)</f>
        <v>12.600000000000009</v>
      </c>
    </row>
    <row r="12" spans="1:62" ht="13.2">
      <c r="A12" s="15">
        <v>9</v>
      </c>
      <c r="B12" s="16">
        <v>1</v>
      </c>
      <c r="C12" s="16">
        <v>2</v>
      </c>
      <c r="D12" s="16">
        <f>'Food In'!D12-'Food Out'!E12</f>
        <v>136</v>
      </c>
      <c r="E12" s="16">
        <f>'Food In'!E12-'Food Out'!E12</f>
        <v>87</v>
      </c>
      <c r="F12" s="31">
        <f>'Food In'!F12-'Food Out'!F12</f>
        <v>22.200000000000045</v>
      </c>
      <c r="G12" s="30">
        <f>'Food In'!G12-('Food Out'!G12+Spill!H12)</f>
        <v>40</v>
      </c>
      <c r="H12" s="30">
        <f>'Food In'!H12-('Food Out'!H12+Spill!I12)</f>
        <v>14.099999999999994</v>
      </c>
      <c r="I12" s="30">
        <f>'Food In'!I12-('Food Out'!I12+Spill!J12)</f>
        <v>17.700000000000003</v>
      </c>
      <c r="J12" s="30">
        <f>'Food In'!J12-('Food Out'!J12+Spill!K12)</f>
        <v>10</v>
      </c>
      <c r="K12" s="30">
        <f>'Food In'!K12-('Food Out'!K12+Spill!L12)</f>
        <v>17.400000000000006</v>
      </c>
      <c r="L12" s="30">
        <f>'Food In'!L12-('Food Out'!L12+Spill!M12)</f>
        <v>14.799999999999997</v>
      </c>
      <c r="M12" s="30">
        <f>'Food In'!M12-('Food Out'!M12+Spill!N12)</f>
        <v>16.5</v>
      </c>
      <c r="N12" s="30">
        <f>'Food In'!N12-('Food Out'!N12+Spill!O12)</f>
        <v>13</v>
      </c>
      <c r="O12" s="30">
        <f>'Food In'!O12-('Food Out'!O12+Spill!P12)</f>
        <v>17.100000000000009</v>
      </c>
      <c r="P12" s="30">
        <f>'Food In'!P12-('Food Out'!P12+Spill!Q12)</f>
        <v>17.200000000000003</v>
      </c>
      <c r="Q12" s="30">
        <f>'Food In'!Q12-('Food Out'!Q12+Spill!R12)</f>
        <v>18</v>
      </c>
      <c r="R12" s="30">
        <f>'Food In'!R12-('Food Out'!R12+Spill!S12)</f>
        <v>14.399999999999977</v>
      </c>
      <c r="S12" s="30">
        <f>'Food In'!S12-('Food Out'!S12+Spill!T12)</f>
        <v>10.400000000000006</v>
      </c>
      <c r="T12" s="30">
        <f>'Food In'!T12-('Food Out'!T12+Spill!U12)</f>
        <v>13.200000000000003</v>
      </c>
      <c r="U12" s="30">
        <f>'Food In'!U12-('Food Out'!U12+Spill!V12)</f>
        <v>11.5</v>
      </c>
      <c r="V12" s="30">
        <f>'Food In'!V12-('Food Out'!V12+Spill!W12)</f>
        <v>10.200000000000003</v>
      </c>
      <c r="W12" s="30">
        <f>'Food In'!W12-('Food Out'!W12+Spill!X12)</f>
        <v>12.599999999999994</v>
      </c>
      <c r="X12" s="30">
        <f>'Food In'!X12-('Food Out'!X12+Spill!Y12)</f>
        <v>12.799999999999997</v>
      </c>
      <c r="Y12" s="30">
        <f>'Food In'!Y12-('Food Out'!Y12+Spill!Z12)</f>
        <v>15.5</v>
      </c>
      <c r="Z12" s="30">
        <f>'Food In'!Z12-('Food Out'!Z12+Spill!AA12)</f>
        <v>8</v>
      </c>
      <c r="AA12" s="30">
        <f>'Food In'!AA12-('Food Out'!AA12+Spill!AB12)</f>
        <v>9.7999999999999972</v>
      </c>
      <c r="AB12" s="30">
        <f>'Food In'!AB12-('Food Out'!AB12+Spill!AC12)</f>
        <v>12.700000000000003</v>
      </c>
      <c r="AC12" s="30">
        <f>'Food In'!AC12-('Food Out'!AC12+Spill!AD12)</f>
        <v>12.599999999999994</v>
      </c>
      <c r="AD12" s="30">
        <f>'Food In'!AD12-('Food Out'!AD12+Spill!AE12)</f>
        <v>11</v>
      </c>
      <c r="AE12" s="30">
        <f>'Food In'!AE12-('Food Out'!AE12+Spill!AF12)</f>
        <v>9.0999999999999943</v>
      </c>
      <c r="AF12" s="30">
        <f>'Food In'!AF12-('Food Out'!AF12+Spill!AG12)</f>
        <v>9.5</v>
      </c>
      <c r="AG12" s="30">
        <f>'Food In'!AG12-('Food Out'!AG12+Spill!AH12)</f>
        <v>11.200000000000003</v>
      </c>
      <c r="AH12" s="30">
        <f>'Food In'!AH12-('Food Out'!AH12+Spill!AI12)</f>
        <v>9.7000000000000028</v>
      </c>
      <c r="AI12" s="30">
        <f>'Food In'!AI12-('Food Out'!AI12+Spill!AJ12)</f>
        <v>8.5</v>
      </c>
      <c r="AJ12" s="30">
        <f>'Food In'!AJ12-('Food Out'!AJ12+Spill!AK12)</f>
        <v>10.699999999999989</v>
      </c>
      <c r="AK12" s="30">
        <f>'Food In'!AK12-('Food Out'!AK12+Spill!AL12)</f>
        <v>13.599999999999994</v>
      </c>
      <c r="AL12" s="30">
        <f>'Food In'!AL12-('Food Out'!AL12+Spill!AM12)</f>
        <v>9.7999999999999972</v>
      </c>
      <c r="AM12" s="30">
        <f>'Food In'!AM12-('Food Out'!AM12+Spill!AN12)</f>
        <v>11.200000000000003</v>
      </c>
      <c r="AN12" s="30">
        <f>'Food In'!AN12-('Food Out'!AN12+Spill!AO12)</f>
        <v>11.299999999999997</v>
      </c>
      <c r="AO12" s="30">
        <f>'Food In'!AO12-('Food Out'!AO12+Spill!AP12)</f>
        <v>13.799999999999997</v>
      </c>
      <c r="AP12" s="30">
        <f>'Food In'!AP12-('Food Out'!AP12+Spill!AQ12)</f>
        <v>9.4000000000000057</v>
      </c>
      <c r="AQ12" s="30">
        <f>'Food In'!AQ12-('Food Out'!AQ12+Spill!AR12)</f>
        <v>15.299999999999997</v>
      </c>
      <c r="AR12" s="30">
        <f>'Food In'!AR12-('Food Out'!AR12+Spill!AS12)</f>
        <v>11.299999999999997</v>
      </c>
      <c r="AS12" s="30">
        <f>'Food In'!AS12-('Food Out'!AS12+Spill!AT12)</f>
        <v>12.700000000000003</v>
      </c>
      <c r="AT12" s="30">
        <f>'Food In'!AT12-('Food Out'!AT12+Spill!AU12)</f>
        <v>13.099999999999994</v>
      </c>
      <c r="AU12" s="30">
        <f>'Food In'!AU12-('Food Out'!AU12+Spill!AV12)</f>
        <v>11</v>
      </c>
      <c r="AV12" s="30">
        <f>'Food In'!AV12-('Food Out'!AV12+Spill!AW12)</f>
        <v>10</v>
      </c>
      <c r="AW12" s="30">
        <f>'Food In'!AW12-('Food Out'!AW12+Spill!AX12)</f>
        <v>12.5</v>
      </c>
      <c r="AX12" s="30">
        <f>'Food In'!AX12-('Food Out'!AX12+Spill!AY12)</f>
        <v>17</v>
      </c>
      <c r="AY12" s="30">
        <f>'Food In'!AY12-('Food Out'!AY12+Spill!AZ12)</f>
        <v>11.5</v>
      </c>
      <c r="AZ12" s="30">
        <f>'Food In'!AZ12-('Food Out'!AZ12+Spill!BA12)</f>
        <v>12.099999999999994</v>
      </c>
      <c r="BA12" s="30">
        <f>'Food In'!BA12-('Food Out'!BA12+Spill!BB12)</f>
        <v>14.300000000000011</v>
      </c>
      <c r="BB12" s="30">
        <f>'Food In'!BB12-('Food Out'!BB12+Spill!BC12)</f>
        <v>9.1999999999999886</v>
      </c>
      <c r="BC12" s="30">
        <f>'Food In'!BC12-('Food Out'!BC12+Spill!BD12)</f>
        <v>10.700000000000003</v>
      </c>
      <c r="BD12" s="30">
        <f>'Food In'!BD12-('Food Out'!BD12+Spill!BE12)</f>
        <v>13</v>
      </c>
      <c r="BE12" s="30">
        <f>'Food In'!BE12-('Food Out'!BE12+Spill!BF12)</f>
        <v>13</v>
      </c>
      <c r="BF12" s="30">
        <f>'Food In'!BF12-('Food Out'!BF12+Spill!BG12)</f>
        <v>8.3999999999999915</v>
      </c>
      <c r="BG12" s="30">
        <f>'Food In'!BG12-('Food Out'!BG12+Spill!BH12)</f>
        <v>10.599999999999994</v>
      </c>
      <c r="BH12" s="8">
        <f>'Food In'!BH12-('Food Out'!BH12+Spill!BI12)</f>
        <v>11.5</v>
      </c>
      <c r="BI12" s="8">
        <f>'Food In'!BI12-('Food Out'!BI12+Spill!BJ12)</f>
        <v>11.5</v>
      </c>
    </row>
    <row r="13" spans="1:62" ht="13.2">
      <c r="A13" s="15">
        <v>10</v>
      </c>
      <c r="B13" s="16">
        <v>1</v>
      </c>
      <c r="C13" s="16">
        <v>2</v>
      </c>
      <c r="D13" s="16">
        <f>'Food In'!D13-'Food Out'!E13</f>
        <v>115.5</v>
      </c>
      <c r="E13" s="16">
        <f>'Food In'!E13-'Food Out'!E13</f>
        <v>77.5</v>
      </c>
      <c r="F13" s="31">
        <f>'Food In'!F13-'Food Out'!F13</f>
        <v>18</v>
      </c>
      <c r="G13" s="30">
        <f>'Food In'!G13-('Food Out'!G13+Spill!H13)</f>
        <v>16.699999999999989</v>
      </c>
      <c r="H13" s="30">
        <f>'Food In'!H13-('Food Out'!H13+Spill!I13)</f>
        <v>13.699999999999989</v>
      </c>
      <c r="I13" s="30">
        <f>'Food In'!I13-('Food Out'!I13+Spill!J13)</f>
        <v>11.200000000000003</v>
      </c>
      <c r="J13" s="30">
        <f>'Food In'!J13-('Food Out'!J13+Spill!K13)</f>
        <v>13.900000000000006</v>
      </c>
      <c r="K13" s="30">
        <f>'Food In'!K13-('Food Out'!K13+Spill!L13)</f>
        <v>12.999999999999986</v>
      </c>
      <c r="L13" s="30">
        <f>'Food In'!L13-('Food Out'!L13+Spill!M13)</f>
        <v>11.600000000000009</v>
      </c>
      <c r="M13" s="30">
        <f>'Food In'!M13-('Food Out'!M13+Spill!N13)</f>
        <v>11.199999999999989</v>
      </c>
      <c r="N13" s="30">
        <f>'Food In'!N13-('Food Out'!N13+Spill!O13)</f>
        <v>13.800000000000011</v>
      </c>
      <c r="O13" s="30">
        <f>'Food In'!O13-('Food Out'!O13+Spill!P13)</f>
        <v>15.599999999999994</v>
      </c>
      <c r="P13" s="30">
        <f>'Food In'!P13-('Food Out'!P13+Spill!Q13)</f>
        <v>11</v>
      </c>
      <c r="Q13" s="30">
        <f>'Food In'!Q13-('Food Out'!Q13+Spill!R13)</f>
        <v>10.900000000000006</v>
      </c>
      <c r="R13" s="30">
        <f>'Food In'!R13-('Food Out'!R13+Spill!S13)</f>
        <v>11.199999999999989</v>
      </c>
      <c r="S13" s="30">
        <f>'Food In'!S13-('Food Out'!S13+Spill!T13)</f>
        <v>11.800000000000011</v>
      </c>
      <c r="T13" s="30">
        <f>'Food In'!T13-('Food Out'!T13+Spill!U13)</f>
        <v>11.700000000000003</v>
      </c>
      <c r="U13" s="30">
        <f>'Food In'!U13-('Food Out'!U13+Spill!V13)</f>
        <v>9.5999999999999943</v>
      </c>
      <c r="V13" s="30">
        <f>'Food In'!V13-('Food Out'!V13+Spill!W13)</f>
        <v>9.5</v>
      </c>
      <c r="W13" s="30">
        <f>'Food In'!W13-('Food Out'!W13+Spill!X13)</f>
        <v>13.200000000000003</v>
      </c>
      <c r="X13" s="30">
        <f>'Food In'!X13-('Food Out'!X13+Spill!Y13)</f>
        <v>11.899999999999991</v>
      </c>
      <c r="Y13" s="30">
        <f>'Food In'!Y13-('Food Out'!Y13+Spill!Z13)</f>
        <v>12.000000000000014</v>
      </c>
      <c r="Z13" s="30">
        <f>'Food In'!Z13-('Food Out'!Z13+Spill!AA13)</f>
        <v>9.3999999999999915</v>
      </c>
      <c r="AA13" s="30">
        <f>'Food In'!AA13-('Food Out'!AA13+Spill!AB13)</f>
        <v>10.100000000000009</v>
      </c>
      <c r="AB13" s="30">
        <f>'Food In'!AB13-('Food Out'!AB13+Spill!AC13)</f>
        <v>11.099999999999994</v>
      </c>
      <c r="AC13" s="30">
        <f>'Food In'!AC13-('Food Out'!AC13+Spill!AD13)</f>
        <v>9.7000000000000028</v>
      </c>
      <c r="AD13" s="30">
        <f>'Food In'!AD13-('Food Out'!AD13+Spill!AE13)</f>
        <v>13.399999999999991</v>
      </c>
      <c r="AE13" s="30">
        <f>'Food In'!AE13-('Food Out'!AE13+Spill!AF13)</f>
        <v>10.600000000000009</v>
      </c>
      <c r="AF13" s="30">
        <f>'Food In'!AF13-('Food Out'!AF13+Spill!AG13)</f>
        <v>10.699999999999989</v>
      </c>
      <c r="AG13" s="30">
        <f>'Food In'!AG13-('Food Out'!AG13+Spill!AH13)</f>
        <v>11.900000000000006</v>
      </c>
      <c r="AH13" s="30">
        <f>'Food In'!AH13-('Food Out'!AH13+Spill!AI13)</f>
        <v>13.099999999999994</v>
      </c>
      <c r="AI13" s="30">
        <f>'Food In'!AI13-('Food Out'!AI13+Spill!AJ13)</f>
        <v>10.200000000000003</v>
      </c>
      <c r="AJ13" s="30">
        <f>'Food In'!AJ13-('Food Out'!AJ13+Spill!AK13)</f>
        <v>9.7000000000000028</v>
      </c>
      <c r="AK13" s="30">
        <f>'Food In'!AK13-('Food Out'!AK13+Spill!AL13)</f>
        <v>12.700000000000003</v>
      </c>
      <c r="AL13" s="30">
        <f>'Food In'!AL13-('Food Out'!AL13+Spill!AM13)</f>
        <v>13.400000000000006</v>
      </c>
      <c r="AM13" s="30">
        <f>'Food In'!AM13-('Food Out'!AM13+Spill!AN13)</f>
        <v>11.599999999999994</v>
      </c>
      <c r="AN13" s="30">
        <f>'Food In'!AN13-('Food Out'!AN13+Spill!AO13)</f>
        <v>17</v>
      </c>
      <c r="AO13" s="30">
        <f>'Food In'!AO13-('Food Out'!AO13+Spill!AP13)</f>
        <v>9.5</v>
      </c>
      <c r="AP13" s="30">
        <f>'Food In'!AP13-('Food Out'!AP13+Spill!AQ13)</f>
        <v>9.9000000000000057</v>
      </c>
      <c r="AQ13" s="30">
        <f>'Food In'!AQ13-('Food Out'!AQ13+Spill!AR13)</f>
        <v>12.599999999999994</v>
      </c>
      <c r="AR13" s="30">
        <f>'Food In'!AR13-('Food Out'!AR13+Spill!AS13)</f>
        <v>11.800000000000011</v>
      </c>
      <c r="AS13" s="30">
        <f>'Food In'!AS13-('Food Out'!AS13+Spill!AT13)</f>
        <v>8.6999999999999886</v>
      </c>
      <c r="AT13" s="30">
        <f>'Food In'!AT13-('Food Out'!AT13+Spill!AU13)</f>
        <v>11.5</v>
      </c>
      <c r="AU13" s="30">
        <f>'Food In'!AU13-('Food Out'!AU13+Spill!AV13)</f>
        <v>8.5</v>
      </c>
      <c r="AV13" s="30">
        <f>'Food In'!AV13-('Food Out'!AV13+Spill!AW13)</f>
        <v>10.199999999999989</v>
      </c>
      <c r="AW13" s="30">
        <f>'Food In'!AW13-('Food Out'!AW13+Spill!AX13)</f>
        <v>10.600000000000009</v>
      </c>
      <c r="AX13" s="30">
        <f>'Food In'!AX13-('Food Out'!AX13+Spill!AY13)</f>
        <v>10.200000000000003</v>
      </c>
      <c r="AY13" s="30">
        <f>'Food In'!AY13-('Food Out'!AY13+Spill!AZ13)</f>
        <v>10</v>
      </c>
      <c r="AZ13" s="30">
        <f>'Food In'!AZ13-('Food Out'!AZ13+Spill!BA13)</f>
        <v>8.9000000000000057</v>
      </c>
      <c r="BA13" s="30">
        <f>'Food In'!BA13-('Food Out'!BA13+Spill!BB13)</f>
        <v>12.699999999999989</v>
      </c>
      <c r="BB13" s="30">
        <f>'Food In'!BB13-('Food Out'!BB13+Spill!BC13)</f>
        <v>10.600000000000009</v>
      </c>
      <c r="BC13" s="30">
        <f>'Food In'!BC13-('Food Out'!BC13+Spill!BD13)</f>
        <v>11</v>
      </c>
      <c r="BD13" s="30">
        <f>'Food In'!BD13-('Food Out'!BD13+Spill!BE13)</f>
        <v>10.5</v>
      </c>
      <c r="BE13" s="30">
        <f>'Food In'!BE13-('Food Out'!BE13+Spill!BF13)</f>
        <v>11.5</v>
      </c>
      <c r="BF13" s="30">
        <f>'Food In'!BF13-('Food Out'!BF13+Spill!BG13)</f>
        <v>8.6999999999999886</v>
      </c>
      <c r="BG13" s="30">
        <f>'Food In'!BG13-('Food Out'!BG13+Spill!BH13)</f>
        <v>11.5</v>
      </c>
      <c r="BH13" s="8">
        <f>'Food In'!BH13-('Food Out'!BH13+Spill!BI13)</f>
        <v>9.5</v>
      </c>
      <c r="BI13" s="8">
        <f>'Food In'!BI13-('Food Out'!BI13+Spill!BJ13)</f>
        <v>8.2999999999999972</v>
      </c>
      <c r="BJ13" s="8">
        <f>'Food In'!BJ13-('Food Out'!BJ13+Spill!BK13)</f>
        <v>8.7999999999999972</v>
      </c>
    </row>
    <row r="14" spans="1:62" ht="13.2">
      <c r="A14" s="15">
        <v>11</v>
      </c>
      <c r="B14" s="16">
        <v>1</v>
      </c>
      <c r="C14" s="16">
        <v>2</v>
      </c>
      <c r="D14" s="16">
        <f>'Food In'!D14-'Food Out'!E14</f>
        <v>116.99999999999994</v>
      </c>
      <c r="E14" s="16">
        <f>'Food In'!E14-'Food Out'!E14</f>
        <v>75.800000000000011</v>
      </c>
      <c r="F14" s="31">
        <f>'Food In'!F14-'Food Out'!F14</f>
        <v>21.199999999999989</v>
      </c>
      <c r="G14" s="30">
        <f>'Food In'!G14-('Food Out'!G14+Spill!H14)</f>
        <v>28</v>
      </c>
      <c r="H14" s="30">
        <f>'Food In'!H14-('Food Out'!H14+Spill!I14)</f>
        <v>16.299999999999997</v>
      </c>
      <c r="I14" s="30">
        <f>'Food In'!I14-('Food Out'!I14+Spill!J14)</f>
        <v>14.5</v>
      </c>
      <c r="J14" s="30">
        <f>'Food In'!J14-('Food Out'!J14+Spill!K14)</f>
        <v>15.900000000000006</v>
      </c>
      <c r="K14" s="30">
        <f>'Food In'!K14-('Food Out'!K14+Spill!L14)</f>
        <v>16.200000000000003</v>
      </c>
      <c r="L14" s="30">
        <f>'Food In'!L14-('Food Out'!L14+Spill!M14)</f>
        <v>15.099999999999994</v>
      </c>
      <c r="M14" s="30">
        <f>'Food In'!M14-('Food Out'!M14+Spill!N14)</f>
        <v>17.100000000000009</v>
      </c>
      <c r="N14" s="30">
        <f>'Food In'!N14-('Food Out'!N14+Spill!O14)</f>
        <v>17.599999999999994</v>
      </c>
      <c r="O14" s="30">
        <f>'Food In'!O14-('Food Out'!O14+Spill!P14)</f>
        <v>18.300000000000011</v>
      </c>
      <c r="P14" s="30">
        <f>'Food In'!P14-('Food Out'!P14+Spill!Q14)</f>
        <v>13.899999999999991</v>
      </c>
      <c r="Q14" s="30">
        <f>'Food In'!Q14-('Food Out'!Q14+Spill!R14)</f>
        <v>14</v>
      </c>
      <c r="R14" s="30">
        <f>'Food In'!R14-('Food Out'!R14+Spill!S14)</f>
        <v>18.399999999999991</v>
      </c>
      <c r="S14" s="30">
        <f>'Food In'!S14-('Food Out'!S14+Spill!T14)</f>
        <v>17.200000000000003</v>
      </c>
      <c r="T14" s="30">
        <f>'Food In'!T14-('Food Out'!T14+Spill!U14)</f>
        <v>15.099999999999994</v>
      </c>
      <c r="U14" s="30">
        <f>'Food In'!U14-('Food Out'!U14+Spill!V14)</f>
        <v>15.799999999999997</v>
      </c>
      <c r="V14" s="30">
        <f>'Food In'!V14-('Food Out'!V14+Spill!W14)</f>
        <v>13.299999999999997</v>
      </c>
      <c r="W14" s="30">
        <f>'Food In'!W14-('Food Out'!W14+Spill!X14)</f>
        <v>10</v>
      </c>
      <c r="X14" s="30">
        <f>'Food In'!X14-('Food Out'!X14+Spill!Y14)</f>
        <v>14</v>
      </c>
      <c r="Y14" s="30">
        <f>'Food In'!Y14-('Food Out'!Y14+Spill!Z14)</f>
        <v>15.300000000000011</v>
      </c>
      <c r="Z14" s="30">
        <f>'Food In'!Z14-('Food Out'!Z14+Spill!AA14)</f>
        <v>12.700000000000003</v>
      </c>
      <c r="AA14" s="30">
        <f>'Food In'!AA14-('Food Out'!AA14+Spill!AB14)</f>
        <v>11.700000000000003</v>
      </c>
      <c r="AB14" s="30">
        <f>'Food In'!AB14-('Food Out'!AB14+Spill!AC14)</f>
        <v>12.199999999999989</v>
      </c>
      <c r="AC14" s="30">
        <f>'Food In'!AC14-('Food Out'!AC14+Spill!AD14)</f>
        <v>11.799999999999997</v>
      </c>
      <c r="AD14" s="30">
        <f>'Food In'!AD14-('Food Out'!AD14+Spill!AE14)</f>
        <v>16.5</v>
      </c>
      <c r="AE14" s="30">
        <f>'Food In'!AE14-('Food Out'!AE14+Spill!AF14)</f>
        <v>12</v>
      </c>
      <c r="AF14" s="30">
        <f>'Food In'!AF14-('Food Out'!AF14+Spill!AG14)</f>
        <v>11.799999999999997</v>
      </c>
      <c r="AG14" s="30">
        <f>'Food In'!AG14-('Food Out'!AG14+Spill!AH14)</f>
        <v>12.799999999999997</v>
      </c>
      <c r="AH14" s="30">
        <f>'Food In'!AH14-('Food Out'!AH14+Spill!AI14)</f>
        <v>12.700000000000003</v>
      </c>
      <c r="AI14" s="30">
        <f>'Food In'!AI14-('Food Out'!AI14+Spill!AJ14)</f>
        <v>13.099999999999994</v>
      </c>
      <c r="AJ14" s="30">
        <f>'Food In'!AJ14-('Food Out'!AJ14+Spill!AK14)</f>
        <v>12.200000000000003</v>
      </c>
      <c r="AK14" s="30">
        <f>'Food In'!AK14-('Food Out'!AK14+Spill!AL14)</f>
        <v>10.599999999999994</v>
      </c>
      <c r="AL14" s="30">
        <f>'Food In'!AL14-('Food Out'!AL14+Spill!AM14)</f>
        <v>12.800000000000011</v>
      </c>
      <c r="AM14" s="30">
        <f>'Food In'!AM14-('Food Out'!AM14+Spill!AN14)</f>
        <v>14.199999999999989</v>
      </c>
      <c r="AN14" s="30">
        <f>'Food In'!AN14-('Food Out'!AN14+Spill!AO14)</f>
        <v>12.800000000000011</v>
      </c>
      <c r="AO14" s="30">
        <f>'Food In'!AO14-('Food Out'!AO14+Spill!AP14)</f>
        <v>14.599999999999994</v>
      </c>
      <c r="AP14" s="30">
        <f>'Food In'!AP14-('Food Out'!AP14+Spill!AQ14)</f>
        <v>12.900000000000006</v>
      </c>
      <c r="AQ14" s="30">
        <f>'Food In'!AQ14-('Food Out'!AQ14+Spill!AR14)</f>
        <v>12.299999999999997</v>
      </c>
      <c r="AR14" s="30">
        <f>'Food In'!AR14-('Food Out'!AR14+Spill!AS14)</f>
        <v>11.399999999999991</v>
      </c>
      <c r="AS14" s="30">
        <f>'Food In'!AS14-('Food Out'!AS14+Spill!AT14)</f>
        <v>13.200000000000003</v>
      </c>
      <c r="AT14" s="30">
        <f>'Food In'!AT14-('Food Out'!AT14+Spill!AU14)</f>
        <v>13.999999999999986</v>
      </c>
      <c r="AU14" s="30">
        <f>'Food In'!AU14-('Food Out'!AU14+Spill!AV14)</f>
        <v>16.5</v>
      </c>
      <c r="AV14" s="30">
        <f>'Food In'!AV14-('Food Out'!AV14+Spill!AW14)</f>
        <v>13.600000000000009</v>
      </c>
      <c r="AW14" s="30">
        <f>'Food In'!AW14-('Food Out'!AW14+Spill!AX14)</f>
        <v>12.299999999999997</v>
      </c>
      <c r="AX14" s="30">
        <f>'Food In'!AX14-('Food Out'!AX14+Spill!AY14)</f>
        <v>14.200000000000003</v>
      </c>
      <c r="AY14" s="30">
        <f>'Food In'!AY14-('Food Out'!AY14+Spill!AZ14)</f>
        <v>14.5</v>
      </c>
      <c r="AZ14" s="30">
        <f>'Food In'!AZ14-('Food Out'!AZ14+Spill!BA14)</f>
        <v>16.200000000000003</v>
      </c>
      <c r="BA14" s="30">
        <f>'Food In'!BA14-('Food Out'!BA14+Spill!BB14)</f>
        <v>13.100000000000009</v>
      </c>
      <c r="BB14" s="30">
        <f>'Food In'!BB14-('Food Out'!BB14+Spill!BC14)</f>
        <v>15.700000000000003</v>
      </c>
      <c r="BC14" s="30">
        <f>'Food In'!BC14-('Food Out'!BC14+Spill!BD14)</f>
        <v>13.299999999999997</v>
      </c>
      <c r="BD14" s="30">
        <f>'Food In'!BD14-('Food Out'!BD14+Spill!BE14)</f>
        <v>16.599999999999994</v>
      </c>
      <c r="BE14" s="30">
        <f>'Food In'!BE14-('Food Out'!BE14+Spill!BF14)</f>
        <v>12.900000000000006</v>
      </c>
      <c r="BF14" s="30">
        <f>'Food In'!BF14-('Food Out'!BF14+Spill!BG14)</f>
        <v>14.899999999999991</v>
      </c>
      <c r="BG14" s="30">
        <f>'Food In'!BG14-('Food Out'!BG14+Spill!BH14)</f>
        <v>13.799999999999997</v>
      </c>
    </row>
    <row r="15" spans="1:62" ht="13.2">
      <c r="A15" s="15">
        <v>12</v>
      </c>
      <c r="B15" s="16">
        <v>1</v>
      </c>
      <c r="C15" s="16">
        <v>2</v>
      </c>
      <c r="D15" s="16">
        <f>'Food In'!D15-'Food Out'!E15</f>
        <v>117</v>
      </c>
      <c r="E15" s="16">
        <f>'Food In'!E15-'Food Out'!E15</f>
        <v>72.899999999999977</v>
      </c>
      <c r="F15" s="31">
        <f>'Food In'!F15-'Food Out'!F15</f>
        <v>20</v>
      </c>
      <c r="G15" s="30">
        <f>'Food In'!G15-('Food Out'!G15+Spill!H15)</f>
        <v>35</v>
      </c>
      <c r="H15" s="30">
        <f>'Food In'!H15-('Food Out'!H15+Spill!I15)</f>
        <v>13.399999999999991</v>
      </c>
      <c r="I15" s="30">
        <f>'Food In'!I15-('Food Out'!I15+Spill!J15)</f>
        <v>14.400000000000006</v>
      </c>
      <c r="J15" s="30">
        <f>'Food In'!J15-('Food Out'!J15+Spill!K15)</f>
        <v>17.599999999999994</v>
      </c>
      <c r="K15" s="30">
        <f>'Food In'!K15-('Food Out'!K15+Spill!L15)</f>
        <v>21.000000000000014</v>
      </c>
      <c r="L15" s="30">
        <f>'Food In'!L15-('Food Out'!L15+Spill!M15)</f>
        <v>14.5</v>
      </c>
      <c r="M15" s="30">
        <f>'Food In'!M15-('Food Out'!M15+Spill!N15)</f>
        <v>17.899999999999991</v>
      </c>
      <c r="N15" s="30">
        <f>'Food In'!N15-('Food Out'!N15+Spill!O15)</f>
        <v>19.200000000000003</v>
      </c>
      <c r="O15" s="30">
        <f>'Food In'!O15-('Food Out'!O15+Spill!P15)</f>
        <v>22.899999999999991</v>
      </c>
      <c r="P15" s="30">
        <f>'Food In'!P15-('Food Out'!P15+Spill!Q15)</f>
        <v>18.299999999999997</v>
      </c>
      <c r="Q15" s="30">
        <f>'Food In'!Q15-('Food Out'!Q15+Spill!R15)</f>
        <v>11.700000000000003</v>
      </c>
      <c r="R15" s="30">
        <f>'Food In'!R15-('Food Out'!R15+Spill!S15)</f>
        <v>21.299999999999983</v>
      </c>
      <c r="S15" s="30">
        <f>'Food In'!S15-('Food Out'!S15+Spill!T15)</f>
        <v>16.100000000000009</v>
      </c>
      <c r="T15" s="30">
        <f>'Food In'!T15-('Food Out'!T15+Spill!U15)</f>
        <v>20.099999999999994</v>
      </c>
      <c r="U15" s="30">
        <f>'Food In'!U15-('Food Out'!U15+Spill!V15)</f>
        <v>12.5</v>
      </c>
      <c r="V15" s="30">
        <f>'Food In'!V15-('Food Out'!V15+Spill!W15)</f>
        <v>14.599999999999994</v>
      </c>
      <c r="W15" s="30">
        <f>'Food In'!W15-('Food Out'!W15+Spill!X15)</f>
        <v>14.799999999999997</v>
      </c>
      <c r="X15" s="30">
        <f>'Food In'!X15-('Food Out'!X15+Spill!Y15)</f>
        <v>18</v>
      </c>
      <c r="Y15" s="30">
        <f>'Food In'!Y15-('Food Out'!Y15+Spill!Z15)</f>
        <v>18.099999999999994</v>
      </c>
      <c r="Z15" s="30">
        <f>'Food In'!Z15-('Food Out'!Z15+Spill!AA15)</f>
        <v>12.099999999999994</v>
      </c>
      <c r="AA15" s="30">
        <f>'Food In'!AA15-('Food Out'!AA15+Spill!AB15)</f>
        <v>13.900000000000006</v>
      </c>
      <c r="AB15" s="30">
        <f>'Food In'!AB15-('Food Out'!AB15+Spill!AC15)</f>
        <v>10.599999999999994</v>
      </c>
      <c r="AC15" s="30">
        <f>'Food In'!AC15-('Food Out'!AC15+Spill!AD15)</f>
        <v>14.299999999999997</v>
      </c>
      <c r="AD15" s="30">
        <f>'Food In'!AD15-('Food Out'!AD15+Spill!AE15)</f>
        <v>19.200000000000003</v>
      </c>
      <c r="AE15" s="30">
        <f>'Food In'!AE15-('Food Out'!AE15+Spill!AF15)</f>
        <v>10.600000000000009</v>
      </c>
      <c r="AF15" s="30">
        <f>'Food In'!AF15-('Food Out'!AF15+Spill!AG15)</f>
        <v>14</v>
      </c>
      <c r="AG15" s="30">
        <f>'Food In'!AG15-('Food Out'!AG15+Spill!AH15)</f>
        <v>11.5</v>
      </c>
      <c r="AH15" s="30">
        <f>'Food In'!AH15-('Food Out'!AH15+Spill!AI15)</f>
        <v>12.200000000000003</v>
      </c>
      <c r="AI15" s="30">
        <f>'Food In'!AI15-('Food Out'!AI15+Spill!AJ15)</f>
        <v>11.799999999999997</v>
      </c>
      <c r="AJ15" s="30">
        <f>'Food In'!AJ15-('Food Out'!AJ15+Spill!AK15)</f>
        <v>12.599999999999994</v>
      </c>
      <c r="AK15" s="30">
        <f>'Food In'!AK15-('Food Out'!AK15+Spill!AL15)</f>
        <v>14.700000000000003</v>
      </c>
      <c r="AL15" s="30">
        <f>'Food In'!AL15-('Food Out'!AL15+Spill!AM15)</f>
        <v>12.5</v>
      </c>
      <c r="AM15" s="30">
        <f>'Food In'!AM15-('Food Out'!AM15+Spill!AN15)</f>
        <v>11.099999999999994</v>
      </c>
      <c r="AN15" s="30">
        <f>'Food In'!AN15-('Food Out'!AN15+Spill!AO15)</f>
        <v>14.5</v>
      </c>
      <c r="AO15" s="30">
        <f>'Food In'!AO15-('Food Out'!AO15+Spill!AP15)</f>
        <v>10.200000000000003</v>
      </c>
      <c r="AP15" s="30">
        <f>'Food In'!AP15-('Food Out'!AP15+Spill!AQ15)</f>
        <v>9.7000000000000028</v>
      </c>
      <c r="AQ15" s="30">
        <f>'Food In'!AQ15-('Food Out'!AQ15+Spill!AR15)</f>
        <v>13.900000000000006</v>
      </c>
      <c r="AR15" s="30">
        <f>'Food In'!AR15-('Food Out'!AR15+Spill!AS15)</f>
        <v>9.5999999999999943</v>
      </c>
      <c r="AS15" s="30">
        <f>'Food In'!AS15-('Food Out'!AS15+Spill!AT15)</f>
        <v>13.399999999999991</v>
      </c>
      <c r="AT15" s="30">
        <f>'Food In'!AT15-('Food Out'!AT15+Spill!AU15)</f>
        <v>16.400000000000006</v>
      </c>
      <c r="AU15" s="30">
        <f>'Food In'!AU15-('Food Out'!AU15+Spill!AV15)</f>
        <v>12.599999999999994</v>
      </c>
      <c r="AV15" s="30">
        <f>'Food In'!AV15-('Food Out'!AV15+Spill!AW15)</f>
        <v>13.099999999999994</v>
      </c>
      <c r="AW15" s="30">
        <f>'Food In'!AW15-('Food Out'!AW15+Spill!AX15)</f>
        <v>9.4000000000000057</v>
      </c>
      <c r="AX15" s="30">
        <f>'Food In'!AX15-('Food Out'!AX15+Spill!AY15)</f>
        <v>15.299999999999997</v>
      </c>
      <c r="AY15" s="30">
        <f>'Food In'!AY15-('Food Out'!AY15+Spill!AZ15)</f>
        <v>12.600000000000009</v>
      </c>
      <c r="AZ15" s="30">
        <f>'Food In'!AZ15-('Food Out'!AZ15+Spill!BA15)</f>
        <v>13.800000000000011</v>
      </c>
      <c r="BA15" s="30">
        <f>'Food In'!BA15-('Food Out'!BA15+Spill!BB15)</f>
        <v>14.600000000000009</v>
      </c>
      <c r="BB15" s="30">
        <f>'Food In'!BB15-('Food Out'!BB15+Spill!BC15)</f>
        <v>11.900000000000006</v>
      </c>
      <c r="BC15" s="30">
        <f>'Food In'!BC15-('Food Out'!BC15+Spill!BD15)</f>
        <v>13.700000000000003</v>
      </c>
      <c r="BD15" s="30">
        <f>'Food In'!BD15-('Food Out'!BD15+Spill!BE15)</f>
        <v>12.5</v>
      </c>
      <c r="BE15" s="30">
        <f>'Food In'!BE15-('Food Out'!BE15+Spill!BF15)</f>
        <v>13.5</v>
      </c>
      <c r="BF15" s="30">
        <f>'Food In'!BF15-('Food Out'!BF15+Spill!BG15)</f>
        <v>12.100000000000009</v>
      </c>
      <c r="BG15" s="30">
        <f>'Food In'!BG15-('Food Out'!BG15+Spill!BH15)</f>
        <v>10.5</v>
      </c>
      <c r="BH15" s="8">
        <f>'Food In'!BH15-('Food Out'!BH15+Spill!BI15)</f>
        <v>7.5999999999999943</v>
      </c>
      <c r="BI15" s="8">
        <f>'Food In'!BI15-('Food Out'!BI15+Spill!BJ15)</f>
        <v>8.4000000000000057</v>
      </c>
    </row>
    <row r="16" spans="1:62" ht="13.2">
      <c r="A16" s="15">
        <v>13</v>
      </c>
      <c r="B16" s="16">
        <v>1</v>
      </c>
      <c r="C16" s="16">
        <v>1</v>
      </c>
      <c r="D16" s="16">
        <f>'Food In'!D16-'Food Out'!E16</f>
        <v>143.70000000000005</v>
      </c>
      <c r="E16" s="16">
        <f>'Food In'!E16-'Food Out'!E16</f>
        <v>94.899999999999977</v>
      </c>
      <c r="F16" s="31">
        <f>'Food In'!F16-'Food Out'!F16</f>
        <v>31.399999999999977</v>
      </c>
      <c r="G16" s="30">
        <f>'Food In'!G16-('Food Out'!G16+Spill!H16)</f>
        <v>24.900000000000006</v>
      </c>
      <c r="H16" s="30">
        <f>'Food In'!H16-('Food Out'!H16+Spill!I16)</f>
        <v>25.299999999999997</v>
      </c>
      <c r="I16" s="30">
        <f>'Food In'!I16-('Food Out'!I16+Spill!J16)</f>
        <v>25</v>
      </c>
      <c r="J16" s="30">
        <f>'Food In'!J16-('Food Out'!J16+Spill!K16)</f>
        <v>21.5</v>
      </c>
      <c r="K16" s="30">
        <f>'Food In'!K16-('Food Out'!K16+Spill!L16)</f>
        <v>19.599999999999994</v>
      </c>
      <c r="L16" s="30">
        <f>'Food In'!L16-('Food Out'!L16+Spill!M16)</f>
        <v>22.299999999999997</v>
      </c>
      <c r="M16" s="30">
        <f>'Food In'!M16-('Food Out'!M16+Spill!N16)</f>
        <v>26.599999999999994</v>
      </c>
      <c r="N16" s="30">
        <f>'Food In'!N16-('Food Out'!N16+Spill!O16)</f>
        <v>25.5</v>
      </c>
      <c r="O16" s="30">
        <f>'Food In'!O16-('Food Out'!O16+Spill!P16)</f>
        <v>21.5</v>
      </c>
      <c r="P16" s="30">
        <f>'Food In'!P16-('Food Out'!P16+Spill!Q16)</f>
        <v>18.600000000000009</v>
      </c>
      <c r="Q16" s="30">
        <f>'Food In'!Q16-('Food Out'!Q16+Spill!R16)</f>
        <v>20.700000000000003</v>
      </c>
      <c r="R16" s="30">
        <f>'Food In'!R16-('Food Out'!R16+Spill!S16)</f>
        <v>24.699999999999989</v>
      </c>
      <c r="S16" s="30">
        <f>'Food In'!S16-('Food Out'!S16+Spill!T16)</f>
        <v>22.600000000000009</v>
      </c>
      <c r="T16" s="30">
        <f>'Food In'!T16-('Food Out'!T16+Spill!U16)</f>
        <v>20.799999999999997</v>
      </c>
      <c r="U16" s="30">
        <f>'Food In'!U16-('Food Out'!U16+Spill!V16)</f>
        <v>16.800000000000011</v>
      </c>
      <c r="V16" s="30">
        <f>'Food In'!V16-('Food Out'!V16+Spill!W16)</f>
        <v>16.099999999999994</v>
      </c>
      <c r="W16" s="30">
        <f>'Food In'!W16-('Food Out'!W16+Spill!X16)</f>
        <v>19</v>
      </c>
      <c r="X16" s="30">
        <f>'Food In'!X16-('Food Out'!X16+Spill!Y16)</f>
        <v>21.099999999999994</v>
      </c>
      <c r="Y16" s="30">
        <f>'Food In'!Y16-('Food Out'!Y16+Spill!Z16)</f>
        <v>17.299999999999997</v>
      </c>
      <c r="Z16" s="30">
        <f>'Food In'!Z16-('Food Out'!Z16+Spill!AA16)</f>
        <v>11.099999999999994</v>
      </c>
      <c r="AA16" s="30">
        <f>'Food In'!AA16-('Food Out'!AA16+Spill!AB16)</f>
        <v>16.5</v>
      </c>
      <c r="AB16" s="30">
        <f>'Food In'!AB16-('Food Out'!AB16+Spill!AC16)</f>
        <v>21.899999999999991</v>
      </c>
      <c r="AC16" s="30">
        <f>'Food In'!AC16-('Food Out'!AC16+Spill!AD16)</f>
        <v>19</v>
      </c>
      <c r="AD16" s="30">
        <f>'Food In'!AD16-('Food Out'!AD16+Spill!AE16)</f>
        <v>22.100000000000009</v>
      </c>
      <c r="AE16" s="30">
        <f>'Food In'!AE16-('Food Out'!AE16+Spill!AF16)</f>
        <v>16.5</v>
      </c>
      <c r="AF16" s="30">
        <f>'Food In'!AF16-('Food Out'!AF16+Spill!AG16)</f>
        <v>15.900000000000006</v>
      </c>
      <c r="AG16" s="30">
        <f>'Food In'!AG16-('Food Out'!AG16+Spill!AH16)</f>
        <v>16.100000000000009</v>
      </c>
      <c r="AH16" s="30">
        <f>'Food In'!AH16-('Food Out'!AH16+Spill!AI16)</f>
        <v>19.5</v>
      </c>
      <c r="AI16" s="30">
        <f>'Food In'!AI16-('Food Out'!AI16+Spill!AJ16)</f>
        <v>17.700000000000003</v>
      </c>
      <c r="AJ16" s="30">
        <f>'Food In'!AJ16-('Food Out'!AJ16+Spill!AK16)</f>
        <v>12.200000000000003</v>
      </c>
      <c r="AK16" s="30">
        <f>'Food In'!AK16-('Food Out'!AK16+Spill!AL16)</f>
        <v>16.900000000000006</v>
      </c>
      <c r="AL16" s="30">
        <f>'Food In'!AL16-('Food Out'!AL16+Spill!AM16)</f>
        <v>21.300000000000011</v>
      </c>
      <c r="AM16" s="30">
        <f>'Food In'!AM16-('Food Out'!AM16+Spill!AN16)</f>
        <v>18.800000000000011</v>
      </c>
      <c r="AN16" s="30">
        <f>'Food In'!AN16-('Food Out'!AN16+Spill!AO16)</f>
        <v>17</v>
      </c>
      <c r="AO16" s="30">
        <f>'Food In'!AO16-('Food Out'!AO16+Spill!AP16)</f>
        <v>13.799999999999997</v>
      </c>
      <c r="AP16" s="30">
        <f>'Food In'!AP16-('Food Out'!AP16+Spill!AQ16)</f>
        <v>13.300000000000011</v>
      </c>
      <c r="AQ16" s="30">
        <f>'Food In'!AQ16-('Food Out'!AQ16+Spill!AR16)</f>
        <v>16.799999999999997</v>
      </c>
      <c r="AR16" s="30">
        <f>'Food In'!AR16-('Food Out'!AR16+Spill!AS16)</f>
        <v>16.700000000000003</v>
      </c>
      <c r="AS16" s="30">
        <f>'Food In'!AS16-('Food Out'!AS16+Spill!AT16)</f>
        <v>15</v>
      </c>
      <c r="AT16" s="30">
        <f>'Food In'!AT16-('Food Out'!AT16+Spill!AU16)</f>
        <v>13.099999999999994</v>
      </c>
      <c r="AU16" s="30">
        <f>'Food In'!AU16-('Food Out'!AU16+Spill!AV16)</f>
        <v>13.200000000000003</v>
      </c>
      <c r="AV16" s="30">
        <f>'Food In'!AV16-('Food Out'!AV16+Spill!AW16)</f>
        <v>17.299999999999997</v>
      </c>
      <c r="AW16" s="30">
        <f>'Food In'!AW16-('Food Out'!AW16+Spill!AX16)</f>
        <v>17</v>
      </c>
      <c r="AX16" s="30">
        <f>'Food In'!AX16-('Food Out'!AX16+Spill!AY16)</f>
        <v>17.600000000000009</v>
      </c>
      <c r="AY16" s="30">
        <f>'Food In'!AY16-('Food Out'!AY16+Spill!AZ16)</f>
        <v>12.5</v>
      </c>
      <c r="AZ16" s="30">
        <f>'Food In'!AZ16-('Food Out'!AZ16+Spill!BA16)</f>
        <v>14.400000000000006</v>
      </c>
      <c r="BA16" s="30">
        <f>'Food In'!BA16-('Food Out'!BA16+Spill!BB16)</f>
        <v>15.600000000000009</v>
      </c>
      <c r="BB16" s="30">
        <f>'Food In'!BB16-('Food Out'!BB16+Spill!BC16)</f>
        <v>14.599999999999994</v>
      </c>
      <c r="BC16" s="30">
        <f>'Food In'!BC16-('Food Out'!BC16+Spill!BD16)</f>
        <v>13.299999999999997</v>
      </c>
      <c r="BD16" s="30">
        <f>'Food In'!BD16-('Food Out'!BD16+Spill!BE16)</f>
        <v>16.700000000000003</v>
      </c>
      <c r="BE16" s="30">
        <f>'Food In'!BE16-('Food Out'!BE16+Spill!BF16)</f>
        <v>12.700000000000003</v>
      </c>
      <c r="BF16" s="30">
        <f>'Food In'!BF16-('Food Out'!BF16+Spill!BG16)</f>
        <v>13.5</v>
      </c>
      <c r="BG16" s="30">
        <f>'Food In'!BG16-('Food Out'!BG16+Spill!BH16)</f>
        <v>12.900000000000006</v>
      </c>
    </row>
    <row r="17" spans="1:62" ht="13.2">
      <c r="A17" s="15">
        <v>14</v>
      </c>
      <c r="B17" s="16">
        <v>1</v>
      </c>
      <c r="C17" s="16">
        <v>1</v>
      </c>
      <c r="D17" s="16">
        <f>'Food In'!D17-'Food Out'!E17</f>
        <v>126.60000000000002</v>
      </c>
      <c r="E17" s="16">
        <f>'Food In'!E17-'Food Out'!E17</f>
        <v>88.299999999999955</v>
      </c>
      <c r="F17" s="31">
        <f>'Food In'!F17-'Food Out'!F17</f>
        <v>18.700000000000045</v>
      </c>
      <c r="G17" s="30">
        <f>'Food In'!G17-('Food Out'!G17+Spill!H17)</f>
        <v>27.5</v>
      </c>
      <c r="H17" s="30">
        <f>'Food In'!H17-('Food Out'!H17+Spill!I17)</f>
        <v>20.799999999999997</v>
      </c>
      <c r="I17" s="30">
        <f>'Food In'!I17-('Food Out'!I17+Spill!J17)</f>
        <v>14.5</v>
      </c>
      <c r="J17" s="30">
        <f>'Food In'!J17-('Food Out'!J17+Spill!K17)</f>
        <v>16.100000000000009</v>
      </c>
      <c r="K17" s="30">
        <f>'Food In'!K17-('Food Out'!K17+Spill!L17)</f>
        <v>12.599999999999994</v>
      </c>
      <c r="L17" s="30">
        <f>'Food In'!L17-('Food Out'!L17+Spill!M17)</f>
        <v>11.100000000000009</v>
      </c>
      <c r="M17" s="30">
        <f>'Food In'!M17-('Food Out'!M17+Spill!N17)</f>
        <v>14.5</v>
      </c>
      <c r="N17" s="30">
        <f>'Food In'!N17-('Food Out'!N17+Spill!O17)</f>
        <v>11.200000000000003</v>
      </c>
      <c r="O17" s="30">
        <f>'Food In'!O17-('Food Out'!O17+Spill!P17)</f>
        <v>14.299999999999997</v>
      </c>
      <c r="P17" s="30">
        <f>'Food In'!P17-('Food Out'!P17+Spill!Q17)</f>
        <v>16.399999999999991</v>
      </c>
      <c r="Q17" s="30">
        <f>'Food In'!Q17-('Food Out'!Q17+Spill!R17)</f>
        <v>21.099999999999994</v>
      </c>
      <c r="R17" s="30">
        <f>'Food In'!R17-('Food Out'!R17+Spill!S17)</f>
        <v>16.899999999999991</v>
      </c>
      <c r="S17" s="30">
        <f>'Food In'!S17-('Food Out'!S17+Spill!T17)</f>
        <v>13.400000000000006</v>
      </c>
      <c r="T17" s="30">
        <f>'Food In'!T17-('Food Out'!T17+Spill!U17)</f>
        <v>15.700000000000003</v>
      </c>
      <c r="U17" s="30">
        <f>'Food In'!U17-('Food Out'!U17+Spill!V17)</f>
        <v>19.799999999999997</v>
      </c>
      <c r="V17" s="30">
        <f>'Food In'!V17-('Food Out'!V17+Spill!W17)</f>
        <v>21.399999999999991</v>
      </c>
      <c r="W17" s="30">
        <f>'Food In'!W17-('Food Out'!W17+Spill!X17)</f>
        <v>13.700000000000003</v>
      </c>
      <c r="X17" s="30">
        <f>'Food In'!X17-('Food Out'!X17+Spill!Y17)</f>
        <v>12</v>
      </c>
      <c r="Y17" s="30">
        <f>'Food In'!Y17-('Food Out'!Y17+Spill!Z17)</f>
        <v>14</v>
      </c>
      <c r="Z17" s="30">
        <f>'Food In'!Z17-('Food Out'!Z17+Spill!AA17)</f>
        <v>17</v>
      </c>
      <c r="AA17" s="30">
        <f>'Food In'!AA17-('Food Out'!AA17+Spill!AB17)</f>
        <v>19.5</v>
      </c>
      <c r="AB17" s="30">
        <f>'Food In'!AB17-('Food Out'!AB17+Spill!AC17)</f>
        <v>15.5</v>
      </c>
      <c r="AC17" s="30">
        <f>'Food In'!AC17-('Food Out'!AC17+Spill!AD17)</f>
        <v>9.4000000000000057</v>
      </c>
      <c r="AD17" s="30">
        <f>'Food In'!AD17-('Food Out'!AD17+Spill!AE17)</f>
        <v>13.700000000000003</v>
      </c>
      <c r="AE17" s="30">
        <f>'Food In'!AE17-('Food Out'!AE17+Spill!AF17)</f>
        <v>15.899999999999991</v>
      </c>
      <c r="AF17" s="30">
        <f>'Food In'!AF17-('Food Out'!AF17+Spill!AG17)</f>
        <v>16.799999999999997</v>
      </c>
      <c r="AG17" s="30">
        <f>'Food In'!AG17-('Food Out'!AG17+Spill!AH17)</f>
        <v>11.200000000000003</v>
      </c>
      <c r="AH17" s="30">
        <f>'Food In'!AH17-('Food Out'!AH17+Spill!AI17)</f>
        <v>10.599999999999994</v>
      </c>
      <c r="AI17" s="30">
        <f>'Food In'!AI17-('Food Out'!AI17+Spill!AJ17)</f>
        <v>12.300000000000011</v>
      </c>
      <c r="AJ17" s="30">
        <f>'Food In'!AJ17-('Food Out'!AJ17+Spill!AK17)</f>
        <v>15.700000000000003</v>
      </c>
      <c r="AK17" s="30">
        <f>'Food In'!AK17-('Food Out'!AK17+Spill!AL17)</f>
        <v>16.199999999999989</v>
      </c>
      <c r="AL17" s="30">
        <f>'Food In'!AL17-('Food Out'!AL17+Spill!AM17)</f>
        <v>13.900000000000006</v>
      </c>
      <c r="AM17" s="30">
        <f>'Food In'!AM17-('Food Out'!AM17+Spill!AN17)</f>
        <v>9.6999999999999886</v>
      </c>
      <c r="AN17" s="30">
        <f>'Food In'!AN17-('Food Out'!AN17+Spill!AO17)</f>
        <v>15</v>
      </c>
      <c r="AO17" s="30">
        <f>'Food In'!AO17-('Food Out'!AO17+Spill!AP17)</f>
        <v>16.800000000000011</v>
      </c>
      <c r="AP17" s="30">
        <f>'Food In'!AP17-('Food Out'!AP17+Spill!AQ17)</f>
        <v>13.900000000000006</v>
      </c>
      <c r="AQ17" s="30">
        <f>'Food In'!AQ17-('Food Out'!AQ17+Spill!AR17)</f>
        <v>10.200000000000003</v>
      </c>
      <c r="AR17" s="30">
        <f>'Food In'!AR17-('Food Out'!AR17+Spill!AS17)</f>
        <v>11.700000000000003</v>
      </c>
      <c r="AS17" s="30">
        <f>'Food In'!AS17-('Food Out'!AS17+Spill!AT17)</f>
        <v>10.600000000000009</v>
      </c>
      <c r="AT17" s="30">
        <f>'Food In'!AT17-('Food Out'!AT17+Spill!AU17)</f>
        <v>12.900000000000006</v>
      </c>
      <c r="AU17" s="30">
        <f>'Food In'!AU17-('Food Out'!AU17+Spill!AV17)</f>
        <v>15.899999999999991</v>
      </c>
      <c r="AV17" s="30">
        <f>'Food In'!AV17-('Food Out'!AV17+Spill!AW17)</f>
        <v>13.200000000000003</v>
      </c>
      <c r="AW17" s="30">
        <f>'Food In'!AW17-('Food Out'!AW17+Spill!AX17)</f>
        <v>12.400000000000006</v>
      </c>
      <c r="AX17" s="30">
        <f>'Food In'!AX17-('Food Out'!AX17+Spill!AY17)</f>
        <v>9.7000000000000028</v>
      </c>
      <c r="AY17" s="30">
        <f>'Food In'!AY17-('Food Out'!AY17+Spill!AZ17)</f>
        <v>12.199999999999989</v>
      </c>
      <c r="AZ17" s="30">
        <f>'Food In'!AZ17-('Food Out'!AZ17+Spill!BA17)</f>
        <v>17.799999999999997</v>
      </c>
      <c r="BA17" s="30">
        <f>'Food In'!BA17-('Food Out'!BA17+Spill!BB17)</f>
        <v>15.5</v>
      </c>
      <c r="BB17" s="30">
        <f>'Food In'!BB17-('Food Out'!BB17+Spill!BC17)</f>
        <v>13.200000000000003</v>
      </c>
      <c r="BC17" s="30">
        <f>'Food In'!BC17-('Food Out'!BC17+Spill!BD17)</f>
        <v>10.200000000000003</v>
      </c>
      <c r="BD17" s="30">
        <f>'Food In'!BD17-('Food Out'!BD17+Spill!BE17)</f>
        <v>13.400000000000006</v>
      </c>
      <c r="BE17" s="30">
        <f>'Food In'!BE17-('Food Out'!BE17+Spill!BF17)</f>
        <v>14.399999999999991</v>
      </c>
      <c r="BF17" s="30">
        <f>'Food In'!BF17-('Food Out'!BF17+Spill!BG17)</f>
        <v>11.400000000000006</v>
      </c>
      <c r="BG17" s="30">
        <f>'Food In'!BG17-('Food Out'!BG17+Spill!BH17)</f>
        <v>8.7999999999999972</v>
      </c>
      <c r="BH17" s="8">
        <f>'Food In'!BH17-('Food Out'!BH17+Spill!BI17)</f>
        <v>9.9000000000000057</v>
      </c>
    </row>
    <row r="18" spans="1:62" ht="13.2">
      <c r="A18" s="15">
        <v>15</v>
      </c>
      <c r="B18" s="16">
        <v>1</v>
      </c>
      <c r="C18" s="16">
        <v>1</v>
      </c>
      <c r="D18" s="16">
        <f>'Food In'!D18-'Food Out'!E18</f>
        <v>94.899999999999977</v>
      </c>
      <c r="E18" s="16">
        <f>'Food In'!E18-'Food Out'!E18</f>
        <v>56.600000000000023</v>
      </c>
      <c r="F18" s="31">
        <f>'Food In'!F18-'Food Out'!F18</f>
        <v>23.899999999999977</v>
      </c>
      <c r="G18" s="30">
        <f>'Food In'!G18-('Food Out'!G18+Spill!H18)</f>
        <v>18</v>
      </c>
      <c r="H18" s="30">
        <f>'Food In'!H18-('Food Out'!H18+Spill!I18)</f>
        <v>18.5</v>
      </c>
      <c r="I18" s="30">
        <f>'Food In'!I18-('Food Out'!I18+Spill!J18)</f>
        <v>17.799999999999997</v>
      </c>
      <c r="J18" s="30">
        <f>'Food In'!J18-('Food Out'!J18+Spill!K18)</f>
        <v>18.099999999999994</v>
      </c>
      <c r="K18" s="30">
        <f>'Food In'!K18-('Food Out'!K18+Spill!L18)</f>
        <v>20.000000000000014</v>
      </c>
      <c r="L18" s="30">
        <f>'Food In'!L18-('Food Out'!L18+Spill!M18)</f>
        <v>17.699999999999989</v>
      </c>
      <c r="M18" s="30">
        <f>'Food In'!M18-('Food Out'!M18+Spill!N18)</f>
        <v>12.300000000000011</v>
      </c>
      <c r="N18" s="30">
        <f>'Food In'!N18-('Food Out'!N18+Spill!O18)</f>
        <v>13.700000000000017</v>
      </c>
      <c r="O18" s="30">
        <f>'Food In'!O18-('Food Out'!O18+Spill!P18)</f>
        <v>16.299999999999983</v>
      </c>
      <c r="P18" s="30">
        <f>'Food In'!P18-('Food Out'!P18+Spill!Q18)</f>
        <v>17.200000000000003</v>
      </c>
      <c r="Q18" s="30">
        <f>'Food In'!Q18-('Food Out'!Q18+Spill!R18)</f>
        <v>14.100000000000009</v>
      </c>
      <c r="R18" s="30">
        <f>'Food In'!R18-('Food Out'!R18+Spill!S18)</f>
        <v>14.5</v>
      </c>
      <c r="S18" s="30">
        <f>'Food In'!S18-('Food Out'!S18+Spill!T18)</f>
        <v>11.699999999999989</v>
      </c>
      <c r="T18" s="30">
        <f>'Food In'!T18-('Food Out'!T18+Spill!U18)</f>
        <v>14</v>
      </c>
      <c r="U18" s="30">
        <f>'Food In'!U18-('Food Out'!U18+Spill!V18)</f>
        <v>14.200000000000003</v>
      </c>
      <c r="V18" s="30">
        <f>'Food In'!V18-('Food Out'!V18+Spill!W18)</f>
        <v>12.600000000000009</v>
      </c>
      <c r="W18" s="30">
        <f>'Food In'!W18-('Food Out'!W18+Spill!X18)</f>
        <v>12.699999999999989</v>
      </c>
      <c r="X18" s="30">
        <f>'Food In'!X18-('Food Out'!X18+Spill!Y18)</f>
        <v>9.7000000000000028</v>
      </c>
      <c r="Y18" s="30">
        <f>'Food In'!Y18-('Food Out'!Y18+Spill!Z18)</f>
        <v>12.700000000000003</v>
      </c>
      <c r="Z18" s="30">
        <f>'Food In'!Z18-('Food Out'!Z18+Spill!AA18)</f>
        <v>12</v>
      </c>
      <c r="AA18" s="30">
        <f>'Food In'!AA18-('Food Out'!AA18+Spill!AB18)</f>
        <v>12.100000000000009</v>
      </c>
      <c r="AB18" s="30">
        <f>'Food In'!AB18-('Food Out'!AB18+Spill!AC18)</f>
        <v>12.199999999999989</v>
      </c>
      <c r="AC18" s="30">
        <f>'Food In'!AC18-('Food Out'!AC18+Spill!AD18)</f>
        <v>11.900000000000006</v>
      </c>
      <c r="AD18" s="30">
        <f>'Food In'!AD18-('Food Out'!AD18+Spill!AE18)</f>
        <v>11.899999999999991</v>
      </c>
      <c r="AE18" s="30">
        <f>'Food In'!AE18-('Food Out'!AE18+Spill!AF18)</f>
        <v>11.200000000000003</v>
      </c>
      <c r="AF18" s="30">
        <f>'Food In'!AF18-('Food Out'!AF18+Spill!AG18)</f>
        <v>13.399999999999991</v>
      </c>
      <c r="AG18" s="30">
        <f>'Food In'!AG18-('Food Out'!AG18+Spill!AH18)</f>
        <v>11.400000000000006</v>
      </c>
      <c r="AH18" s="30">
        <f>'Food In'!AH18-('Food Out'!AH18+Spill!AI18)</f>
        <v>13.599999999999994</v>
      </c>
      <c r="AI18" s="30">
        <f>'Food In'!AI18-('Food Out'!AI18+Spill!AJ18)</f>
        <v>14.700000000000003</v>
      </c>
      <c r="AJ18" s="30">
        <f>'Food In'!AJ18-('Food Out'!AJ18+Spill!AK18)</f>
        <v>14</v>
      </c>
      <c r="AK18" s="30">
        <f>'Food In'!AK18-('Food Out'!AK18+Spill!AL18)</f>
        <v>16.100000000000009</v>
      </c>
      <c r="AL18" s="30">
        <f>'Food In'!AL18-('Food Out'!AL18+Spill!AM18)</f>
        <v>12.5</v>
      </c>
      <c r="AM18" s="30">
        <f>'Food In'!AM18-('Food Out'!AM18+Spill!AN18)</f>
        <v>11.699999999999989</v>
      </c>
      <c r="AN18" s="30">
        <f>'Food In'!AN18-('Food Out'!AN18+Spill!AO18)</f>
        <v>10.599999999999994</v>
      </c>
      <c r="AO18" s="30">
        <f>'Food In'!AO18-('Food Out'!AO18+Spill!AP18)</f>
        <v>11.800000000000011</v>
      </c>
      <c r="AP18" s="30">
        <f>'Food In'!AP18-('Food Out'!AP18+Spill!AQ18)</f>
        <v>14.200000000000003</v>
      </c>
      <c r="AQ18" s="30">
        <f>'Food In'!AQ18-('Food Out'!AQ18+Spill!AR18)</f>
        <v>11.899999999999991</v>
      </c>
      <c r="AR18" s="30">
        <f>'Food In'!AR18-('Food Out'!AR18+Spill!AS18)</f>
        <v>11.800000000000011</v>
      </c>
      <c r="AS18" s="30">
        <f>'Food In'!AS18-('Food Out'!AS18+Spill!AT18)</f>
        <v>9.1999999999999886</v>
      </c>
      <c r="AT18" s="30">
        <f>'Food In'!AT18-('Food Out'!AT18+Spill!AU18)</f>
        <v>14</v>
      </c>
      <c r="AU18" s="30">
        <f>'Food In'!AU18-('Food Out'!AU18+Spill!AV18)</f>
        <v>13.299999999999997</v>
      </c>
      <c r="AV18" s="30">
        <f>'Food In'!AV18-('Food Out'!AV18+Spill!AW18)</f>
        <v>13.5</v>
      </c>
      <c r="AW18" s="30">
        <f>'Food In'!AW18-('Food Out'!AW18+Spill!AX18)</f>
        <v>10.900000000000006</v>
      </c>
      <c r="AX18" s="30">
        <f>'Food In'!AX18-('Food Out'!AX18+Spill!AY18)</f>
        <v>11.5</v>
      </c>
      <c r="AY18" s="30">
        <f>'Food In'!AY18-('Food Out'!AY18+Spill!AZ18)</f>
        <v>9</v>
      </c>
      <c r="AZ18" s="30">
        <f>'Food In'!AZ18-('Food Out'!AZ18+Spill!BA18)</f>
        <v>13</v>
      </c>
      <c r="BA18" s="30">
        <f>'Food In'!BA18-('Food Out'!BA18+Spill!BB18)</f>
        <v>12</v>
      </c>
      <c r="BB18" s="30">
        <f>'Food In'!BB18-('Food Out'!BB18+Spill!BC18)</f>
        <v>13.599999999999994</v>
      </c>
      <c r="BC18" s="30">
        <f>'Food In'!BC18-('Food Out'!BC18+Spill!BD18)</f>
        <v>11.5</v>
      </c>
      <c r="BD18" s="30">
        <f>'Food In'!BD18-('Food Out'!BD18+Spill!BE18)</f>
        <v>13</v>
      </c>
      <c r="BE18" s="30">
        <f>'Food In'!BE18-('Food Out'!BE18+Spill!BF18)</f>
        <v>12.5</v>
      </c>
      <c r="BF18" s="30">
        <f>'Food In'!BF18-('Food Out'!BF18+Spill!BG18)</f>
        <v>11.800000000000011</v>
      </c>
      <c r="BG18" s="30">
        <f>'Food In'!BG18-('Food Out'!BG18+Spill!BH18)</f>
        <v>10.900000000000006</v>
      </c>
      <c r="BH18" s="8">
        <f>'Food In'!BH18-('Food Out'!BH18+Spill!BI18)</f>
        <v>10</v>
      </c>
      <c r="BI18" s="8">
        <f>'Food In'!BI18-('Food Out'!BI18+Spill!BJ18)</f>
        <v>10.199999999999989</v>
      </c>
    </row>
    <row r="19" spans="1:62" ht="13.2">
      <c r="A19" s="15">
        <v>16</v>
      </c>
      <c r="B19" s="16">
        <v>1</v>
      </c>
      <c r="C19" s="16">
        <v>1</v>
      </c>
      <c r="D19" s="16">
        <f>'Food In'!D19-'Food Out'!E19</f>
        <v>118.00000000000006</v>
      </c>
      <c r="E19" s="16">
        <f>'Food In'!E19-'Food Out'!E19</f>
        <v>78.5</v>
      </c>
      <c r="F19" s="31">
        <f>'Food In'!F19-'Food Out'!F19</f>
        <v>17.300000000000011</v>
      </c>
      <c r="G19" s="30">
        <f>'Food In'!G19-('Food Out'!G19+Spill!H19)</f>
        <v>29.400000000000006</v>
      </c>
      <c r="H19" s="30">
        <f>'Food In'!H19-('Food Out'!H19+Spill!I19)</f>
        <v>16.999999999999986</v>
      </c>
      <c r="I19" s="30">
        <f>'Food In'!I19-('Food Out'!I19+Spill!J19)</f>
        <v>18</v>
      </c>
      <c r="J19" s="30">
        <f>'Food In'!J19-('Food Out'!J19+Spill!K19)</f>
        <v>16.600000000000009</v>
      </c>
      <c r="K19" s="30">
        <f>'Food In'!K19-('Food Out'!K19+Spill!L19)</f>
        <v>20.200000000000003</v>
      </c>
      <c r="L19" s="30">
        <f>'Food In'!L19-('Food Out'!L19+Spill!M19)</f>
        <v>19.099999999999994</v>
      </c>
      <c r="M19" s="30">
        <f>'Food In'!M19-('Food Out'!M19+Spill!N19)</f>
        <v>16.200000000000003</v>
      </c>
      <c r="N19" s="30">
        <f>'Food In'!N19-('Food Out'!N19+Spill!O19)</f>
        <v>17.599999999999994</v>
      </c>
      <c r="O19" s="30">
        <f>'Food In'!O19-('Food Out'!O19+Spill!P19)</f>
        <v>19.600000000000009</v>
      </c>
      <c r="P19" s="30">
        <f>'Food In'!P19-('Food Out'!P19+Spill!Q19)</f>
        <v>19</v>
      </c>
      <c r="Q19" s="30">
        <f>'Food In'!Q19-('Food Out'!Q19+Spill!R19)</f>
        <v>13.699999999999989</v>
      </c>
      <c r="R19" s="30">
        <f>'Food In'!R19-('Food Out'!R19+Spill!S19)</f>
        <v>16.599999999999994</v>
      </c>
      <c r="S19" s="30">
        <f>'Food In'!S19-('Food Out'!S19+Spill!T19)</f>
        <v>16.899999999999991</v>
      </c>
      <c r="T19" s="30">
        <f>'Food In'!T19-('Food Out'!T19+Spill!U19)</f>
        <v>16.799999999999997</v>
      </c>
      <c r="U19" s="30">
        <f>'Food In'!U19-('Food Out'!U19+Spill!V19)</f>
        <v>11.300000000000011</v>
      </c>
      <c r="V19" s="30">
        <f>'Food In'!V19-('Food Out'!V19+Spill!W19)</f>
        <v>14.099999999999994</v>
      </c>
      <c r="W19" s="30">
        <f>'Food In'!W19-('Food Out'!W19+Spill!X19)</f>
        <v>16.5</v>
      </c>
      <c r="X19" s="30">
        <f>'Food In'!X19-('Food Out'!X19+Spill!Y19)</f>
        <v>15.5</v>
      </c>
      <c r="Y19" s="30">
        <f>'Food In'!Y19-('Food Out'!Y19+Spill!Z19)</f>
        <v>16.200000000000003</v>
      </c>
      <c r="Z19" s="30">
        <f>'Food In'!Z19-('Food Out'!Z19+Spill!AA19)</f>
        <v>10.600000000000009</v>
      </c>
      <c r="AA19" s="30">
        <f>'Food In'!AA19-('Food Out'!AA19+Spill!AB19)</f>
        <v>14.299999999999997</v>
      </c>
      <c r="AB19" s="30">
        <f>'Food In'!AB19-('Food Out'!AB19+Spill!AC19)</f>
        <v>14.399999999999999</v>
      </c>
      <c r="AC19" s="30">
        <f>'Food In'!AC19-('Food Out'!AC19+Spill!AD19)</f>
        <v>15.300000000000011</v>
      </c>
      <c r="AD19" s="30">
        <f>'Food In'!AD19-('Food Out'!AD19+Spill!AE19)</f>
        <v>13.699999999999989</v>
      </c>
      <c r="AE19" s="30">
        <f>'Food In'!AE19-('Food Out'!AE19+Spill!AF19)</f>
        <v>15.900000000000006</v>
      </c>
      <c r="AF19" s="30">
        <f>'Food In'!AF19-('Food Out'!AF19+Spill!AG19)</f>
        <v>19</v>
      </c>
      <c r="AG19" s="30">
        <f>'Food In'!AG19-('Food Out'!AG19+Spill!AH19)</f>
        <v>11.600000000000009</v>
      </c>
      <c r="AH19" s="30">
        <f>'Food In'!AH19-('Food Out'!AH19+Spill!AI19)</f>
        <v>12.099999999999994</v>
      </c>
      <c r="AI19" s="30">
        <f>'Food In'!AI19-('Food Out'!AI19+Spill!AJ19)</f>
        <v>12.700000000000003</v>
      </c>
      <c r="AJ19" s="30">
        <f>'Food In'!AJ19-('Food Out'!AJ19+Spill!AK19)</f>
        <v>15.299999999999997</v>
      </c>
      <c r="AK19" s="30">
        <f>'Food In'!AK19-('Food Out'!AK19+Spill!AL19)</f>
        <v>18.200000000000003</v>
      </c>
      <c r="AL19" s="30">
        <f>'Food In'!AL19-('Food Out'!AL19+Spill!AM19)</f>
        <v>15.100000000000009</v>
      </c>
      <c r="AM19" s="30">
        <f>'Food In'!AM19-('Food Out'!AM19+Spill!AN19)</f>
        <v>15.299999999999997</v>
      </c>
      <c r="AN19" s="30">
        <f>'Food In'!AN19-('Food Out'!AN19+Spill!AO19)</f>
        <v>13.100000000000009</v>
      </c>
      <c r="AO19" s="30">
        <f>'Food In'!AO19-('Food Out'!AO19+Spill!AP19)</f>
        <v>13.799999999999997</v>
      </c>
      <c r="AP19" s="30">
        <f>'Food In'!AP19-('Food Out'!AP19+Spill!AQ19)</f>
        <v>15.599999999999994</v>
      </c>
      <c r="AQ19" s="30">
        <f>'Food In'!AQ19-('Food Out'!AQ19+Spill!AR19)</f>
        <v>14.700000000000003</v>
      </c>
      <c r="AR19" s="30">
        <f>'Food In'!AR19-('Food Out'!AR19+Spill!AS19)</f>
        <v>11.899999999999991</v>
      </c>
      <c r="AS19" s="30">
        <f>'Food In'!AS19-('Food Out'!AS19+Spill!AT19)</f>
        <v>13.5</v>
      </c>
      <c r="AT19" s="30">
        <f>'Food In'!AT19-('Food Out'!AT19+Spill!AU19)</f>
        <v>16.700000000000003</v>
      </c>
      <c r="AU19" s="30">
        <f>'Food In'!AU19-('Food Out'!AU19+Spill!AV19)</f>
        <v>13.299999999999997</v>
      </c>
      <c r="AV19" s="30">
        <f>'Food In'!AV19-('Food Out'!AV19+Spill!AW19)</f>
        <v>13.400000000000006</v>
      </c>
      <c r="AW19" s="30">
        <f>'Food In'!AW19-('Food Out'!AW19+Spill!AX19)</f>
        <v>30.9</v>
      </c>
      <c r="AX19" s="30">
        <f>'Food In'!AX19-('Food Out'!AX19+Spill!AY19)</f>
        <v>14.599999999999994</v>
      </c>
      <c r="AY19" s="30">
        <f>'Food In'!AY19-('Food Out'!AY19+Spill!AZ19)</f>
        <v>14.5</v>
      </c>
      <c r="AZ19" s="30">
        <f>'Food In'!AZ19-('Food Out'!AZ19+Spill!BA19)</f>
        <v>13</v>
      </c>
      <c r="BA19" s="30">
        <f>'Food In'!BA19-('Food Out'!BA19+Spill!BB19)</f>
        <v>13.899999999999991</v>
      </c>
      <c r="BB19" s="30">
        <f>'Food In'!BB19-('Food Out'!BB19+Spill!BC19)</f>
        <v>12.900000000000006</v>
      </c>
      <c r="BC19" s="30">
        <f>'Food In'!BC19-('Food Out'!BC19+Spill!BD19)</f>
        <v>10.599999999999994</v>
      </c>
      <c r="BD19" s="30">
        <f>'Food In'!BD19-('Food Out'!BD19+Spill!BE19)</f>
        <v>15.100000000000009</v>
      </c>
      <c r="BE19" s="30">
        <f>'Food In'!BE19-('Food Out'!BE19+Spill!BF19)</f>
        <v>13.599999999999994</v>
      </c>
      <c r="BF19" s="30">
        <f>'Food In'!BF19-('Food Out'!BF19+Spill!BG19)</f>
        <v>11.5</v>
      </c>
      <c r="BG19" s="30">
        <f>'Food In'!BG19-('Food Out'!BG19+Spill!BH19)</f>
        <v>11.200000000000003</v>
      </c>
      <c r="BH19" s="8">
        <f>'Food In'!BH19-('Food Out'!BH19+Spill!BI19)</f>
        <v>11.200000000000003</v>
      </c>
      <c r="BI19" s="8">
        <f>'Food In'!BI19-('Food Out'!BI19+Spill!BJ19)</f>
        <v>11.900000000000006</v>
      </c>
      <c r="BJ19" s="8">
        <f>'Food In'!BJ19-('Food Out'!BJ19+Spill!BK19)</f>
        <v>11</v>
      </c>
    </row>
    <row r="20" spans="1:62" ht="13.2">
      <c r="A20" s="15">
        <v>17</v>
      </c>
      <c r="B20" s="16">
        <v>1</v>
      </c>
      <c r="C20" s="16">
        <v>1</v>
      </c>
      <c r="D20" s="16">
        <f>'Food In'!D20-'Food Out'!E20</f>
        <v>133.80000000000001</v>
      </c>
      <c r="E20" s="16">
        <f>'Food In'!E20-'Food Out'!E20</f>
        <v>88.899999999999977</v>
      </c>
      <c r="F20" s="31">
        <f>'Food In'!F20-'Food Out'!F20</f>
        <v>21.600000000000023</v>
      </c>
      <c r="G20" s="30">
        <f>'Food In'!G20-('Food Out'!G20+Spill!H20)</f>
        <v>22.600000000000009</v>
      </c>
      <c r="H20" s="30">
        <f>'Food In'!H20-('Food Out'!H20+Spill!I20)</f>
        <v>24.899999999999991</v>
      </c>
      <c r="I20" s="30">
        <f>'Food In'!I20-('Food Out'!I20+Spill!J20)</f>
        <v>18.899999999999991</v>
      </c>
      <c r="J20" s="30">
        <f>'Food In'!J20-('Food Out'!J20+Spill!K20)</f>
        <v>20.700000000000003</v>
      </c>
      <c r="K20" s="30">
        <f>'Food In'!K20-('Food Out'!K20+Spill!L20)</f>
        <v>23.599999999999994</v>
      </c>
      <c r="L20" s="30">
        <f>'Food In'!L20-('Food Out'!L20+Spill!M20)</f>
        <v>26.900000000000006</v>
      </c>
      <c r="M20" s="30">
        <f>'Food In'!M20-('Food Out'!M20+Spill!N20)</f>
        <v>17.999999999999993</v>
      </c>
      <c r="N20" s="30">
        <f>'Food In'!N20-('Food Out'!N20+Spill!O20)</f>
        <v>19.400000000000006</v>
      </c>
      <c r="O20" s="30">
        <f>'Food In'!O20-('Food Out'!O20+Spill!P20)</f>
        <v>23.099999999999994</v>
      </c>
      <c r="P20" s="30">
        <f>'Food In'!P20-('Food Out'!P20+Spill!Q20)</f>
        <v>24.5</v>
      </c>
      <c r="Q20" s="30">
        <f>'Food In'!Q20-('Food Out'!Q20+Spill!R20)</f>
        <v>19.5</v>
      </c>
      <c r="R20" s="30">
        <f>'Food In'!R20-('Food Out'!R20+Spill!S20)</f>
        <v>19</v>
      </c>
      <c r="S20" s="30">
        <f>'Food In'!S20-('Food Out'!S20+Spill!T20)</f>
        <v>20.800000000000011</v>
      </c>
      <c r="T20" s="30">
        <f>'Food In'!T20-('Food Out'!T20+Spill!U20)</f>
        <v>21</v>
      </c>
      <c r="U20" s="30">
        <f>'Food In'!U20-('Food Out'!U20+Spill!V20)</f>
        <v>17.899999999999991</v>
      </c>
      <c r="V20" s="30">
        <f>'Food In'!V20-('Food Out'!V20+Spill!W20)</f>
        <v>18.099999999999994</v>
      </c>
      <c r="W20" s="30">
        <f>'Food In'!W20-('Food Out'!W20+Spill!X20)</f>
        <v>13.5</v>
      </c>
      <c r="X20" s="30">
        <f>'Food In'!X20-('Food Out'!X20+Spill!Y20)</f>
        <v>15.399999999999991</v>
      </c>
      <c r="Y20" s="30">
        <f>'Food In'!Y20-('Food Out'!Y20+Spill!Z20)</f>
        <v>20.400000000000006</v>
      </c>
      <c r="Z20" s="30">
        <f>'Food In'!Z20-('Food Out'!Z20+Spill!AA20)</f>
        <v>14.5</v>
      </c>
      <c r="AA20" s="30">
        <f>'Food In'!AA20-('Food Out'!AA20+Spill!AB20)</f>
        <v>13.700000000000003</v>
      </c>
      <c r="AB20" s="30">
        <f>'Food In'!AB20-('Food Out'!AB20+Spill!AC20)</f>
        <v>13.900000000000006</v>
      </c>
      <c r="AC20" s="30">
        <f>'Food In'!AC20-('Food Out'!AC20+Spill!AD20)</f>
        <v>15.299999999999997</v>
      </c>
      <c r="AD20" s="30">
        <f>'Food In'!AD20-('Food Out'!AD20+Spill!AE20)</f>
        <v>18.200000000000003</v>
      </c>
      <c r="AE20" s="30">
        <f>'Food In'!AE20-('Food Out'!AE20+Spill!AF20)</f>
        <v>18</v>
      </c>
      <c r="AF20" s="30">
        <f>'Food In'!AF20-('Food Out'!AF20+Spill!AG20)</f>
        <v>11.799999999999997</v>
      </c>
      <c r="AG20" s="30">
        <f>'Food In'!AG20-('Food Out'!AG20+Spill!AH20)</f>
        <v>9.7999999999999972</v>
      </c>
      <c r="AH20" s="30">
        <f>'Food In'!AH20-('Food Out'!AH20+Spill!AI20)</f>
        <v>12.799999999999997</v>
      </c>
      <c r="AI20" s="30">
        <f>'Food In'!AI20-('Food Out'!AI20+Spill!AJ20)</f>
        <v>16.200000000000003</v>
      </c>
      <c r="AJ20" s="30">
        <f>'Food In'!AJ20-('Food Out'!AJ20+Spill!AK20)</f>
        <v>16.199999999999989</v>
      </c>
      <c r="AK20" s="30">
        <f>'Food In'!AK20-('Food Out'!AK20+Spill!AL20)</f>
        <v>12.299999999999997</v>
      </c>
      <c r="AL20" s="30">
        <f>'Food In'!AL20-('Food Out'!AL20+Spill!AM20)</f>
        <v>11.900000000000006</v>
      </c>
      <c r="AM20" s="30">
        <f>'Food In'!AM20-('Food Out'!AM20+Spill!AN20)</f>
        <v>15.799999999999997</v>
      </c>
      <c r="AN20" s="30">
        <f>'Food In'!AN20-('Food Out'!AN20+Spill!AO20)</f>
        <v>17.200000000000017</v>
      </c>
      <c r="AO20" s="30">
        <f>'Food In'!AO20-('Food Out'!AO20+Spill!AP20)</f>
        <v>14.799999999999997</v>
      </c>
      <c r="AP20" s="30">
        <f>'Food In'!AP20-('Food Out'!AP20+Spill!AQ20)</f>
        <v>11.299999999999997</v>
      </c>
      <c r="AQ20" s="30">
        <f>'Food In'!AQ20-('Food Out'!AQ20+Spill!AR20)</f>
        <v>12.400000000000006</v>
      </c>
      <c r="AR20" s="30">
        <f>'Food In'!AR20-('Food Out'!AR20+Spill!AS20)</f>
        <v>11.5</v>
      </c>
      <c r="AS20" s="30">
        <f>'Food In'!AS20-('Food Out'!AS20+Spill!AT20)</f>
        <v>17</v>
      </c>
      <c r="AT20" s="30">
        <f>'Food In'!AT20-('Food Out'!AT20+Spill!AU20)</f>
        <v>15.599999999999994</v>
      </c>
      <c r="AU20" s="30">
        <f>'Food In'!AU20-('Food Out'!AU20+Spill!AV20)</f>
        <v>11.799999999999997</v>
      </c>
      <c r="AV20" s="30">
        <f>'Food In'!AV20-('Food Out'!AV20+Spill!AW20)</f>
        <v>11.099999999999994</v>
      </c>
      <c r="AW20" s="30">
        <f>'Food In'!AW20-('Food Out'!AW20+Spill!AX20)</f>
        <v>13</v>
      </c>
      <c r="AX20" s="30">
        <f>'Food In'!AX20-('Food Out'!AX20+Spill!AY20)</f>
        <v>17.299999999999997</v>
      </c>
      <c r="AY20" s="30">
        <f>'Food In'!AY20-('Food Out'!AY20+Spill!AZ20)</f>
        <v>18</v>
      </c>
      <c r="AZ20" s="30">
        <f>'Food In'!AZ20-('Food Out'!AZ20+Spill!BA20)</f>
        <v>13.299999999999997</v>
      </c>
      <c r="BA20" s="30">
        <f>'Food In'!BA20-('Food Out'!BA20+Spill!BB20)</f>
        <v>14</v>
      </c>
      <c r="BB20" s="30">
        <f>'Food In'!BB20-('Food Out'!BB20+Spill!BC20)</f>
        <v>13.400000000000006</v>
      </c>
      <c r="BC20" s="30">
        <f>'Food In'!BC20-('Food Out'!BC20+Spill!BD20)</f>
        <v>16.5</v>
      </c>
      <c r="BD20" s="30">
        <f>'Food In'!BD20-('Food Out'!BD20+Spill!BE20)</f>
        <v>14.5</v>
      </c>
      <c r="BE20" s="30">
        <f>'Food In'!BE20-('Food Out'!BE20+Spill!BF20)</f>
        <v>12.100000000000009</v>
      </c>
      <c r="BF20" s="30">
        <f>'Food In'!BF20-('Food Out'!BF20+Spill!BG20)</f>
        <v>10.299999999999997</v>
      </c>
      <c r="BG20" s="30">
        <f>'Food In'!BG20-('Food Out'!BG20+Spill!BH20)</f>
        <v>15.899999999999991</v>
      </c>
      <c r="BH20" s="8">
        <f>'Food In'!BH20-('Food Out'!BH20+Spill!BI20)</f>
        <v>16.299999999999997</v>
      </c>
    </row>
    <row r="21" spans="1:62" ht="13.2">
      <c r="A21" s="15">
        <v>18</v>
      </c>
      <c r="B21" s="16">
        <v>1</v>
      </c>
      <c r="C21" s="16">
        <v>1</v>
      </c>
      <c r="D21" s="16">
        <f>'Food In'!D21-'Food Out'!E21</f>
        <v>117.70000000000005</v>
      </c>
      <c r="E21" s="16">
        <f>'Food In'!E21-'Food Out'!E21</f>
        <v>75.100000000000023</v>
      </c>
      <c r="F21" s="31">
        <f>'Food In'!F21-'Food Out'!F21</f>
        <v>19.399999999999977</v>
      </c>
      <c r="G21" s="30">
        <f>'Food In'!G21-('Food Out'!G21+Spill!H21)</f>
        <v>29.500000000000014</v>
      </c>
      <c r="H21" s="30">
        <f>'Food In'!H21-('Food Out'!H21+Spill!I21)</f>
        <v>20</v>
      </c>
      <c r="I21" s="30">
        <f>'Food In'!I21-('Food Out'!I21+Spill!J21)</f>
        <v>20.400000000000006</v>
      </c>
      <c r="J21" s="30">
        <f>'Food In'!J21-('Food Out'!J21+Spill!K21)</f>
        <v>13.700000000000003</v>
      </c>
      <c r="K21" s="30">
        <f>'Food In'!K21-('Food Out'!K21+Spill!L21)</f>
        <v>14.299999999999997</v>
      </c>
      <c r="L21" s="30">
        <f>'Food In'!L21-('Food Out'!L21+Spill!M21)</f>
        <v>16.700000000000003</v>
      </c>
      <c r="M21" s="30">
        <f>'Food In'!M21-('Food Out'!M21+Spill!N21)</f>
        <v>18.099999999999994</v>
      </c>
      <c r="N21" s="30">
        <f>'Food In'!N21-('Food Out'!N21+Spill!O21)</f>
        <v>16</v>
      </c>
      <c r="O21" s="30">
        <f>'Food In'!O21-('Food Out'!O21+Spill!P21)</f>
        <v>12.5</v>
      </c>
      <c r="P21" s="30">
        <f>'Food In'!P21-('Food Out'!P21+Spill!Q21)</f>
        <v>13</v>
      </c>
      <c r="Q21" s="30">
        <f>'Food In'!Q21-('Food Out'!Q21+Spill!R21)</f>
        <v>11.600000000000009</v>
      </c>
      <c r="R21" s="30">
        <f>'Food In'!R21-('Food Out'!R21+Spill!S21)</f>
        <v>13.900000000000006</v>
      </c>
      <c r="S21" s="30">
        <f>'Food In'!S21-('Food Out'!S21+Spill!T21)</f>
        <v>15.499999999999986</v>
      </c>
      <c r="T21" s="30">
        <f>'Food In'!T21-('Food Out'!T21+Spill!U21)</f>
        <v>13.900000000000006</v>
      </c>
      <c r="U21" s="30">
        <f>'Food In'!U21-('Food Out'!U21+Spill!V21)</f>
        <v>9.2999999999999972</v>
      </c>
      <c r="V21" s="30">
        <f>'Food In'!V21-('Food Out'!V21+Spill!W21)</f>
        <v>12.700000000000003</v>
      </c>
      <c r="W21" s="30">
        <f>'Food In'!W21-('Food Out'!W21+Spill!X21)</f>
        <v>13.300000000000011</v>
      </c>
      <c r="X21" s="30">
        <f>'Food In'!X21-('Food Out'!X21+Spill!Y21)</f>
        <v>11.399999999999991</v>
      </c>
      <c r="Y21" s="30">
        <f>'Food In'!Y21-('Food Out'!Y21+Spill!Z21)</f>
        <v>8.2999999999999972</v>
      </c>
      <c r="Z21" s="30">
        <f>'Food In'!Z21-('Food Out'!Z21+Spill!AA21)</f>
        <v>8.4000000000000057</v>
      </c>
      <c r="AA21" s="30">
        <f>'Food In'!AA21-('Food Out'!AA21+Spill!AB21)</f>
        <v>11</v>
      </c>
      <c r="AB21" s="30">
        <f>'Food In'!AB21-('Food Out'!AB21+Spill!AC21)</f>
        <v>13.099999999999994</v>
      </c>
      <c r="AC21" s="30">
        <f>'Food In'!AC21-('Food Out'!AC21+Spill!AD21)</f>
        <v>11.700000000000003</v>
      </c>
      <c r="AD21" s="30">
        <f>'Food In'!AD21-('Food Out'!AD21+Spill!AE21)</f>
        <v>10.400000000000006</v>
      </c>
      <c r="AE21" s="30">
        <f>'Food In'!AE21-('Food Out'!AE21+Spill!AF21)</f>
        <v>8.5999999999999943</v>
      </c>
      <c r="AF21" s="30">
        <f>'Food In'!AF21-('Food Out'!AF21+Spill!AG21)</f>
        <v>11</v>
      </c>
      <c r="AG21" s="30">
        <f>'Food In'!AG21-('Food Out'!AG21+Spill!AH21)</f>
        <v>12.399999999999991</v>
      </c>
      <c r="AH21" s="30">
        <f>'Food In'!AH21-('Food Out'!AH21+Spill!AI21)</f>
        <v>11.700000000000003</v>
      </c>
      <c r="AI21" s="30">
        <f>'Food In'!AI21-('Food Out'!AI21+Spill!AJ21)</f>
        <v>8.1000000000000085</v>
      </c>
      <c r="AJ21" s="30">
        <f>'Food In'!AJ21-('Food Out'!AJ21+Spill!AK21)</f>
        <v>7.5</v>
      </c>
      <c r="AK21" s="30">
        <f>'Food In'!AK21-('Food Out'!AK21+Spill!AL21)</f>
        <v>13.199999999999989</v>
      </c>
      <c r="AL21" s="30">
        <f>'Food In'!AL21-('Food Out'!AL21+Spill!AM21)</f>
        <v>10.900000000000006</v>
      </c>
      <c r="AM21" s="30">
        <f>'Food In'!AM21-('Food Out'!AM21+Spill!AN21)</f>
        <v>11.700000000000003</v>
      </c>
      <c r="AN21" s="30">
        <f>'Food In'!AN21-('Food Out'!AN21+Spill!AO21)</f>
        <v>7.7999999999999972</v>
      </c>
      <c r="AO21" s="30">
        <f>'Food In'!AO21-('Food Out'!AO21+Spill!AP21)</f>
        <v>6.5999999999999943</v>
      </c>
      <c r="AP21" s="30">
        <f>'Food In'!AP21-('Food Out'!AP21+Spill!AQ21)</f>
        <v>12.199999999999989</v>
      </c>
      <c r="AQ21" s="30">
        <f>'Food In'!AQ21-('Food Out'!AQ21+Spill!AR21)</f>
        <v>11.600000000000009</v>
      </c>
      <c r="AR21" s="30">
        <f>'Food In'!AR21-('Food Out'!AR21+Spill!AS21)</f>
        <v>10.599999999999994</v>
      </c>
      <c r="AS21" s="30">
        <f>'Food In'!AS21-('Food Out'!AS21+Spill!AT21)</f>
        <v>6.7999999999999972</v>
      </c>
      <c r="AT21" s="30">
        <f>'Food In'!AT21-('Food Out'!AT21+Spill!AU21)</f>
        <v>10.300000000000011</v>
      </c>
      <c r="AU21" s="30">
        <f>'Food In'!AU21-('Food Out'!AU21+Spill!AV21)</f>
        <v>14.199999999999989</v>
      </c>
      <c r="AV21" s="30">
        <f>'Food In'!AV21-('Food Out'!AV21+Spill!AW21)</f>
        <v>10.100000000000009</v>
      </c>
      <c r="AW21" s="30">
        <f>'Food In'!AW21-('Food Out'!AW21+Spill!AX21)</f>
        <v>12.099999999999994</v>
      </c>
      <c r="AX21" s="30">
        <f>'Food In'!AX21-('Food Out'!AX21+Spill!AY21)</f>
        <v>10.5</v>
      </c>
      <c r="AY21" s="30">
        <f>'Food In'!AY21-('Food Out'!AY21+Spill!AZ21)</f>
        <v>8.7000000000000028</v>
      </c>
      <c r="AZ21" s="30">
        <f>'Food In'!AZ21-('Food Out'!AZ21+Spill!BA21)</f>
        <v>11.299999999999997</v>
      </c>
      <c r="BA21" s="30">
        <f>'Food In'!BA21-('Food Out'!BA21+Spill!BB21)</f>
        <v>9.1000000000000085</v>
      </c>
      <c r="BB21" s="30">
        <f>'Food In'!BB21-('Food Out'!BB21+Spill!BC21)</f>
        <v>10.599999999999994</v>
      </c>
      <c r="BC21" s="30">
        <f>'Food In'!BC21-('Food Out'!BC21+Spill!BD21)</f>
        <v>9.2999999999999972</v>
      </c>
      <c r="BD21" s="30">
        <f>'Food In'!BD21-('Food Out'!BD21+Spill!BE21)</f>
        <v>8.8999999999999915</v>
      </c>
      <c r="BE21" s="30">
        <f>'Food In'!BE21-('Food Out'!BE21+Spill!BF21)</f>
        <v>9.5</v>
      </c>
      <c r="BF21" s="30">
        <f>'Food In'!BF21-('Food Out'!BF21+Spill!BG21)</f>
        <v>11</v>
      </c>
      <c r="BG21" s="30">
        <f>'Food In'!BG21-('Food Out'!BG21+Spill!BH21)</f>
        <v>10.399999999999991</v>
      </c>
      <c r="BH21" s="8">
        <f>'Food In'!BH21-('Food Out'!BH21+Spill!BI21)</f>
        <v>11.400000000000006</v>
      </c>
      <c r="BI21" s="8">
        <f>'Food In'!BI21-('Food Out'!BI21+Spill!BJ21)</f>
        <v>8.7000000000000028</v>
      </c>
      <c r="BJ21" s="8">
        <f>'Food In'!BJ21-('Food Out'!BJ21+Spill!BK21)</f>
        <v>9.0999999999999943</v>
      </c>
    </row>
    <row r="22" spans="1:62" ht="13.2">
      <c r="A22" s="15">
        <v>19</v>
      </c>
      <c r="B22" s="16">
        <v>0</v>
      </c>
      <c r="C22" s="16">
        <v>0</v>
      </c>
      <c r="D22" s="16">
        <f>'Food In'!D22-'Food Out'!E22</f>
        <v>189.7</v>
      </c>
      <c r="E22" s="16">
        <f>'Food In'!E22-'Food Out'!E22</f>
        <v>124.19999999999999</v>
      </c>
      <c r="F22" s="31">
        <f>'Food In'!F22-'Food Out'!F22</f>
        <v>34</v>
      </c>
      <c r="G22" s="30">
        <f>'Food In'!G22-('Food Out'!G22+Spill!H22)</f>
        <v>29.699999999999932</v>
      </c>
      <c r="H22" s="30">
        <f>'Food In'!H22-('Food Out'!H22+Spill!I22)</f>
        <v>28.900000000000091</v>
      </c>
      <c r="I22" s="30">
        <f>'Food In'!I22-('Food Out'!I22+Spill!J22)</f>
        <v>33.299999999999955</v>
      </c>
      <c r="J22" s="30">
        <f>'Food In'!J22-('Food Out'!J22+Spill!K22)</f>
        <v>30.899999999999977</v>
      </c>
      <c r="K22" s="30">
        <f>'Food In'!K22-('Food Out'!K22+Spill!L22)</f>
        <v>34.799999999999955</v>
      </c>
      <c r="L22" s="30">
        <f>'Food In'!L22-('Food Out'!L22+Spill!M22)</f>
        <v>30.799999999999955</v>
      </c>
      <c r="M22" s="30">
        <f>'Food In'!M22-('Food Out'!M22+Spill!N22)</f>
        <v>30.300000000000068</v>
      </c>
      <c r="N22" s="30">
        <f>'Food In'!N22-('Food Out'!N22+Spill!O22)</f>
        <v>32.900000000000091</v>
      </c>
      <c r="O22" s="30">
        <f>'Food In'!O22-('Food Out'!O22+Spill!P22)</f>
        <v>37.199999999999932</v>
      </c>
      <c r="P22" s="30">
        <f>'Food In'!P22-('Food Out'!P22+Spill!Q22)</f>
        <v>31.000000000000057</v>
      </c>
      <c r="Q22" s="30">
        <f>'Food In'!Q22-('Food Out'!Q22+Spill!R22)</f>
        <v>28.799999999999955</v>
      </c>
      <c r="R22" s="30">
        <f>'Food In'!R22-('Food Out'!R22+Spill!S22)</f>
        <v>36.399999999999977</v>
      </c>
      <c r="S22" s="30">
        <f>'Food In'!S22-('Food Out'!S22+Spill!T22)</f>
        <v>35.399999999999977</v>
      </c>
      <c r="T22" s="30">
        <f>'Food In'!T22-('Food Out'!T22+Spill!U22)</f>
        <v>32.199999999999932</v>
      </c>
      <c r="U22" s="30">
        <f>'Food In'!U22-('Food Out'!U22+Spill!V22)</f>
        <v>33.5</v>
      </c>
      <c r="V22" s="30">
        <f>'Food In'!V22-('Food Out'!V22+Spill!W22)</f>
        <v>31.400000000000034</v>
      </c>
      <c r="W22" s="30">
        <f>'Food In'!W22-('Food Out'!W22+Spill!X22)</f>
        <v>30.099999999999966</v>
      </c>
      <c r="X22" s="30">
        <f>'Food In'!X22-('Food Out'!X22+Spill!Y22)</f>
        <v>30.199999999999989</v>
      </c>
      <c r="Y22" s="30">
        <f>'Food In'!Y22-('Food Out'!Y22+Spill!Z22)</f>
        <v>36</v>
      </c>
      <c r="Z22" s="30">
        <f>'Food In'!Z22-('Food Out'!Z22+Spill!AA22)</f>
        <v>32.000000000000114</v>
      </c>
      <c r="AA22" s="30">
        <f>'Food In'!AA22-('Food Out'!AA22+Spill!AB22)</f>
        <v>31.799999999999955</v>
      </c>
      <c r="AB22" s="30">
        <f>'Food In'!AB22-('Food Out'!AB22+Spill!AC22)</f>
        <v>32.700000000000045</v>
      </c>
      <c r="AC22" s="30">
        <f>'Food In'!AC22-('Food Out'!AC22+Spill!AD22)</f>
        <v>31.800000000000011</v>
      </c>
      <c r="AD22" s="30">
        <f>'Food In'!AD22-('Food Out'!AD22+Spill!AE22)</f>
        <v>33.600000000000023</v>
      </c>
      <c r="AE22" s="30">
        <f>'Food In'!AE22-('Food Out'!AE22+Spill!AF22)</f>
        <v>30.699999999999989</v>
      </c>
      <c r="AF22" s="30">
        <f>'Food In'!AF22-('Food Out'!AF22+Spill!AG22)</f>
        <v>35.899999999999977</v>
      </c>
      <c r="AG22" s="30">
        <f>'Food In'!AG22-('Food Out'!AG22+Spill!AH22)</f>
        <v>33.299999999999955</v>
      </c>
      <c r="AH22" s="30">
        <f>'Food In'!AH22-('Food Out'!AH22+Spill!AI22)</f>
        <v>28.899999999999977</v>
      </c>
      <c r="AI22" s="30">
        <f>'Food In'!AI22-('Food Out'!AI22+Spill!AJ22)</f>
        <v>30.700000000000045</v>
      </c>
      <c r="AJ22" s="30">
        <f>'Food In'!AJ22-('Food Out'!AJ22+Spill!AK22)</f>
        <v>29.799999999999955</v>
      </c>
      <c r="AK22" s="30">
        <f>'Food In'!AK22-('Food Out'!AK22+Spill!AL22)</f>
        <v>35</v>
      </c>
      <c r="AL22" s="30">
        <f>'Food In'!AL22-('Food Out'!AL22+Spill!AM22)</f>
        <v>31.900000000000034</v>
      </c>
      <c r="AM22" s="30">
        <f>'Food In'!AM22-('Food Out'!AM22+Spill!AN22)</f>
        <v>33.200000000000045</v>
      </c>
      <c r="AN22" s="30">
        <f>'Food In'!AN22-('Food Out'!AN22+Spill!AO22)</f>
        <v>35.699999999999932</v>
      </c>
      <c r="AO22" s="30">
        <f>'Food In'!AO22-('Food Out'!AO22+Spill!AP22)</f>
        <v>33.200000000000045</v>
      </c>
      <c r="AP22" s="30">
        <f>'Food In'!AP22-('Food Out'!AP22+Spill!AQ22)</f>
        <v>31.200000000000045</v>
      </c>
      <c r="AQ22" s="30">
        <f>'Food In'!AQ22-('Food Out'!AQ22+Spill!AR22)</f>
        <v>35.099999999999966</v>
      </c>
      <c r="AR22" s="30">
        <f>'Food In'!AR22-('Food Out'!AR22+Spill!AS22)</f>
        <v>29.799999999999955</v>
      </c>
      <c r="AS22" s="32">
        <f>'Food In'!AS22-('Food Out'!AS22+Spill!AT22)</f>
        <v>36.300000000000011</v>
      </c>
      <c r="AT22" s="30">
        <f>'Food In'!AT22-('Food Out'!AT22+Spill!AU22)</f>
        <v>34.300000000000068</v>
      </c>
      <c r="AU22" s="30">
        <f>'Food In'!AU22-('Food Out'!AU22+Spill!AV22)</f>
        <v>33.5</v>
      </c>
      <c r="AV22" s="30">
        <f>'Food In'!AV22-('Food Out'!AV22+Spill!AW22)</f>
        <v>33</v>
      </c>
      <c r="AW22" s="30">
        <f>'Food In'!AW22-('Food Out'!AW22+Spill!AX22)</f>
        <v>34.5</v>
      </c>
      <c r="AX22" s="30">
        <f>'Food In'!AX22-('Food Out'!AX22+Spill!AY22)</f>
        <v>32</v>
      </c>
      <c r="AY22" s="30">
        <f>'Food In'!AY22-('Food Out'!AY22+Spill!AZ22)</f>
        <v>32.599999999999966</v>
      </c>
      <c r="AZ22" s="30">
        <f>'Food In'!AZ22-('Food Out'!AZ22+Spill!BA22)</f>
        <v>32.399999999999977</v>
      </c>
      <c r="BA22" s="30">
        <f>'Food In'!BA22-('Food Out'!BA22+Spill!BB22)</f>
        <v>37.199999999999932</v>
      </c>
      <c r="BB22" s="30">
        <f>'Food In'!BB22-('Food Out'!BB22+Spill!BC22)</f>
        <v>33.900000000000091</v>
      </c>
      <c r="BC22" s="30">
        <f>'Food In'!BC22-('Food Out'!BC22+Spill!BD22)</f>
        <v>32.299999999999955</v>
      </c>
      <c r="BD22" s="30">
        <f>'Food In'!BD22-('Food Out'!BD22+Spill!BE22)</f>
        <v>31.300000000000011</v>
      </c>
      <c r="BE22" s="30">
        <f>'Food In'!BE22-('Food Out'!BE22+Spill!BF22)</f>
        <v>32.200000000000045</v>
      </c>
      <c r="BF22" s="30">
        <f>'Food In'!BF22-('Food Out'!BF22+Spill!BG22)</f>
        <v>31.300000000000068</v>
      </c>
      <c r="BG22" s="30">
        <f>'Food In'!BG22-('Food Out'!BG22+Spill!BH22)</f>
        <v>29.399999999999977</v>
      </c>
    </row>
    <row r="23" spans="1:62" ht="13.2">
      <c r="A23" s="15">
        <v>20</v>
      </c>
      <c r="B23" s="16">
        <v>0</v>
      </c>
      <c r="C23" s="16">
        <v>0</v>
      </c>
      <c r="D23" s="16">
        <f>'Food In'!D23-'Food Out'!E23</f>
        <v>174.30000000000007</v>
      </c>
      <c r="E23" s="16">
        <f>'Food In'!E23-'Food Out'!E23</f>
        <v>116.39999999999998</v>
      </c>
      <c r="F23" s="31">
        <f>'Food In'!F23-'Food Out'!F23</f>
        <v>29.099999999999966</v>
      </c>
      <c r="G23" s="30">
        <f>'Food In'!G23-('Food Out'!G23+Spill!H23)</f>
        <v>29.5</v>
      </c>
      <c r="H23" s="30">
        <f>'Food In'!H23-('Food Out'!H23+Spill!I23)</f>
        <v>21.200000000000045</v>
      </c>
      <c r="I23" s="30">
        <f>'Food In'!I23-('Food Out'!I23+Spill!J23)</f>
        <v>33.399999999999977</v>
      </c>
      <c r="J23" s="30">
        <f>'Food In'!J23-('Food Out'!J23+Spill!K23)</f>
        <v>23.800000000000011</v>
      </c>
      <c r="K23" s="30">
        <f>'Food In'!K23-('Food Out'!K23+Spill!L23)</f>
        <v>31.800000000000068</v>
      </c>
      <c r="L23" s="30">
        <f>'Food In'!L23-('Food Out'!L23+Spill!M23)</f>
        <v>28.699999999999932</v>
      </c>
      <c r="M23" s="30">
        <f>'Food In'!M23-('Food Out'!M23+Spill!N23)</f>
        <v>25</v>
      </c>
      <c r="N23" s="30">
        <f>'Food In'!N23-('Food Out'!N23+Spill!O23)</f>
        <v>31.400000000000091</v>
      </c>
      <c r="O23" s="30">
        <f>'Food In'!O23-('Food Out'!O23+Spill!P23)</f>
        <v>26.699999999999932</v>
      </c>
      <c r="P23" s="30">
        <f>'Food In'!P23-('Food Out'!P23+Spill!Q23)</f>
        <v>29.100000000000023</v>
      </c>
      <c r="Q23" s="30">
        <f>'Food In'!Q23-('Food Out'!Q23+Spill!R23)</f>
        <v>26.699999999999989</v>
      </c>
      <c r="R23" s="30">
        <f>'Food In'!R23-('Food Out'!R23+Spill!S23)</f>
        <v>29.299999999999955</v>
      </c>
      <c r="S23" s="30">
        <f>'Food In'!S23-('Food Out'!S23+Spill!T23)</f>
        <v>31.399999999999977</v>
      </c>
      <c r="T23" s="30">
        <f>'Food In'!T23-('Food Out'!T23+Spill!U23)</f>
        <v>30.200000000000045</v>
      </c>
      <c r="U23" s="30">
        <f>'Food In'!U23-('Food Out'!U23+Spill!V23)</f>
        <v>29</v>
      </c>
      <c r="V23" s="30">
        <f>'Food In'!V23-('Food Out'!V23+Spill!W23)</f>
        <v>27.699999999999989</v>
      </c>
      <c r="W23" s="30">
        <f>'Food In'!W23-('Food Out'!W23+Spill!X23)</f>
        <v>26.199999999999932</v>
      </c>
      <c r="X23" s="30">
        <f>'Food In'!X23-('Food Out'!X23+Spill!Y23)</f>
        <v>25.900000000000034</v>
      </c>
      <c r="Y23" s="30">
        <f>'Food In'!Y23-('Food Out'!Y23+Spill!Z23)</f>
        <v>24.600000000000023</v>
      </c>
      <c r="Z23" s="30">
        <f>'Food In'!Z23-('Food Out'!Z23+Spill!AA23)</f>
        <v>28.100000000000023</v>
      </c>
      <c r="AA23" s="30">
        <f>'Food In'!AA23-('Food Out'!AA23+Spill!AB23)</f>
        <v>27.5</v>
      </c>
      <c r="AB23" s="30">
        <f>'Food In'!AB23-('Food Out'!AB23+Spill!AC23)</f>
        <v>28.299999999999955</v>
      </c>
      <c r="AC23" s="30">
        <f>'Food In'!AC23-('Food Out'!AC23+Spill!AD23)</f>
        <v>25.800000000000068</v>
      </c>
      <c r="AD23" s="30">
        <f>'Food In'!AD23-('Food Out'!AD23+Spill!AE23)</f>
        <v>25.600000000000023</v>
      </c>
      <c r="AE23" s="30">
        <f>'Food In'!AE23-('Food Out'!AE23+Spill!AF23)</f>
        <v>24.699999999999989</v>
      </c>
      <c r="AF23" s="30">
        <f>'Food In'!AF23-('Food Out'!AF23+Spill!AG23)</f>
        <v>26.099999999999966</v>
      </c>
      <c r="AG23" s="30">
        <f>'Food In'!AG23-('Food Out'!AG23+Spill!AH23)</f>
        <v>23.200000000000045</v>
      </c>
      <c r="AH23" s="30">
        <f>'Food In'!AH23-('Food Out'!AH23+Spill!AI23)</f>
        <v>23.600000000000023</v>
      </c>
      <c r="AI23" s="30">
        <f>'Food In'!AI23-('Food Out'!AI23+Spill!AJ23)</f>
        <v>21.700000000000045</v>
      </c>
      <c r="AJ23" s="30">
        <f>'Food In'!AJ23-('Food Out'!AJ23+Spill!AK23)</f>
        <v>25.299999999999955</v>
      </c>
      <c r="AK23" s="30">
        <f>'Food In'!AK23-('Food Out'!AK23+Spill!AL23)</f>
        <v>25</v>
      </c>
      <c r="AL23" s="30">
        <f>'Food In'!AL23-('Food Out'!AL23+Spill!AM23)</f>
        <v>23.699999999999932</v>
      </c>
      <c r="AM23" s="30">
        <f>'Food In'!AM23-('Food Out'!AM23+Spill!AN23)</f>
        <v>24.200000000000045</v>
      </c>
      <c r="AN23" s="30">
        <f>'Food In'!AN23-('Food Out'!AN23+Spill!AO23)</f>
        <v>27.799999999999955</v>
      </c>
      <c r="AO23" s="30">
        <f>'Food In'!AO23-('Food Out'!AO23+Spill!AP23)</f>
        <v>21.700000000000045</v>
      </c>
      <c r="AP23" s="30">
        <f>'Food In'!AP23-('Food Out'!AP23+Spill!AQ23)</f>
        <v>20.799999999999955</v>
      </c>
      <c r="AQ23" s="30">
        <f>'Food In'!AQ23-('Food Out'!AQ23+Spill!AR23)</f>
        <v>25.400000000000091</v>
      </c>
      <c r="AR23" s="30">
        <f>'Food In'!AR23-('Food Out'!AR23+Spill!AS23)</f>
        <v>19.699999999999932</v>
      </c>
      <c r="AS23" s="30">
        <f>'Food In'!AS23-('Food Out'!AS23+Spill!AT23)</f>
        <v>26.699999999999989</v>
      </c>
      <c r="AT23" s="30">
        <f>'Food In'!AT23-('Food Out'!AT23+Spill!AU23)</f>
        <v>26.200000000000045</v>
      </c>
      <c r="AU23" s="30">
        <f>'Food In'!AU23-('Food Out'!AU23+Spill!AV23)</f>
        <v>24.500000000000114</v>
      </c>
      <c r="AV23" s="30">
        <f>'Food In'!AV23-('Food Out'!AV23+Spill!AW23)</f>
        <v>25.099999999999909</v>
      </c>
      <c r="AW23" s="30">
        <f>'Food In'!AW23-('Food Out'!AW23+Spill!AX23)</f>
        <v>20.399999999999977</v>
      </c>
      <c r="AX23" s="30">
        <f>'Food In'!AX23-('Food Out'!AX23+Spill!AY23)</f>
        <v>27.600000000000136</v>
      </c>
      <c r="AY23" s="30">
        <f>'Food In'!AY23-('Food Out'!AY23+Spill!AZ23)</f>
        <v>26.099999999999909</v>
      </c>
      <c r="AZ23" s="30">
        <f>'Food In'!AZ23-('Food Out'!AZ23+Spill!BA23)</f>
        <v>25.900000000000034</v>
      </c>
      <c r="BA23" s="30">
        <f>'Food In'!BA23-('Food Out'!BA23+Spill!BB23)</f>
        <v>30.100000000000023</v>
      </c>
      <c r="BB23" s="30">
        <f>'Food In'!BB23-('Food Out'!BB23+Spill!BC23)</f>
        <v>20.100000000000023</v>
      </c>
      <c r="BC23" s="30">
        <f>'Food In'!BC23-('Food Out'!BC23+Spill!BD23)</f>
        <v>28.299999999999955</v>
      </c>
      <c r="BD23" s="30">
        <f>'Food In'!BD23-('Food Out'!BD23+Spill!BE23)</f>
        <v>23.400000000000091</v>
      </c>
      <c r="BE23" s="30">
        <f>'Food In'!BE23-('Food Out'!BE23+Spill!BF23)</f>
        <v>21.399999999999977</v>
      </c>
      <c r="BF23" s="30">
        <f>'Food In'!BF23-('Food Out'!BF23+Spill!BG23)</f>
        <v>25.700000000000045</v>
      </c>
      <c r="BG23" s="30">
        <f>'Food In'!BG23-('Food Out'!BG23+Spill!BH23)</f>
        <v>26.099999999999909</v>
      </c>
      <c r="BH23" s="8">
        <f>'Food In'!BH23-('Food Out'!BH23+Spill!BI23)</f>
        <v>25.399999999999977</v>
      </c>
    </row>
    <row r="24" spans="1:62" ht="13.2">
      <c r="A24" s="15">
        <v>21</v>
      </c>
      <c r="B24" s="16">
        <v>0</v>
      </c>
      <c r="C24" s="16">
        <v>0</v>
      </c>
      <c r="D24" s="16">
        <f>'Food In'!D24-'Food Out'!E24</f>
        <v>149.90000000000003</v>
      </c>
      <c r="E24" s="16">
        <f>'Food In'!E24-'Food Out'!E24</f>
        <v>101.5</v>
      </c>
      <c r="F24" s="31">
        <f>'Food In'!F24-'Food Out'!F24</f>
        <v>21.599999999999966</v>
      </c>
      <c r="G24" s="30">
        <f>'Food In'!G24-('Food Out'!G24+Spill!H24)</f>
        <v>26.200000000000045</v>
      </c>
      <c r="H24" s="30">
        <f>'Food In'!H24-('Food Out'!H24+Spill!I24)</f>
        <v>18.600000000000023</v>
      </c>
      <c r="I24" s="30">
        <f>'Food In'!I24-('Food Out'!I24+Spill!J24)</f>
        <v>25.699999999999932</v>
      </c>
      <c r="J24" s="30">
        <f>'Food In'!J24-('Food Out'!J24+Spill!K24)</f>
        <v>23.600000000000023</v>
      </c>
      <c r="K24" s="30">
        <f>'Food In'!K24-('Food Out'!K24+Spill!L24)</f>
        <v>24.5</v>
      </c>
      <c r="L24" s="30">
        <f>'Food In'!L24-('Food Out'!L24+Spill!M24)</f>
        <v>22.799999999999955</v>
      </c>
      <c r="M24" s="30">
        <f>'Food In'!M24-('Food Out'!M24+Spill!N24)</f>
        <v>23.299999999999955</v>
      </c>
      <c r="N24" s="30">
        <f>'Food In'!N24-('Food Out'!N24+Spill!O24)</f>
        <v>26.800000000000068</v>
      </c>
      <c r="O24" s="30">
        <f>'Food In'!O24-('Food Out'!O24+Spill!P24)</f>
        <v>25.5</v>
      </c>
      <c r="P24" s="30">
        <f>'Food In'!P24-('Food Out'!P24+Spill!Q24)</f>
        <v>20.300000000000068</v>
      </c>
      <c r="Q24" s="30">
        <f>'Food In'!Q24-('Food Out'!Q24+Spill!R24)</f>
        <v>24.799999999999955</v>
      </c>
      <c r="R24" s="30">
        <f>'Food In'!R24-('Food Out'!R24+Spill!S24)</f>
        <v>28.100000000000023</v>
      </c>
      <c r="S24" s="30">
        <f>'Food In'!S24-('Food Out'!S24+Spill!T24)</f>
        <v>21.600000000000023</v>
      </c>
      <c r="T24" s="30">
        <f>'Food In'!T24-('Food Out'!T24+Spill!U24)</f>
        <v>22.999999999999886</v>
      </c>
      <c r="U24" s="30">
        <f>'Food In'!U24-('Food Out'!U24+Spill!V24)</f>
        <v>26.600000000000023</v>
      </c>
      <c r="V24" s="30">
        <f>'Food In'!V24-('Food Out'!V24+Spill!W24)</f>
        <v>24</v>
      </c>
      <c r="W24" s="30">
        <f>'Food In'!W24-('Food Out'!W24+Spill!X24)</f>
        <v>22.800000000000011</v>
      </c>
      <c r="X24" s="30">
        <f>'Food In'!X24-('Food Out'!X24+Spill!Y24)</f>
        <v>23.099999999999966</v>
      </c>
      <c r="Y24" s="30">
        <f>'Food In'!Y24-('Food Out'!Y24+Spill!Z24)</f>
        <v>26.100000000000023</v>
      </c>
      <c r="Z24" s="30">
        <f>'Food In'!Z24-('Food Out'!Z24+Spill!AA24)</f>
        <v>21.200000000000045</v>
      </c>
      <c r="AA24" s="30">
        <f>'Food In'!AA24-('Food Out'!AA24+Spill!AB24)</f>
        <v>24.299999999999955</v>
      </c>
      <c r="AB24" s="30">
        <f>'Food In'!AB24-('Food Out'!AB24+Spill!AC24)</f>
        <v>22.399999999999977</v>
      </c>
      <c r="AC24" s="30">
        <f>'Food In'!AC24-('Food Out'!AC24+Spill!AD24)</f>
        <v>24.200000000000045</v>
      </c>
      <c r="AD24" s="30">
        <f>'Food In'!AD24-('Food Out'!AD24+Spill!AE24)</f>
        <v>26.299999999999955</v>
      </c>
      <c r="AE24" s="30">
        <f>'Food In'!AE24-('Food Out'!AE24+Spill!AF24)</f>
        <v>26.600000000000023</v>
      </c>
      <c r="AF24" s="30">
        <f>'Food In'!AF24-('Food Out'!AF24+Spill!AG24)</f>
        <v>25.099999999999966</v>
      </c>
      <c r="AG24" s="30">
        <f>'Food In'!AG24-('Food Out'!AG24+Spill!AH24)</f>
        <v>21.5</v>
      </c>
      <c r="AH24" s="30">
        <f>'Food In'!AH24-('Food Out'!AH24+Spill!AI24)</f>
        <v>23.600000000000023</v>
      </c>
      <c r="AI24" s="30">
        <f>'Food In'!AI24-('Food Out'!AI24+Spill!AJ24)</f>
        <v>25</v>
      </c>
      <c r="AJ24" s="30">
        <f>'Food In'!AJ24-('Food Out'!AJ24+Spill!AK24)</f>
        <v>23.799999999999955</v>
      </c>
      <c r="AK24" s="30">
        <f>'Food In'!AK24-('Food Out'!AK24+Spill!AL24)</f>
        <v>25.100000000000023</v>
      </c>
      <c r="AL24" s="30">
        <f>'Food In'!AL24-('Food Out'!AL24+Spill!AM24)</f>
        <v>25.299999999999955</v>
      </c>
      <c r="AM24" s="30">
        <f>'Food In'!AM24-('Food Out'!AM24+Spill!AN24)</f>
        <v>25.600000000000023</v>
      </c>
      <c r="AN24" s="30">
        <f>'Food In'!AN24-('Food Out'!AN24+Spill!AO24)</f>
        <v>28.600000000000023</v>
      </c>
      <c r="AO24" s="30">
        <f>'Food In'!AO24-('Food Out'!AO24+Spill!AP24)</f>
        <v>22</v>
      </c>
      <c r="AP24" s="30">
        <f>'Food In'!AP24-('Food Out'!AP24+Spill!AQ24)</f>
        <v>25.799999999999955</v>
      </c>
      <c r="AQ24" s="30">
        <f>'Food In'!AQ24-('Food Out'!AQ24+Spill!AR24)</f>
        <v>26</v>
      </c>
      <c r="AR24" s="30">
        <f>'Food In'!AR24-('Food Out'!AR24+Spill!AS24)</f>
        <v>22.100000000000023</v>
      </c>
      <c r="AS24" s="30">
        <f>'Food In'!AS24-('Food Out'!AS24+Spill!AT24)</f>
        <v>25.100000000000023</v>
      </c>
      <c r="AT24" s="30">
        <f>'Food In'!AT24-('Food Out'!AT24+Spill!AU24)</f>
        <v>24.300000000000068</v>
      </c>
      <c r="AU24" s="30">
        <f>'Food In'!AU24-('Food Out'!AU24+Spill!AV24)</f>
        <v>21.600000000000023</v>
      </c>
      <c r="AV24" s="30">
        <f>'Food In'!AV24-('Food Out'!AV24+Spill!AW24)</f>
        <v>26.799999999999955</v>
      </c>
      <c r="AW24" s="30">
        <f>'Food In'!AW24-('Food Out'!AW24+Spill!AX24)</f>
        <v>20.100000000000023</v>
      </c>
      <c r="AX24" s="30">
        <f>'Food In'!AX24-('Food Out'!AX24+Spill!AY24)</f>
        <v>23.199999999999932</v>
      </c>
      <c r="AY24" s="30">
        <f>'Food In'!AY24-('Food Out'!AY24+Spill!AZ24)</f>
        <v>26.799999999999955</v>
      </c>
      <c r="AZ24" s="30">
        <f>'Food In'!AZ24-('Food Out'!AZ24+Spill!BA24)</f>
        <v>23.599999999999909</v>
      </c>
      <c r="BA24" s="30">
        <f>'Food In'!BA24-('Food Out'!BA24+Spill!BB24)</f>
        <v>27.100000000000023</v>
      </c>
      <c r="BB24" s="30">
        <f>'Food In'!BB24-('Food Out'!BB24+Spill!BC24)</f>
        <v>24.900000000000091</v>
      </c>
      <c r="BC24" s="30">
        <f>'Food In'!BC24-('Food Out'!BC24+Spill!BD24)</f>
        <v>24.299999999999955</v>
      </c>
      <c r="BD24" s="30">
        <f>'Food In'!BD24-('Food Out'!BD24+Spill!BE24)</f>
        <v>22.299999999999955</v>
      </c>
      <c r="BE24" s="30">
        <f>'Food In'!BE24-('Food Out'!BE24+Spill!BF24)</f>
        <v>20.999999999999886</v>
      </c>
      <c r="BF24" s="30">
        <f>'Food In'!BF24-('Food Out'!BF24+Spill!BG24)</f>
        <v>22.300000000000068</v>
      </c>
      <c r="BG24" s="30">
        <f>'Food In'!BG24-('Food Out'!BG24+Spill!BH24)</f>
        <v>20.699999999999932</v>
      </c>
      <c r="BH24" s="8">
        <f>'Food In'!BH24-('Food Out'!BH24+Spill!BI24)</f>
        <v>21.899999999999977</v>
      </c>
      <c r="BI24" s="8">
        <f>'Food In'!BI24-('Food Out'!BI24+Spill!BJ24)</f>
        <v>22.490000000000009</v>
      </c>
    </row>
    <row r="25" spans="1:62" ht="13.2">
      <c r="A25" s="15">
        <v>22</v>
      </c>
      <c r="B25" s="16">
        <v>0</v>
      </c>
      <c r="C25" s="16">
        <v>0</v>
      </c>
      <c r="D25" s="16">
        <f>'Food In'!D25-'Food Out'!E25</f>
        <v>162.5</v>
      </c>
      <c r="E25" s="16">
        <f>'Food In'!E25-'Food Out'!E25</f>
        <v>107.20000000000005</v>
      </c>
      <c r="F25" s="31">
        <f>'Food In'!F25-'Food Out'!F25</f>
        <v>21</v>
      </c>
      <c r="G25" s="30">
        <f>'Food In'!G25-('Food Out'!G25+Spill!H25)</f>
        <v>17.990000000000009</v>
      </c>
      <c r="H25" s="30">
        <f>'Food In'!H25-('Food Out'!H25+Spill!I25)</f>
        <v>17.699999999999932</v>
      </c>
      <c r="I25" s="30">
        <f>'Food In'!I25-('Food Out'!I25+Spill!J25)</f>
        <v>19.700000000000045</v>
      </c>
      <c r="J25" s="30">
        <f>'Food In'!J25-('Food Out'!J25+Spill!K25)</f>
        <v>22.200000000000045</v>
      </c>
      <c r="K25" s="30">
        <f>'Food In'!K25-('Food Out'!K25+Spill!L25)</f>
        <v>20.600000000000023</v>
      </c>
      <c r="L25" s="30">
        <f>'Food In'!L25-('Food Out'!L25+Spill!M25)</f>
        <v>22.5</v>
      </c>
      <c r="M25" s="30">
        <f>'Food In'!M25-('Food Out'!M25+Spill!N25)</f>
        <v>23.700000000000045</v>
      </c>
      <c r="N25" s="30">
        <f>'Food In'!N25-('Food Out'!N25+Spill!O25)</f>
        <v>23</v>
      </c>
      <c r="O25" s="30">
        <f>'Food In'!O25-('Food Out'!O25+Spill!P25)</f>
        <v>24.400000000000091</v>
      </c>
      <c r="P25" s="30">
        <f>'Food In'!P25-('Food Out'!P25+Spill!Q25)</f>
        <v>20.799999999999955</v>
      </c>
      <c r="Q25" s="30">
        <f>'Food In'!Q25-('Food Out'!Q25+Spill!R25)</f>
        <v>23.400000000000034</v>
      </c>
      <c r="R25" s="30">
        <f>'Food In'!R25-('Food Out'!R25+Spill!S25)</f>
        <v>22.299999999999955</v>
      </c>
      <c r="S25" s="30">
        <f>'Food In'!S25-('Food Out'!S25+Spill!T25)</f>
        <v>25</v>
      </c>
      <c r="T25" s="30">
        <f>'Food In'!T25-('Food Out'!T25+Spill!U25)</f>
        <v>24.799999999999955</v>
      </c>
      <c r="U25" s="30">
        <f>'Food In'!U25-('Food Out'!U25+Spill!V25)</f>
        <v>25.199999999999932</v>
      </c>
      <c r="V25" s="30">
        <f>'Food In'!V25-('Food Out'!V25+Spill!W25)</f>
        <v>22.200000000000045</v>
      </c>
      <c r="W25" s="30">
        <f>'Food In'!W25-('Food Out'!W25+Spill!X25)</f>
        <v>22.799999999999955</v>
      </c>
      <c r="X25" s="30">
        <f>'Food In'!X25-('Food Out'!X25+Spill!Y25)</f>
        <v>21.400000000000034</v>
      </c>
      <c r="Y25" s="30">
        <f>'Food In'!Y25-('Food Out'!Y25+Spill!Z25)</f>
        <v>23.5</v>
      </c>
      <c r="Z25" s="30">
        <f>'Food In'!Z25-('Food Out'!Z25+Spill!AA25)</f>
        <v>22.300000000000068</v>
      </c>
      <c r="AA25" s="30">
        <f>'Food In'!AA25-('Food Out'!AA25+Spill!AB25)</f>
        <v>23.299999999999955</v>
      </c>
      <c r="AB25" s="30">
        <f>'Food In'!AB25-('Food Out'!AB25+Spill!AC25)</f>
        <v>23.200000000000045</v>
      </c>
      <c r="AC25" s="30">
        <f>'Food In'!AC25-('Food Out'!AC25+Spill!AD25)</f>
        <v>24.100000000000023</v>
      </c>
      <c r="AD25" s="30">
        <f>'Food In'!AD25-('Food Out'!AD25+Spill!AE25)</f>
        <v>26.5</v>
      </c>
      <c r="AE25" s="30">
        <f>'Food In'!AE25-('Food Out'!AE25+Spill!AF25)</f>
        <v>24.100000000000023</v>
      </c>
      <c r="AF25" s="30">
        <f>'Food In'!AF25-('Food Out'!AF25+Spill!AG25)</f>
        <v>22.799999999999955</v>
      </c>
      <c r="AG25" s="30">
        <f>'Food In'!AG25-('Food Out'!AG25+Spill!AH25)</f>
        <v>21.300000000000068</v>
      </c>
      <c r="AH25" s="30">
        <f>'Food In'!AH25-('Food Out'!AH25+Spill!AI25)</f>
        <v>23.799999999999955</v>
      </c>
      <c r="AI25" s="30">
        <f>'Food In'!AI25-('Food Out'!AI25+Spill!AJ25)</f>
        <v>22.200000000000045</v>
      </c>
      <c r="AJ25" s="30">
        <f>'Food In'!AJ25-('Food Out'!AJ25+Spill!AK25)</f>
        <v>22.600000000000023</v>
      </c>
      <c r="AK25" s="30">
        <f>'Food In'!AK25-('Food Out'!AK25+Spill!AL25)</f>
        <v>24</v>
      </c>
      <c r="AL25" s="30">
        <f>'Food In'!AL25-('Food Out'!AL25+Spill!AM25)</f>
        <v>26.399999999999977</v>
      </c>
      <c r="AM25" s="30">
        <f>'Food In'!AM25-('Food Out'!AM25+Spill!AN25)</f>
        <v>24.600000000000023</v>
      </c>
      <c r="AN25" s="30">
        <f>'Food In'!AN25-('Food Out'!AN25+Spill!AO25)</f>
        <v>24.399999999999977</v>
      </c>
      <c r="AO25" s="30">
        <f>'Food In'!AO25-('Food Out'!AO25+Spill!AP25)</f>
        <v>22.5</v>
      </c>
      <c r="AP25" s="30">
        <f>'Food In'!AP25-('Food Out'!AP25+Spill!AQ25)</f>
        <v>23.200000000000045</v>
      </c>
      <c r="AQ25" s="30">
        <f>'Food In'!AQ25-('Food Out'!AQ25+Spill!AR25)</f>
        <v>23.099999999999909</v>
      </c>
      <c r="AR25" s="30">
        <f>'Food In'!AR25-('Food Out'!AR25+Spill!AS25)</f>
        <v>24</v>
      </c>
      <c r="AS25" s="30">
        <f>'Food In'!AS25-('Food Out'!AS25+Spill!AT25)</f>
        <v>21.699999999999989</v>
      </c>
      <c r="AT25" s="30">
        <f>'Food In'!AT25-('Food Out'!AT25+Spill!AU25)</f>
        <v>25.699999999999932</v>
      </c>
      <c r="AU25" s="30">
        <f>'Food In'!AU25-('Food Out'!AU25+Spill!AV25)</f>
        <v>24.299999999999955</v>
      </c>
      <c r="AV25" s="30">
        <f>'Food In'!AV25-('Food Out'!AV25+Spill!AW25)</f>
        <v>23.700000000000045</v>
      </c>
      <c r="AW25" s="30">
        <f>'Food In'!AW25-('Food Out'!AW25+Spill!AX25)</f>
        <v>23.200000000000045</v>
      </c>
      <c r="AX25" s="30">
        <f>'Food In'!AX25-('Food Out'!AX25+Spill!AY25)</f>
        <v>20.000000000000114</v>
      </c>
      <c r="AY25" s="30">
        <f>'Food In'!AY25-('Food Out'!AY25+Spill!AZ25)</f>
        <v>24</v>
      </c>
      <c r="AZ25" s="30">
        <f>'Food In'!AZ25-('Food Out'!AZ25+Spill!BA25)</f>
        <v>19.999999999999943</v>
      </c>
      <c r="BA25" s="30">
        <f>'Food In'!BA25-('Food Out'!BA25+Spill!BB25)</f>
        <v>23.699999999999932</v>
      </c>
      <c r="BB25" s="30">
        <f>'Food In'!BB25-('Food Out'!BB25+Spill!BC25)</f>
        <v>24.100000000000023</v>
      </c>
      <c r="BC25" s="30">
        <f>'Food In'!BC25-('Food Out'!BC25+Spill!BD25)</f>
        <v>24.899999999999977</v>
      </c>
      <c r="BD25" s="30">
        <f>'Food In'!BD25-('Food Out'!BD25+Spill!BE25)</f>
        <v>23.199999999999932</v>
      </c>
      <c r="BE25" s="30">
        <f>'Food In'!BE25-('Food Out'!BE25+Spill!BF25)</f>
        <v>22.299999999999955</v>
      </c>
      <c r="BF25" s="30">
        <f>'Food In'!BF25-('Food Out'!BF25+Spill!BG25)</f>
        <v>21.900000000000091</v>
      </c>
      <c r="BG25" s="30">
        <f>'Food In'!BG25-('Food Out'!BG25+Spill!BH25)</f>
        <v>24.100000000000023</v>
      </c>
      <c r="BH25" s="8">
        <f>'Food In'!BH25-('Food Out'!BH25+Spill!BI25)</f>
        <v>19.599999999999909</v>
      </c>
      <c r="BI25" s="8">
        <f>'Food In'!BI25-('Food Out'!BI25+Spill!BJ25)</f>
        <v>21.500000000000114</v>
      </c>
      <c r="BJ25" s="8">
        <f>'Food In'!BJ25-('Food Out'!BJ25+Spill!BK25)</f>
        <v>21</v>
      </c>
    </row>
    <row r="26" spans="1:62" ht="13.2">
      <c r="A26" s="15">
        <v>23</v>
      </c>
      <c r="B26" s="16">
        <v>0</v>
      </c>
      <c r="C26" s="16">
        <v>0</v>
      </c>
      <c r="D26" s="16">
        <f>'Food In'!D26-'Food Out'!E26</f>
        <v>203.10000000000002</v>
      </c>
      <c r="E26" s="16">
        <f>'Food In'!E26-'Food Out'!E26</f>
        <v>134.90000000000003</v>
      </c>
      <c r="F26" s="31">
        <f>'Food In'!F26-'Food Out'!F26</f>
        <v>31.799999999999955</v>
      </c>
      <c r="G26" s="30">
        <f>'Food In'!G26-('Food Out'!G26+Spill!H26)</f>
        <v>34</v>
      </c>
      <c r="H26" s="30">
        <f>'Food In'!H26-('Food Out'!H26+Spill!I26)</f>
        <v>30.700000000000045</v>
      </c>
      <c r="I26" s="30">
        <f>'Food In'!I26-('Food Out'!I26+Spill!J26)</f>
        <v>31.899999999999977</v>
      </c>
      <c r="J26" s="30">
        <f>'Food In'!J26-('Food Out'!J26+Spill!K26)</f>
        <v>29.200000000000045</v>
      </c>
      <c r="K26" s="30">
        <f>'Food In'!K26-('Food Out'!K26+Spill!L26)</f>
        <v>36.899999999999977</v>
      </c>
      <c r="L26" s="30">
        <f>'Food In'!L26-('Food Out'!L26+Spill!M26)</f>
        <v>34.700000000000045</v>
      </c>
      <c r="M26" s="30">
        <f>'Food In'!M26-('Food Out'!M26+Spill!N26)</f>
        <v>36.500000000000057</v>
      </c>
      <c r="N26" s="30">
        <f>'Food In'!N26-('Food Out'!N26+Spill!O26)</f>
        <v>33</v>
      </c>
      <c r="O26" s="30">
        <f>'Food In'!O26-('Food Out'!O26+Spill!P26)</f>
        <v>35.899999999999977</v>
      </c>
      <c r="P26" s="30">
        <f>'Food In'!P26-('Food Out'!P26+Spill!Q26)</f>
        <v>33.600000000000023</v>
      </c>
      <c r="Q26" s="30">
        <f>'Food In'!Q26-('Food Out'!Q26+Spill!R26)</f>
        <v>31.699999999999989</v>
      </c>
      <c r="R26" s="30">
        <f>'Food In'!R26-('Food Out'!R26+Spill!S26)</f>
        <v>37.300000000000068</v>
      </c>
      <c r="S26" s="30">
        <f>'Food In'!S26-('Food Out'!S26+Spill!T26)</f>
        <v>27.200000000000045</v>
      </c>
      <c r="T26" s="30">
        <f>'Food In'!T26-('Food Out'!T26+Spill!U26)</f>
        <v>32.199999999999932</v>
      </c>
      <c r="U26" s="30">
        <f>'Food In'!U26-('Food Out'!U26+Spill!V26)</f>
        <v>34.200000000000045</v>
      </c>
      <c r="V26" s="30">
        <f>'Food In'!V26-('Food Out'!V26+Spill!W26)</f>
        <v>31.600000000000023</v>
      </c>
      <c r="W26" s="30">
        <f>'Food In'!W26-('Food Out'!W26+Spill!X26)</f>
        <v>26.799999999999955</v>
      </c>
      <c r="X26" s="30">
        <f>'Food In'!X26-('Food Out'!X26+Spill!Y26)</f>
        <v>29.600000000000023</v>
      </c>
      <c r="Y26" s="30">
        <f>'Food In'!Y26-('Food Out'!Y26+Spill!Z26)</f>
        <v>29.5</v>
      </c>
      <c r="Z26" s="30">
        <f>'Food In'!Z26-('Food Out'!Z26+Spill!AA26)</f>
        <v>25.600000000000023</v>
      </c>
      <c r="AA26" s="30">
        <f>'Food In'!AA26-('Food Out'!AA26+Spill!AB26)</f>
        <v>28.700000000000045</v>
      </c>
      <c r="AB26" s="30">
        <f>'Food In'!AB26-('Food Out'!AB26+Spill!AC26)</f>
        <v>31.89999999999992</v>
      </c>
      <c r="AC26" s="30">
        <f>'Food In'!AC26-('Food Out'!AC26+Spill!AD26)</f>
        <v>31.700000000000045</v>
      </c>
      <c r="AD26" s="30">
        <f>'Food In'!AD26-('Food Out'!AD26+Spill!AE26)</f>
        <v>28.300000000000011</v>
      </c>
      <c r="AE26" s="30">
        <f>'Food In'!AE26-('Food Out'!AE26+Spill!AF26)</f>
        <v>26</v>
      </c>
      <c r="AF26" s="30">
        <f>'Food In'!AF26-('Food Out'!AF26+Spill!AG26)</f>
        <v>29.199999999999989</v>
      </c>
      <c r="AG26" s="30">
        <f>'Food In'!AG26-('Food Out'!AG26+Spill!AH26)</f>
        <v>19.399999999999977</v>
      </c>
      <c r="AH26" s="30">
        <f>'Food In'!AH26-('Food Out'!AH26+Spill!AI26)</f>
        <v>25.799999999999955</v>
      </c>
      <c r="AI26" s="30">
        <f>'Food In'!AI26-('Food Out'!AI26+Spill!AJ26)</f>
        <v>19</v>
      </c>
      <c r="AJ26" s="30">
        <f>'Food In'!AJ26-('Food Out'!AJ26+Spill!AK26)</f>
        <v>25.600000000000023</v>
      </c>
      <c r="AK26" s="30">
        <f>'Food In'!AK26-('Food Out'!AK26+Spill!AL26)</f>
        <v>26.700000000000045</v>
      </c>
      <c r="AL26" s="30">
        <f>'Food In'!AL26-('Food Out'!AL26+Spill!AM26)</f>
        <v>29.200000000000045</v>
      </c>
      <c r="AM26" s="30">
        <f>'Food In'!AM26-('Food Out'!AM26+Spill!AN26)</f>
        <v>27.100000000000023</v>
      </c>
      <c r="AN26" s="30">
        <f>'Food In'!AN26-('Food Out'!AN26+Spill!AO26)</f>
        <v>26.100000000000023</v>
      </c>
      <c r="AO26" s="30">
        <f>'Food In'!AO26-('Food Out'!AO26+Spill!AP26)</f>
        <v>24.300000000000068</v>
      </c>
      <c r="AP26" s="30">
        <f>'Food In'!AP26-('Food Out'!AP26+Spill!AQ26)</f>
        <v>26.799999999999955</v>
      </c>
      <c r="AQ26" s="30">
        <f>'Food In'!AQ26-('Food Out'!AQ26+Spill!AR26)</f>
        <v>27.000000000000114</v>
      </c>
      <c r="AR26" s="30">
        <f>'Food In'!AR26-('Food Out'!AR26+Spill!AS26)</f>
        <v>22.699999999999932</v>
      </c>
      <c r="AS26" s="30">
        <f>'Food In'!AS26-('Food Out'!AS26+Spill!AT26)</f>
        <v>28.899999999999977</v>
      </c>
      <c r="AT26" s="30">
        <f>'Food In'!AT26-('Food Out'!AT26+Spill!AU26)</f>
        <v>25.199999999999932</v>
      </c>
      <c r="AU26" s="30">
        <f>'Food In'!AU26-('Food Out'!AU26+Spill!AV26)</f>
        <v>29.100000000000023</v>
      </c>
      <c r="AV26" s="30">
        <f>'Food In'!AV26-('Food Out'!AV26+Spill!AW26)</f>
        <v>30.300000000000068</v>
      </c>
      <c r="AW26" s="30">
        <f>'Food In'!AW26-('Food Out'!AW26+Spill!AX26)</f>
        <v>25.199999999999932</v>
      </c>
      <c r="AX26" s="30">
        <f>'Food In'!AX26-('Food Out'!AX26+Spill!AY26)</f>
        <v>25.800000000000068</v>
      </c>
      <c r="AY26" s="30">
        <f>'Food In'!AY26-('Food Out'!AY26+Spill!AZ26)</f>
        <v>27.5</v>
      </c>
      <c r="AZ26" s="30">
        <f>'Food In'!AZ26-('Food Out'!AZ26+Spill!BA26)</f>
        <v>27.699999999999989</v>
      </c>
      <c r="BA26" s="30">
        <f>'Food In'!BA26-('Food Out'!BA26+Spill!BB26)</f>
        <v>26.100000000000023</v>
      </c>
      <c r="BB26" s="30">
        <f>'Food In'!BB26-('Food Out'!BB26+Spill!BC26)</f>
        <v>30.100000000000023</v>
      </c>
      <c r="BC26" s="30">
        <f>'Food In'!BC26-('Food Out'!BC26+Spill!BD26)</f>
        <v>23.399999999999977</v>
      </c>
      <c r="BD26" s="30">
        <f>'Food In'!BD26-('Food Out'!BD26+Spill!BE26)</f>
        <v>25.499999999999943</v>
      </c>
      <c r="BE26" s="30">
        <f>'Food In'!BE26-('Food Out'!BE26+Spill!BF26)</f>
        <v>23.899999999999977</v>
      </c>
      <c r="BF26" s="30">
        <f>'Food In'!BF26-('Food Out'!BF26+Spill!BG26)</f>
        <v>23.100000000000023</v>
      </c>
      <c r="BG26" s="30">
        <f>'Food In'!BG26-('Food Out'!BG26+Spill!BH26)</f>
        <v>24.799999999999955</v>
      </c>
    </row>
    <row r="27" spans="1:62" ht="13.2">
      <c r="A27" s="15">
        <v>24</v>
      </c>
      <c r="B27" s="16">
        <v>0</v>
      </c>
      <c r="C27" s="16">
        <v>0</v>
      </c>
      <c r="D27" s="16">
        <f>'Food In'!D27-'Food Out'!E27</f>
        <v>194</v>
      </c>
      <c r="E27" s="16">
        <f>'Food In'!E27-'Food Out'!E27</f>
        <v>127.40000000000003</v>
      </c>
      <c r="F27" s="31">
        <f>'Food In'!F27-'Food Out'!F27</f>
        <v>31.600000000000023</v>
      </c>
      <c r="G27" s="30">
        <f>'Food In'!G27-('Food Out'!G27+Spill!H27)</f>
        <v>35.5</v>
      </c>
      <c r="H27" s="30">
        <f>'Food In'!H27-('Food Out'!H27+Spill!I27)</f>
        <v>28.699999999999932</v>
      </c>
      <c r="I27" s="30">
        <f>'Food In'!I27-('Food Out'!I27+Spill!J27)</f>
        <v>34.100000000000023</v>
      </c>
      <c r="J27" s="30">
        <f>'Food In'!J27-('Food Out'!J27+Spill!K27)</f>
        <v>30.999999999999943</v>
      </c>
      <c r="K27" s="30">
        <f>'Food In'!K27-('Food Out'!K27+Spill!L27)</f>
        <v>36.599999999999909</v>
      </c>
      <c r="L27" s="30">
        <f>'Food In'!L27-('Food Out'!L27+Spill!M27)</f>
        <v>31</v>
      </c>
      <c r="M27" s="30">
        <f>'Food In'!M27-('Food Out'!M27+Spill!N27)</f>
        <v>35.700000000000045</v>
      </c>
      <c r="N27" s="30">
        <f>'Food In'!N27-('Food Out'!N27+Spill!O27)</f>
        <v>35.899999999999977</v>
      </c>
      <c r="O27" s="30">
        <f>'Food In'!O27-('Food Out'!O27+Spill!P27)</f>
        <v>33.699999999999989</v>
      </c>
      <c r="P27" s="30">
        <f>'Food In'!P27-('Food Out'!P27+Spill!Q27)</f>
        <v>36.199999999999989</v>
      </c>
      <c r="Q27" s="30">
        <f>'Food In'!Q27-('Food Out'!Q27+Spill!R27)</f>
        <v>38.400000000000034</v>
      </c>
      <c r="R27" s="30">
        <f>'Food In'!R27-('Food Out'!R27+Spill!S27)</f>
        <v>38.699999999999932</v>
      </c>
      <c r="S27" s="30">
        <f>'Food In'!S27-('Food Out'!S27+Spill!T27)</f>
        <v>27.5</v>
      </c>
      <c r="T27" s="30">
        <f>'Food In'!T27-('Food Out'!T27+Spill!U27)</f>
        <v>30.600000000000023</v>
      </c>
      <c r="U27" s="30">
        <f>'Food In'!U27-('Food Out'!U27+Spill!V27)</f>
        <v>31.100000000000023</v>
      </c>
      <c r="V27" s="30">
        <f>'Food In'!V27-('Food Out'!V27+Spill!W27)</f>
        <v>32.400000000000034</v>
      </c>
      <c r="W27" s="30">
        <f>'Food In'!W27-('Food Out'!W27+Spill!X27)</f>
        <v>30.699999999999989</v>
      </c>
      <c r="X27" s="30">
        <f>'Food In'!X27-('Food Out'!X27+Spill!Y27)</f>
        <v>32.800000000000011</v>
      </c>
      <c r="Y27" s="30">
        <f>'Food In'!Y27-('Food Out'!Y27+Spill!Z27)</f>
        <v>30.899999999999977</v>
      </c>
      <c r="Z27" s="30">
        <f>'Food In'!Z27-('Food Out'!Z27+Spill!AA27)</f>
        <v>32.800000000000068</v>
      </c>
      <c r="AA27" s="30">
        <f>'Food In'!AA27-('Food Out'!AA27+Spill!AB27)</f>
        <v>32.399999999999977</v>
      </c>
      <c r="AB27" s="30">
        <f>'Food In'!AB27-('Food Out'!AB27+Spill!AC27)</f>
        <v>33.000000000000057</v>
      </c>
      <c r="AC27" s="30">
        <f>'Food In'!AC27-('Food Out'!AC27+Spill!AD27)</f>
        <v>34.5</v>
      </c>
      <c r="AD27" s="30">
        <f>'Food In'!AD27-('Food Out'!AD27+Spill!AE27)</f>
        <v>35</v>
      </c>
      <c r="AE27" s="30">
        <f>'Food In'!AE27-('Food Out'!AE27+Spill!AF27)</f>
        <v>33</v>
      </c>
      <c r="AF27" s="30">
        <f>'Food In'!AF27-('Food Out'!AF27+Spill!AG27)</f>
        <v>29.200000000000045</v>
      </c>
      <c r="AG27" s="30">
        <f>'Food In'!AG27-('Food Out'!AG27+Spill!AH27)</f>
        <v>27.399999999999977</v>
      </c>
      <c r="AH27" s="30">
        <f>'Food In'!AH27-('Food Out'!AH27+Spill!AI27)</f>
        <v>31.600000000000023</v>
      </c>
      <c r="AI27" s="30">
        <f>'Food In'!AI27-('Food Out'!AI27+Spill!AJ27)</f>
        <v>31.799999999999955</v>
      </c>
      <c r="AJ27" s="30">
        <f>'Food In'!AJ27-('Food Out'!AJ27+Spill!AK27)</f>
        <v>32</v>
      </c>
      <c r="AK27" s="30">
        <f>'Food In'!AK27-('Food Out'!AK27+Spill!AL27)</f>
        <v>32.899999999999977</v>
      </c>
      <c r="AL27" s="30">
        <f>'Food In'!AL27-('Food Out'!AL27+Spill!AM27)</f>
        <v>35.399999999999977</v>
      </c>
      <c r="AM27" s="30">
        <f>'Food In'!AM27-('Food Out'!AM27+Spill!AN27)</f>
        <v>31.5</v>
      </c>
      <c r="AN27" s="30">
        <f>'Food In'!AN27-('Food Out'!AN27+Spill!AO27)</f>
        <v>34.299999999999955</v>
      </c>
      <c r="AO27" s="30">
        <f>'Food In'!AO27-('Food Out'!AO27+Spill!AP27)</f>
        <v>29.199999999999932</v>
      </c>
      <c r="AP27" s="30">
        <f>'Food In'!AP27-('Food Out'!AP27+Spill!AQ27)</f>
        <v>32.200000000000045</v>
      </c>
      <c r="AQ27" s="30">
        <f>'Food In'!AQ27-('Food Out'!AQ27+Spill!AR27)</f>
        <v>31.800000000000068</v>
      </c>
      <c r="AR27" s="30">
        <f>'Food In'!AR27-('Food Out'!AR27+Spill!AS27)</f>
        <v>32.199999999999989</v>
      </c>
      <c r="AS27" s="30">
        <f>'Food In'!AS27-('Food Out'!AS27+Spill!AT27)</f>
        <v>30.000000000000057</v>
      </c>
      <c r="AT27" s="30">
        <f>'Food In'!AT27-('Food Out'!AT27+Spill!AU27)</f>
        <v>28.799999999999955</v>
      </c>
      <c r="AU27" s="30">
        <f>'Food In'!AU27-('Food Out'!AU27+Spill!AV27)</f>
        <v>33.200000000000045</v>
      </c>
      <c r="AV27" s="30">
        <f>'Food In'!AV27-('Food Out'!AV27+Spill!AW27)</f>
        <v>31.5</v>
      </c>
      <c r="AW27" s="30">
        <f>'Food In'!AW27-('Food Out'!AW27+Spill!AX27)</f>
        <v>27.700000000000045</v>
      </c>
      <c r="AX27" s="30">
        <f>'Food In'!AX27-('Food Out'!AX27+Spill!AY27)</f>
        <v>30.299999999999955</v>
      </c>
      <c r="AY27" s="30">
        <f>'Food In'!AY27-('Food Out'!AY27+Spill!AZ27)</f>
        <v>31.199999999999932</v>
      </c>
      <c r="AZ27" s="30">
        <f>'Food In'!AZ27-('Food Out'!AZ27+Spill!BA27)</f>
        <v>30.300000000000011</v>
      </c>
      <c r="BA27" s="30">
        <f>'Food In'!BA27-('Food Out'!BA27+Spill!BB27)</f>
        <v>29.899999999999977</v>
      </c>
      <c r="BB27" s="30">
        <f>'Food In'!BB27-('Food Out'!BB27+Spill!BC27)</f>
        <v>32.300000000000068</v>
      </c>
      <c r="BC27" s="30">
        <f>'Food In'!BC27-('Food Out'!BC27+Spill!BD27)</f>
        <v>27.399999999999977</v>
      </c>
      <c r="BD27" s="30">
        <f>'Food In'!BD27-('Food Out'!BD27+Spill!BE27)</f>
        <v>32.600000000000023</v>
      </c>
      <c r="BE27" s="30">
        <f>'Food In'!BE27-('Food Out'!BE27+Spill!BF27)</f>
        <v>28.200000000000045</v>
      </c>
      <c r="BF27" s="30">
        <f>'Food In'!BF27-('Food Out'!BF27+Spill!BG27)</f>
        <v>27.999999999999886</v>
      </c>
      <c r="BG27" s="30">
        <f>'Food In'!BG27-('Food Out'!BG27+Spill!BH27)</f>
        <v>29.800000000000068</v>
      </c>
      <c r="BH27" s="8">
        <f>'Food In'!BH27-('Food Out'!BH27+Spill!BI27)</f>
        <v>29.299999999999955</v>
      </c>
      <c r="BI27" s="8">
        <f>'Food In'!BI27-('Food Out'!BI27+Spill!BJ27)</f>
        <v>28.500000000000057</v>
      </c>
    </row>
    <row r="28" spans="1:62" ht="13.2">
      <c r="A28" s="15">
        <v>25</v>
      </c>
      <c r="B28" s="16">
        <v>0</v>
      </c>
      <c r="C28" s="16">
        <v>2</v>
      </c>
      <c r="D28" s="16">
        <f>'Food In'!D28-'Food Out'!E28</f>
        <v>168.5</v>
      </c>
      <c r="E28" s="16">
        <f>'Food In'!E28-'Food Out'!E28</f>
        <v>115</v>
      </c>
      <c r="F28" s="31">
        <f>'Food In'!F28-'Food Out'!F28</f>
        <v>28.800000000000011</v>
      </c>
      <c r="G28" s="30">
        <f>'Food In'!G28-('Food Out'!G28+Spill!H28)</f>
        <v>29.000000000000014</v>
      </c>
      <c r="H28" s="30">
        <f>'Food In'!H28-('Food Out'!H28+Spill!I28)</f>
        <v>24.799999999999997</v>
      </c>
      <c r="I28" s="30">
        <f>'Food In'!I28-('Food Out'!I28+Spill!J28)</f>
        <v>20</v>
      </c>
      <c r="J28" s="30">
        <f>'Food In'!J28-('Food Out'!J28+Spill!K28)</f>
        <v>20.599999999999994</v>
      </c>
      <c r="K28" s="30">
        <f>'Food In'!K28-('Food Out'!K28+Spill!L28)</f>
        <v>25.299999999999997</v>
      </c>
      <c r="L28" s="30">
        <f>'Food In'!L28-('Food Out'!L28+Spill!M28)</f>
        <v>17.599999999999994</v>
      </c>
      <c r="M28" s="30">
        <f>'Food In'!M28-('Food Out'!M28+Spill!N28)</f>
        <v>18.700000000000003</v>
      </c>
      <c r="N28" s="30">
        <f>'Food In'!N28-('Food Out'!N28+Spill!O28)</f>
        <v>21</v>
      </c>
      <c r="O28" s="30">
        <f>'Food In'!O28-('Food Out'!O28+Spill!P28)</f>
        <v>17.400000000000006</v>
      </c>
      <c r="P28" s="30">
        <f>'Food In'!P28-('Food Out'!P28+Spill!Q28)</f>
        <v>20.899999999999991</v>
      </c>
      <c r="Q28" s="30">
        <f>'Food In'!Q28-('Food Out'!Q28+Spill!R28)</f>
        <v>20.699999999999989</v>
      </c>
      <c r="R28" s="30">
        <f>'Food In'!R28-('Food Out'!R28+Spill!S28)</f>
        <v>21.200000000000003</v>
      </c>
      <c r="S28" s="30">
        <f>'Food In'!S28-('Food Out'!S28+Spill!T28)</f>
        <v>18</v>
      </c>
      <c r="T28" s="30">
        <f>'Food In'!T28-('Food Out'!T28+Spill!U28)</f>
        <v>18.399999999999991</v>
      </c>
      <c r="U28" s="30">
        <f>'Food In'!U28-('Food Out'!U28+Spill!V28)</f>
        <v>16.900000000000006</v>
      </c>
      <c r="V28" s="30">
        <f>'Food In'!V28-('Food Out'!V28+Spill!W28)</f>
        <v>20.900000000000006</v>
      </c>
      <c r="W28" s="30">
        <f>'Food In'!W28-('Food Out'!W28+Spill!X28)</f>
        <v>15.700000000000003</v>
      </c>
      <c r="X28" s="30">
        <f>'Food In'!X28-('Food Out'!X28+Spill!Y28)</f>
        <v>14.799999999999997</v>
      </c>
      <c r="Y28" s="30">
        <f>'Food In'!Y28-('Food Out'!Y28+Spill!Z28)</f>
        <v>20.099999999999994</v>
      </c>
      <c r="Z28" s="30">
        <f>'Food In'!Z28-('Food Out'!Z28+Spill!AA28)</f>
        <v>17.200000000000003</v>
      </c>
      <c r="AA28" s="30">
        <f>'Food In'!AA28-('Food Out'!AA28+Spill!AB28)</f>
        <v>16.899999999999991</v>
      </c>
      <c r="AB28" s="30">
        <f>'Food In'!AB28-('Food Out'!AB28+Spill!AC28)</f>
        <v>20.5</v>
      </c>
      <c r="AC28" s="30">
        <f>'Food In'!AC28-('Food Out'!AC28+Spill!AD28)</f>
        <v>17.5</v>
      </c>
      <c r="AD28" s="30">
        <f>'Food In'!AD28-('Food Out'!AD28+Spill!AE28)</f>
        <v>20.300000000000011</v>
      </c>
      <c r="AE28" s="30">
        <f>'Food In'!AE28-('Food Out'!AE28+Spill!AF28)</f>
        <v>20.200000000000003</v>
      </c>
      <c r="AF28" s="30">
        <f>'Food In'!AF28-('Food Out'!AF28+Spill!AG28)</f>
        <v>17.899999999999991</v>
      </c>
      <c r="AG28" s="30">
        <f>'Food In'!AG28-('Food Out'!AG28+Spill!AH28)</f>
        <v>19.700000000000003</v>
      </c>
      <c r="AH28" s="30">
        <f>'Food In'!AH28-('Food Out'!AH28+Spill!AI28)</f>
        <v>17.399999999999991</v>
      </c>
      <c r="AI28" s="30">
        <f>'Food In'!AI28-('Food Out'!AI28+Spill!AJ28)</f>
        <v>18.799999999999997</v>
      </c>
      <c r="AJ28" s="30">
        <f>'Food In'!AJ28-('Food Out'!AJ28+Spill!AK28)</f>
        <v>17.799999999999997</v>
      </c>
      <c r="AK28" s="30">
        <f>'Food In'!AK28-('Food Out'!AK28+Spill!AL28)</f>
        <v>19.799999999999997</v>
      </c>
      <c r="AL28" s="30">
        <f>'Food In'!AL28-('Food Out'!AL28+Spill!AM28)</f>
        <v>19</v>
      </c>
      <c r="AM28" s="30">
        <f>'Food In'!AM28-('Food Out'!AM28+Spill!AN28)</f>
        <v>18.400000000000006</v>
      </c>
      <c r="AN28" s="30">
        <f>'Food In'!AN28-('Food Out'!AN28+Spill!AO28)</f>
        <v>16.599999999999994</v>
      </c>
      <c r="AO28" s="30">
        <f>'Food In'!AO28-('Food Out'!AO28+Spill!AP28)</f>
        <v>17.799999999999997</v>
      </c>
      <c r="AP28" s="30">
        <f>'Food In'!AP28-('Food Out'!AP28+Spill!AQ28)</f>
        <v>19.800000000000011</v>
      </c>
      <c r="AQ28" s="30">
        <f>'Food In'!AQ28-('Food Out'!AQ28+Spill!AR28)</f>
        <v>17</v>
      </c>
      <c r="AR28" s="30">
        <f>'Food In'!AR28-('Food Out'!AR28+Spill!AS28)</f>
        <v>17.099999999999994</v>
      </c>
      <c r="AS28" s="30">
        <f>'Food In'!AS28-('Food Out'!AS28+Spill!AT28)</f>
        <v>17.100000000000009</v>
      </c>
      <c r="AT28" s="30">
        <f>'Food In'!AT28-('Food Out'!AT28+Spill!AU28)</f>
        <v>18.5</v>
      </c>
      <c r="AU28" s="30">
        <f>'Food In'!AU28-('Food Out'!AU28+Spill!AV28)</f>
        <v>15.299999999999997</v>
      </c>
      <c r="AV28" s="30">
        <f>'Food In'!AV28-('Food Out'!AV28+Spill!AW28)</f>
        <v>17.5</v>
      </c>
      <c r="AW28" s="30">
        <f>'Food In'!AW28-('Food Out'!AW28+Spill!AX28)</f>
        <v>19.5</v>
      </c>
      <c r="AX28" s="30">
        <f>'Food In'!AX28-('Food Out'!AX28+Spill!AY28)</f>
        <v>19.800000000000011</v>
      </c>
      <c r="AY28" s="30">
        <f>'Food In'!AY28-('Food Out'!AY28+Spill!AZ28)</f>
        <v>17</v>
      </c>
      <c r="AZ28" s="30">
        <f>'Food In'!AZ28-('Food Out'!AZ28+Spill!BA28)</f>
        <v>20.5</v>
      </c>
      <c r="BA28" s="30">
        <f>'Food In'!BA28-('Food Out'!BA28+Spill!BB28)</f>
        <v>18.699999999999989</v>
      </c>
      <c r="BB28" s="30">
        <f>'Food In'!BB28-('Food Out'!BB28+Spill!BC28)</f>
        <v>20.700000000000017</v>
      </c>
      <c r="BC28" s="30">
        <f>'Food In'!BC28-('Food Out'!BC28+Spill!BD28)</f>
        <v>19.899999999999991</v>
      </c>
      <c r="BD28" s="30">
        <f>'Food In'!BD28-('Food Out'!BD28+Spill!BE28)</f>
        <v>18.299999999999997</v>
      </c>
      <c r="BE28" s="30">
        <f>'Food In'!BE28-('Food Out'!BE28+Spill!BF28)</f>
        <v>21.600000000000009</v>
      </c>
      <c r="BF28" s="30">
        <f>'Food In'!BF28-('Food Out'!BF28+Spill!BG28)</f>
        <v>17.199999999999989</v>
      </c>
      <c r="BG28" s="30">
        <f>'Food In'!BG28-('Food Out'!BG28+Spill!BH28)</f>
        <v>19.400000000000006</v>
      </c>
    </row>
    <row r="29" spans="1:62" ht="13.2">
      <c r="A29" s="15">
        <v>26</v>
      </c>
      <c r="B29" s="16">
        <v>0</v>
      </c>
      <c r="C29" s="16">
        <v>2</v>
      </c>
      <c r="D29" s="16">
        <f>'Food In'!D29-'Food Out'!E29</f>
        <v>165.69999999999993</v>
      </c>
      <c r="E29" s="16">
        <f>'Food In'!E29-'Food Out'!E29</f>
        <v>102.5</v>
      </c>
      <c r="F29" s="31">
        <f>'Food In'!F29-'Food Out'!F29</f>
        <v>24.700000000000045</v>
      </c>
      <c r="G29" s="30">
        <f>'Food In'!G29-('Food Out'!G29+Spill!H29)</f>
        <v>17.800000000000011</v>
      </c>
      <c r="H29" s="30">
        <f>'Food In'!H29-('Food Out'!H29+Spill!I29)</f>
        <v>17.200000000000003</v>
      </c>
      <c r="I29" s="30">
        <f>'Food In'!I29-('Food Out'!I29+Spill!J29)</f>
        <v>15.599999999999994</v>
      </c>
      <c r="J29" s="30">
        <f>'Food In'!J29-('Food Out'!J29+Spill!K29)</f>
        <v>14</v>
      </c>
      <c r="K29" s="30">
        <f>'Food In'!K29-('Food Out'!K29+Spill!L29)</f>
        <v>24.300000000000011</v>
      </c>
      <c r="L29" s="30">
        <f>'Food In'!L29-('Food Out'!L29+Spill!M29)</f>
        <v>19.399999999999991</v>
      </c>
      <c r="M29" s="30">
        <f>'Food In'!M29-('Food Out'!M29+Spill!N29)</f>
        <v>18.700000000000003</v>
      </c>
      <c r="N29" s="30">
        <f>'Food In'!N29-('Food Out'!N29+Spill!O29)</f>
        <v>21.799999999999983</v>
      </c>
      <c r="O29" s="30">
        <f>'Food In'!O29-('Food Out'!O29+Spill!P29)</f>
        <v>24.900000000000006</v>
      </c>
      <c r="P29" s="30">
        <f>'Food In'!P29-('Food Out'!P29+Spill!Q29)</f>
        <v>18.900000000000006</v>
      </c>
      <c r="Q29" s="30">
        <f>'Food In'!Q29-('Food Out'!Q29+Spill!R29)</f>
        <v>27.100000000000009</v>
      </c>
      <c r="R29" s="30">
        <f>'Food In'!R29-('Food Out'!R29+Spill!S29)</f>
        <v>22.400000000000006</v>
      </c>
      <c r="S29" s="30">
        <f>'Food In'!S29-('Food Out'!S29+Spill!T29)</f>
        <v>21.5</v>
      </c>
      <c r="T29" s="30">
        <f>'Food In'!T29-('Food Out'!T29+Spill!U29)</f>
        <v>20.800000000000011</v>
      </c>
      <c r="U29" s="30">
        <f>'Food In'!U29-('Food Out'!U29+Spill!V29)</f>
        <v>19.099999999999994</v>
      </c>
      <c r="V29" s="30">
        <f>'Food In'!V29-('Food Out'!V29+Spill!W29)</f>
        <v>23</v>
      </c>
      <c r="W29" s="30">
        <f>'Food In'!W29-('Food Out'!W29+Spill!X29)</f>
        <v>22.099999999999994</v>
      </c>
      <c r="X29" s="30">
        <f>'Food In'!X29-('Food Out'!X29+Spill!Y29)</f>
        <v>25.100000000000009</v>
      </c>
      <c r="Y29" s="30">
        <f>'Food In'!Y29-('Food Out'!Y29+Spill!Z29)</f>
        <v>23.899999999999991</v>
      </c>
      <c r="Z29" s="30">
        <f>'Food In'!Z29-('Food Out'!Z29+Spill!AA29)</f>
        <v>16.700000000000003</v>
      </c>
      <c r="AA29" s="30">
        <f>'Food In'!AA29-('Food Out'!AA29+Spill!AB29)</f>
        <v>21</v>
      </c>
      <c r="AB29" s="30">
        <f>'Food In'!AB29-('Food Out'!AB29+Spill!AC29)</f>
        <v>24.5</v>
      </c>
      <c r="AC29" s="30">
        <f>'Food In'!AC29-('Food Out'!AC29+Spill!AD29)</f>
        <v>17.400000000000006</v>
      </c>
      <c r="AD29" s="30">
        <f>'Food In'!AD29-('Food Out'!AD29+Spill!AE29)</f>
        <v>25.500000000000014</v>
      </c>
      <c r="AE29" s="30">
        <f>'Food In'!AE29-('Food Out'!AE29+Spill!AF29)</f>
        <v>20.399999999999991</v>
      </c>
      <c r="AF29" s="30">
        <f>'Food In'!AF29-('Food Out'!AF29+Spill!AG29)</f>
        <v>19.800000000000011</v>
      </c>
      <c r="AG29" s="30">
        <f>'Food In'!AG29-('Food Out'!AG29+Spill!AH29)</f>
        <v>19.200000000000003</v>
      </c>
      <c r="AH29" s="30">
        <f>'Food In'!AH29-('Food Out'!AH29+Spill!AI29)</f>
        <v>18.5</v>
      </c>
      <c r="AI29" s="30">
        <f>'Food In'!AI29-('Food Out'!AI29+Spill!AJ29)</f>
        <v>13.099999999999994</v>
      </c>
      <c r="AJ29" s="30">
        <f>'Food In'!AJ29-('Food Out'!AJ29+Spill!AK29)</f>
        <v>17.900000000000006</v>
      </c>
      <c r="AK29" s="30">
        <f>'Food In'!AK29-('Food Out'!AK29+Spill!AL29)</f>
        <v>20.599999999999994</v>
      </c>
      <c r="AL29" s="30">
        <f>'Food In'!AL29-('Food Out'!AL29+Spill!AM29)</f>
        <v>18.400000000000006</v>
      </c>
      <c r="AM29" s="30">
        <f>'Food In'!AM29-('Food Out'!AM29+Spill!AN29)</f>
        <v>18.700000000000003</v>
      </c>
      <c r="AN29" s="30">
        <f>'Food In'!AN29-('Food Out'!AN29+Spill!AO29)</f>
        <v>17.5</v>
      </c>
      <c r="AO29" s="30">
        <f>'Food In'!AO29-('Food Out'!AO29+Spill!AP29)</f>
        <v>17.200000000000003</v>
      </c>
      <c r="AP29" s="30">
        <f>'Food In'!AP29-('Food Out'!AP29+Spill!AQ29)</f>
        <v>21.299999999999997</v>
      </c>
      <c r="AQ29" s="30">
        <f>'Food In'!AQ29-('Food Out'!AQ29+Spill!AR29)</f>
        <v>24.299999999999997</v>
      </c>
      <c r="AR29" s="30">
        <f>'Food In'!AR29-('Food Out'!AR29+Spill!AS29)</f>
        <v>17</v>
      </c>
      <c r="AS29" s="30">
        <f>'Food In'!AS29-('Food Out'!AS29+Spill!AT29)</f>
        <v>21</v>
      </c>
      <c r="AT29" s="30">
        <f>'Food In'!AT29-('Food Out'!AT29+Spill!AU29)</f>
        <v>26.5</v>
      </c>
      <c r="AU29" s="30">
        <f>'Food In'!AU29-('Food Out'!AU29+Spill!AV29)</f>
        <v>18.400000000000006</v>
      </c>
      <c r="AV29" s="30">
        <f>'Food In'!AV29-('Food Out'!AV29+Spill!AW29)</f>
        <v>20.599999999999994</v>
      </c>
      <c r="AW29" s="30">
        <f>'Food In'!AW29-('Food Out'!AW29+Spill!AX29)</f>
        <v>20.900000000000006</v>
      </c>
      <c r="AX29" s="30">
        <f>'Food In'!AX29-('Food Out'!AX29+Spill!AY29)</f>
        <v>26.5</v>
      </c>
      <c r="AY29" s="30">
        <f>'Food In'!AY29-('Food Out'!AY29+Spill!AZ29)</f>
        <v>22.399999999999991</v>
      </c>
      <c r="AZ29" s="30">
        <f>'Food In'!AZ29-('Food Out'!AZ29+Spill!BA29)</f>
        <v>25</v>
      </c>
      <c r="BA29" s="30">
        <f>'Food In'!BA29-('Food Out'!BA29+Spill!BB29)</f>
        <v>21.299999999999997</v>
      </c>
      <c r="BB29" s="30">
        <f>'Food In'!BB29-('Food Out'!BB29+Spill!BC29)</f>
        <v>21.600000000000009</v>
      </c>
      <c r="BC29" s="30">
        <f>'Food In'!BC29-('Food Out'!BC29+Spill!BD29)</f>
        <v>24.299999999999997</v>
      </c>
      <c r="BD29" s="30">
        <f>'Food In'!BD29-('Food Out'!BD29+Spill!BE29)</f>
        <v>25.5</v>
      </c>
      <c r="BE29" s="30">
        <f>'Food In'!BE29-('Food Out'!BE29+Spill!BF29)</f>
        <v>18.299999999999997</v>
      </c>
      <c r="BF29" s="30">
        <f>'Food In'!BF29-('Food Out'!BF29+Spill!BG29)</f>
        <v>18.700000000000003</v>
      </c>
      <c r="BG29" s="30">
        <f>'Food In'!BG29-('Food Out'!BG29+Spill!BH29)</f>
        <v>23.900000000000006</v>
      </c>
      <c r="BH29" s="8">
        <f>'Food In'!BH29-('Food Out'!BH29+Spill!BI29)</f>
        <v>20.799999999999997</v>
      </c>
    </row>
    <row r="30" spans="1:62" ht="13.2">
      <c r="A30" s="15">
        <v>27</v>
      </c>
      <c r="B30" s="16">
        <v>0</v>
      </c>
      <c r="C30" s="16">
        <v>2</v>
      </c>
      <c r="D30" s="16">
        <f>'Food In'!D30-'Food Out'!E30</f>
        <v>186.40000000000003</v>
      </c>
      <c r="E30" s="16">
        <f>'Food In'!E30-'Food Out'!E30</f>
        <v>125.19999999999999</v>
      </c>
      <c r="F30" s="31">
        <f>'Food In'!F30-'Food Out'!F30</f>
        <v>30.699999999999989</v>
      </c>
      <c r="G30" s="30">
        <f>'Food In'!G30-('Food Out'!G30+Spill!H30)</f>
        <v>23.999999999999986</v>
      </c>
      <c r="H30" s="30">
        <f>'Food In'!H30-('Food Out'!H30+Spill!I30)</f>
        <v>21.5</v>
      </c>
      <c r="I30" s="30">
        <f>'Food In'!I30-('Food Out'!I30+Spill!J30)</f>
        <v>26.099999999999994</v>
      </c>
      <c r="J30" s="30">
        <f>'Food In'!J30-('Food Out'!J30+Spill!K30)</f>
        <v>19.600000000000009</v>
      </c>
      <c r="K30" s="30">
        <f>'Food In'!K30-('Food Out'!K30+Spill!L30)</f>
        <v>28.000000000000014</v>
      </c>
      <c r="L30" s="30">
        <f>'Food In'!L30-('Food Out'!L30+Spill!M30)</f>
        <v>24</v>
      </c>
      <c r="M30" s="30">
        <f>'Food In'!M30-('Food Out'!M30+Spill!N30)</f>
        <v>20.699999999999996</v>
      </c>
      <c r="N30" s="30">
        <f>'Food In'!N30-('Food Out'!N30+Spill!O30)</f>
        <v>27.199999999999989</v>
      </c>
      <c r="O30" s="30">
        <f>'Food In'!O30-('Food Out'!O30+Spill!P30)</f>
        <v>26.600000000000009</v>
      </c>
      <c r="P30" s="30">
        <f>'Food In'!P30-('Food Out'!P30+Spill!Q30)</f>
        <v>22.099999999999994</v>
      </c>
      <c r="Q30" s="30">
        <f>'Food In'!Q30-('Food Out'!Q30+Spill!R30)</f>
        <v>28.099999999999994</v>
      </c>
      <c r="R30" s="30">
        <f>'Food In'!R30-('Food Out'!R30+Spill!S30)</f>
        <v>19.700000000000003</v>
      </c>
      <c r="S30" s="30">
        <f>'Food In'!S30-('Food Out'!S30+Spill!T30)</f>
        <v>25</v>
      </c>
      <c r="T30" s="30">
        <f>'Food In'!T30-('Food Out'!T30+Spill!U30)</f>
        <v>19.599999999999994</v>
      </c>
      <c r="U30" s="30">
        <f>'Food In'!U30-('Food Out'!U30+Spill!V30)</f>
        <v>17.100000000000001</v>
      </c>
      <c r="V30" s="30">
        <f>'Food In'!V30-('Food Out'!V30+Spill!W30)</f>
        <v>21.399999999999991</v>
      </c>
      <c r="W30" s="30">
        <f>'Food In'!W30-('Food Out'!W30+Spill!X30)</f>
        <v>20.899999999999991</v>
      </c>
      <c r="X30" s="30">
        <f>'Food In'!X30-('Food Out'!X30+Spill!Y30)</f>
        <v>21.400000000000006</v>
      </c>
      <c r="Y30" s="30">
        <f>'Food In'!Y30-('Food Out'!Y30+Spill!Z30)</f>
        <v>22.799999999999997</v>
      </c>
      <c r="Z30" s="30">
        <f>'Food In'!Z30-('Food Out'!Z30+Spill!AA30)</f>
        <v>21.299999999999997</v>
      </c>
      <c r="AA30" s="30">
        <f>'Food In'!AA30-('Food Out'!AA30+Spill!AB30)</f>
        <v>17.599999999999994</v>
      </c>
      <c r="AB30" s="30">
        <f>'Food In'!AB30-('Food Out'!AB30+Spill!AC30)</f>
        <v>24.799999999999997</v>
      </c>
      <c r="AC30" s="30">
        <f>'Food In'!AC30-('Food Out'!AC30+Spill!AD30)</f>
        <v>19.299999999999997</v>
      </c>
      <c r="AD30" s="30">
        <f>'Food In'!AD30-('Food Out'!AD30+Spill!AE30)</f>
        <v>24.599999999999994</v>
      </c>
      <c r="AE30" s="30">
        <f>'Food In'!AE30-('Food Out'!AE30+Spill!AF30)</f>
        <v>21.5</v>
      </c>
      <c r="AF30" s="30">
        <f>'Food In'!AF30-('Food Out'!AF30+Spill!AG30)</f>
        <v>19</v>
      </c>
      <c r="AG30" s="30">
        <f>'Food In'!AG30-('Food Out'!AG30+Spill!AH30)</f>
        <v>19.5</v>
      </c>
      <c r="AH30" s="30">
        <f>'Food In'!AH30-('Food Out'!AH30+Spill!AI30)</f>
        <v>20.099999999999994</v>
      </c>
      <c r="AI30" s="30">
        <f>'Food In'!AI30-('Food Out'!AI30+Spill!AJ30)</f>
        <v>18</v>
      </c>
      <c r="AJ30" s="30">
        <f>'Food In'!AJ30-('Food Out'!AJ30+Spill!AK30)</f>
        <v>16.599999999999994</v>
      </c>
      <c r="AK30" s="30">
        <f>'Food In'!AK30-('Food Out'!AK30+Spill!AL30)</f>
        <v>18.100000000000009</v>
      </c>
      <c r="AL30" s="30">
        <f>'Food In'!AL30-('Food Out'!AL30+Spill!AM30)</f>
        <v>17.200000000000003</v>
      </c>
      <c r="AM30" s="30">
        <f>'Food In'!AM30-('Food Out'!AM30+Spill!AN30)</f>
        <v>16.400000000000006</v>
      </c>
      <c r="AN30" s="30">
        <f>'Food In'!AN30-('Food Out'!AN30+Spill!AO30)</f>
        <v>16.5</v>
      </c>
      <c r="AO30" s="30">
        <f>'Food In'!AO30-('Food Out'!AO30+Spill!AP30)</f>
        <v>15.299999999999997</v>
      </c>
      <c r="AP30" s="30">
        <f>'Food In'!AP30-('Food Out'!AP30+Spill!AQ30)</f>
        <v>16.200000000000017</v>
      </c>
      <c r="AQ30" s="30">
        <f>'Food In'!AQ30-('Food Out'!AQ30+Spill!AR30)</f>
        <v>16.699999999999989</v>
      </c>
      <c r="AR30" s="30">
        <f>'Food In'!AR30-('Food Out'!AR30+Spill!AS30)</f>
        <v>15.200000000000003</v>
      </c>
      <c r="AS30" s="30">
        <f>'Food In'!AS30-('Food Out'!AS30+Spill!AT30)</f>
        <v>18.200000000000003</v>
      </c>
      <c r="AT30" s="30">
        <f>'Food In'!AT30-('Food Out'!AT30+Spill!AU30)</f>
        <v>17.600000000000009</v>
      </c>
      <c r="AU30" s="30">
        <f>'Food In'!AU30-('Food Out'!AU30+Spill!AV30)</f>
        <v>15.5</v>
      </c>
      <c r="AV30" s="30">
        <f>'Food In'!AV30-('Food Out'!AV30+Spill!AW30)</f>
        <v>18.700000000000003</v>
      </c>
      <c r="AW30" s="30">
        <f>'Food In'!AW30-('Food Out'!AW30+Spill!AX30)</f>
        <v>17.500000000000014</v>
      </c>
      <c r="AX30" s="30">
        <f>'Food In'!AX30-('Food Out'!AX30+Spill!AY30)</f>
        <v>18.899999999999991</v>
      </c>
      <c r="AY30" s="30">
        <f>'Food In'!AY30-('Food Out'!AY30+Spill!AZ30)</f>
        <v>17</v>
      </c>
      <c r="AZ30" s="30">
        <f>'Food In'!AZ30-('Food Out'!AZ30+Spill!BA30)</f>
        <v>15.800000000000011</v>
      </c>
      <c r="BA30" s="30">
        <f>'Food In'!BA30-('Food Out'!BA30+Spill!BB30)</f>
        <v>17.000000000000014</v>
      </c>
      <c r="BB30" s="30">
        <f>'Food In'!BB30-('Food Out'!BB30+Spill!BC30)</f>
        <v>15.899999999999991</v>
      </c>
      <c r="BC30" s="30">
        <f>'Food In'!BC30-('Food Out'!BC30+Spill!BD30)</f>
        <v>16.700000000000003</v>
      </c>
      <c r="BD30" s="30">
        <f>'Food In'!BD30-('Food Out'!BD30+Spill!BE30)</f>
        <v>19</v>
      </c>
      <c r="BE30" s="30">
        <f>'Food In'!BE30-('Food Out'!BE30+Spill!BF30)</f>
        <v>14.799999999999997</v>
      </c>
      <c r="BF30" s="30">
        <f>'Food In'!BF30-('Food Out'!BF30+Spill!BG30)</f>
        <v>16.099999999999994</v>
      </c>
      <c r="BG30" s="30">
        <f>'Food In'!BG30-('Food Out'!BG30+Spill!BH30)</f>
        <v>20.700000000000003</v>
      </c>
      <c r="BH30" s="8">
        <f>'Food In'!BH30-('Food Out'!BH30+Spill!BI30)</f>
        <v>17.5</v>
      </c>
      <c r="BI30" s="8">
        <f>'Food In'!BI30-('Food Out'!BI30+Spill!BJ30)</f>
        <v>12.400000000000006</v>
      </c>
    </row>
    <row r="31" spans="1:62" ht="13.2">
      <c r="A31" s="15">
        <v>28</v>
      </c>
      <c r="B31" s="16">
        <v>0</v>
      </c>
      <c r="C31" s="16">
        <v>2</v>
      </c>
      <c r="D31" s="16">
        <f>'Food In'!D31-'Food Out'!E31</f>
        <v>197.10000000000002</v>
      </c>
      <c r="E31" s="16">
        <f>'Food In'!E31-'Food Out'!E31</f>
        <v>130.10000000000002</v>
      </c>
      <c r="F31" s="31">
        <f>'Food In'!F31-'Food Out'!F31</f>
        <v>29.700000000000045</v>
      </c>
      <c r="G31" s="30">
        <f>'Food In'!G31-('Food Out'!G31+Spill!H31)</f>
        <v>26.699999999999989</v>
      </c>
      <c r="H31" s="30">
        <f>'Food In'!H31-('Food Out'!H31+Spill!I31)</f>
        <v>23.200000000000017</v>
      </c>
      <c r="I31" s="30">
        <f>'Food In'!I31-('Food Out'!I31+Spill!J31)</f>
        <v>23.299999999999997</v>
      </c>
      <c r="J31" s="30">
        <f>'Food In'!J31-('Food Out'!J31+Spill!K31)</f>
        <v>20.599999999999994</v>
      </c>
      <c r="K31" s="30">
        <f>'Food In'!K31-('Food Out'!K31+Spill!L31)</f>
        <v>26.599999999999994</v>
      </c>
      <c r="L31" s="30">
        <f>'Food In'!L31-('Food Out'!L31+Spill!M31)</f>
        <v>25.5</v>
      </c>
      <c r="M31" s="30">
        <f>'Food In'!M31-('Food Out'!M31+Spill!N31)</f>
        <v>22.700000000000003</v>
      </c>
      <c r="N31" s="30">
        <f>'Food In'!N31-('Food Out'!N31+Spill!O31)</f>
        <v>30.499999999999986</v>
      </c>
      <c r="O31" s="30">
        <f>'Food In'!O31-('Food Out'!O31+Spill!P31)</f>
        <v>23.799999999999997</v>
      </c>
      <c r="P31" s="30">
        <f>'Food In'!P31-('Food Out'!P31+Spill!Q31)</f>
        <v>23.800000000000004</v>
      </c>
      <c r="Q31" s="30">
        <f>'Food In'!Q31-('Food Out'!Q31+Spill!R31)</f>
        <v>23.5</v>
      </c>
      <c r="R31" s="30">
        <f>'Food In'!R31-('Food Out'!R31+Spill!S31)</f>
        <v>24.5</v>
      </c>
      <c r="S31" s="30">
        <f>'Food In'!S31-('Food Out'!S31+Spill!T31)</f>
        <v>25.200000000000003</v>
      </c>
      <c r="T31" s="30">
        <f>'Food In'!T31-('Food Out'!T31+Spill!U31)</f>
        <v>21.099999999999994</v>
      </c>
      <c r="U31" s="30">
        <f>'Food In'!U31-('Food Out'!U31+Spill!V31)</f>
        <v>21.6</v>
      </c>
      <c r="V31" s="30">
        <f>'Food In'!V31-('Food Out'!V31+Spill!W31)</f>
        <v>28.200000000000003</v>
      </c>
      <c r="W31" s="30">
        <f>'Food In'!W31-('Food Out'!W31+Spill!X31)</f>
        <v>18.5</v>
      </c>
      <c r="X31" s="30">
        <f>'Food In'!X31-('Food Out'!X31+Spill!Y31)</f>
        <v>24.399999999999991</v>
      </c>
      <c r="Y31" s="30">
        <f>'Food In'!Y31-('Food Out'!Y31+Spill!Z31)</f>
        <v>25.799999999999997</v>
      </c>
      <c r="Z31" s="30">
        <f>'Food In'!Z31-('Food Out'!Z31+Spill!AA31)</f>
        <v>20.900000000000006</v>
      </c>
      <c r="AA31" s="30">
        <f>'Food In'!AA31-('Food Out'!AA31+Spill!AB31)</f>
        <v>22.899999999999991</v>
      </c>
      <c r="AB31" s="30">
        <f>'Food In'!AB31-('Food Out'!AB31+Spill!AC31)</f>
        <v>23.399999999999991</v>
      </c>
      <c r="AC31" s="30">
        <f>'Food In'!AC31-('Food Out'!AC31+Spill!AD31)</f>
        <v>22.299999999999997</v>
      </c>
      <c r="AD31" s="30">
        <f>'Food In'!AD31-('Food Out'!AD31+Spill!AE31)</f>
        <v>25.900000000000006</v>
      </c>
      <c r="AE31" s="30">
        <f>'Food In'!AE31-('Food Out'!AE31+Spill!AF31)</f>
        <v>23.399999999999991</v>
      </c>
      <c r="AF31" s="30">
        <f>'Food In'!AF31-('Food Out'!AF31+Spill!AG31)</f>
        <v>23.799999999999997</v>
      </c>
      <c r="AG31" s="30">
        <f>'Food In'!AG31-('Food Out'!AG31+Spill!AH31)</f>
        <v>18.099999999999994</v>
      </c>
      <c r="AH31" s="30">
        <f>'Food In'!AH31-('Food Out'!AH31+Spill!AI31)</f>
        <v>22.400000000000006</v>
      </c>
      <c r="AI31" s="30">
        <f>'Food In'!AI31-('Food Out'!AI31+Spill!AJ31)</f>
        <v>20.099999999999994</v>
      </c>
      <c r="AJ31" s="30">
        <f>'Food In'!AJ31-('Food Out'!AJ31+Spill!AK31)</f>
        <v>20.100000000000009</v>
      </c>
      <c r="AK31" s="30">
        <f>'Food In'!AK31-('Food Out'!AK31+Spill!AL31)</f>
        <v>25.100000000000009</v>
      </c>
      <c r="AL31" s="30">
        <f>'Food In'!AL31-('Food Out'!AL31+Spill!AM31)</f>
        <v>23.699999999999989</v>
      </c>
      <c r="AM31" s="30">
        <f>'Food In'!AM31-('Food Out'!AM31+Spill!AN31)</f>
        <v>19.599999999999994</v>
      </c>
      <c r="AN31" s="30">
        <f>'Food In'!AN31-('Food Out'!AN31+Spill!AO31)</f>
        <v>22.200000000000003</v>
      </c>
      <c r="AO31" s="30">
        <f>'Food In'!AO31-('Food Out'!AO31+Spill!AP31)</f>
        <v>21.099999999999994</v>
      </c>
      <c r="AP31" s="30">
        <f>'Food In'!AP31-('Food Out'!AP31+Spill!AQ31)</f>
        <v>19.900000000000006</v>
      </c>
      <c r="AQ31" s="30">
        <f>'Food In'!AQ31-('Food Out'!AQ31+Spill!AR31)</f>
        <v>22.099999999999994</v>
      </c>
      <c r="AR31" s="30">
        <f>'Food In'!AR31-('Food Out'!AR31+Spill!AS31)</f>
        <v>22.100000000000009</v>
      </c>
      <c r="AS31" s="30">
        <f>'Food In'!AS31-('Food Out'!AS31+Spill!AT31)</f>
        <v>21.799999999999997</v>
      </c>
      <c r="AT31" s="30">
        <f>'Food In'!AT31-('Food Out'!AT31+Spill!AU31)</f>
        <v>22.900000000000006</v>
      </c>
      <c r="AU31" s="30">
        <f>'Food In'!AU31-('Food Out'!AU31+Spill!AV31)</f>
        <v>19</v>
      </c>
      <c r="AV31" s="30">
        <f>'Food In'!AV31-('Food Out'!AV31+Spill!AW31)</f>
        <v>20.099999999999994</v>
      </c>
      <c r="AW31" s="30">
        <f>'Food In'!AW31-('Food Out'!AW31+Spill!AX31)</f>
        <v>19.200000000000003</v>
      </c>
      <c r="AX31" s="30">
        <f>'Food In'!AX31-('Food Out'!AX31+Spill!AY31)</f>
        <v>21.900000000000006</v>
      </c>
      <c r="AY31" s="30">
        <f>'Food In'!AY31-('Food Out'!AY31+Spill!AZ31)</f>
        <v>20.199999999999989</v>
      </c>
      <c r="AZ31" s="30">
        <f>'Food In'!AZ31-('Food Out'!AZ31+Spill!BA31)</f>
        <v>22.599999999999994</v>
      </c>
      <c r="BA31" s="30">
        <f>'Food In'!BA31-('Food Out'!BA31+Spill!BB31)</f>
        <v>21.799999999999997</v>
      </c>
      <c r="BB31" s="30">
        <f>'Food In'!BB31-('Food Out'!BB31+Spill!BC31)</f>
        <v>19.900000000000006</v>
      </c>
      <c r="BC31" s="30">
        <f>'Food In'!BC31-('Food Out'!BC31+Spill!BD31)</f>
        <v>22.099999999999994</v>
      </c>
      <c r="BD31" s="30">
        <f>'Food In'!BD31-('Food Out'!BD31+Spill!BE31)</f>
        <v>25.200000000000003</v>
      </c>
      <c r="BE31" s="30">
        <f>'Food In'!BE31-('Food Out'!BE31+Spill!BF31)</f>
        <v>23</v>
      </c>
      <c r="BF31" s="30">
        <f>'Food In'!BF31-('Food Out'!BF31+Spill!BG31)</f>
        <v>18.600000000000009</v>
      </c>
      <c r="BG31" s="30">
        <f>'Food In'!BG31-('Food Out'!BG31+Spill!BH31)</f>
        <v>21</v>
      </c>
      <c r="BH31" s="8">
        <f>'Food In'!BH31-('Food Out'!BH31+Spill!BI31)</f>
        <v>18.799999999999997</v>
      </c>
      <c r="BI31" s="8">
        <f>'Food In'!BI31-('Food Out'!BI31+Spill!BJ31)</f>
        <v>18.500000000000007</v>
      </c>
      <c r="BJ31" s="8">
        <f>'Food In'!BJ31-('Food Out'!BJ31+Spill!BK31)</f>
        <v>12.299999999999997</v>
      </c>
    </row>
    <row r="32" spans="1:62" ht="13.2">
      <c r="A32" s="15">
        <v>29</v>
      </c>
      <c r="B32" s="16">
        <v>0</v>
      </c>
      <c r="C32" s="16">
        <v>2</v>
      </c>
      <c r="D32" s="16">
        <f>'Food In'!D32-'Food Out'!E32</f>
        <v>182.69999999999993</v>
      </c>
      <c r="E32" s="16">
        <f>'Food In'!E32-'Food Out'!E32</f>
        <v>123.19999999999999</v>
      </c>
      <c r="F32" s="31">
        <f>'Food In'!F32-'Food Out'!F32</f>
        <v>31</v>
      </c>
      <c r="G32" s="30">
        <f>'Food In'!G32-('Food Out'!G32+Spill!H32)</f>
        <v>20.200000000000003</v>
      </c>
      <c r="H32" s="30">
        <f>'Food In'!H32-('Food Out'!H32+Spill!I32)</f>
        <v>21.099999999999994</v>
      </c>
      <c r="I32" s="30">
        <f>'Food In'!I32-('Food Out'!I32+Spill!J32)</f>
        <v>24.799999999999997</v>
      </c>
      <c r="J32" s="30">
        <f>'Food In'!J32-('Food Out'!J32+Spill!K32)</f>
        <v>27.5</v>
      </c>
      <c r="K32" s="30">
        <f>'Food In'!K32-('Food Out'!K32+Spill!L32)</f>
        <v>26.400000000000006</v>
      </c>
      <c r="L32" s="30">
        <f>'Food In'!L32-('Food Out'!L32+Spill!M32)</f>
        <v>25</v>
      </c>
      <c r="M32" s="30">
        <f>'Food In'!M32-('Food Out'!M32+Spill!N32)</f>
        <v>23.800000000000011</v>
      </c>
      <c r="N32" s="30">
        <f>'Food In'!N32-('Food Out'!N32+Spill!O32)</f>
        <v>31.899999999999991</v>
      </c>
      <c r="O32" s="30">
        <f>'Food In'!O32-('Food Out'!O32+Spill!P32)</f>
        <v>26.899999999999991</v>
      </c>
      <c r="P32" s="30">
        <f>'Food In'!P32-('Food Out'!P32+Spill!Q32)</f>
        <v>21.300000000000004</v>
      </c>
      <c r="Q32" s="30">
        <f>'Food In'!Q32-('Food Out'!Q32+Spill!R32)</f>
        <v>28.400000000000006</v>
      </c>
      <c r="R32" s="30">
        <f>'Food In'!R32-('Food Out'!R32+Spill!S32)</f>
        <v>27.599999999999994</v>
      </c>
      <c r="S32" s="30">
        <f>'Food In'!S32-('Food Out'!S32+Spill!T32)</f>
        <v>24.100000000000009</v>
      </c>
      <c r="T32" s="30">
        <f>'Food In'!T32-('Food Out'!T32+Spill!U32)</f>
        <v>22.899999999999991</v>
      </c>
      <c r="U32" s="30">
        <f>'Food In'!U32-('Food Out'!U32+Spill!V32)</f>
        <v>26.100000000000009</v>
      </c>
      <c r="V32" s="30">
        <f>'Food In'!V32-('Food Out'!V32+Spill!W32)</f>
        <v>23.400000000000006</v>
      </c>
      <c r="W32" s="30">
        <f>'Food In'!W32-('Food Out'!W32+Spill!X32)</f>
        <v>21.599999999999994</v>
      </c>
      <c r="X32" s="30">
        <f>'Food In'!X32-('Food Out'!X32+Spill!Y32)</f>
        <v>24.300000000000011</v>
      </c>
      <c r="Y32" s="30">
        <f>'Food In'!Y32-('Food Out'!Y32+Spill!Z32)</f>
        <v>23.700000000000003</v>
      </c>
      <c r="Z32" s="30">
        <f>'Food In'!Z32-('Food Out'!Z32+Spill!AA32)</f>
        <v>21.599999999999994</v>
      </c>
      <c r="AA32" s="30">
        <f>'Food In'!AA32-('Food Out'!AA32+Spill!AB32)</f>
        <v>20.600000000000009</v>
      </c>
      <c r="AB32" s="30">
        <f>'Food In'!AB32-('Food Out'!AB32+Spill!AC32)</f>
        <v>27.599999999999994</v>
      </c>
      <c r="AC32" s="30">
        <f>'Food In'!AC32-('Food Out'!AC32+Spill!AD32)</f>
        <v>20.599999999999994</v>
      </c>
      <c r="AD32" s="30">
        <f>'Food In'!AD32-('Food Out'!AD32+Spill!AE32)</f>
        <v>24.799999999999997</v>
      </c>
      <c r="AE32" s="30">
        <f>'Food In'!AE32-('Food Out'!AE32+Spill!AF32)</f>
        <v>22.099999999999994</v>
      </c>
      <c r="AF32" s="30">
        <f>'Food In'!AF32-('Food Out'!AF32+Spill!AG32)</f>
        <v>23.900000000000006</v>
      </c>
      <c r="AG32" s="30">
        <f>'Food In'!AG32-('Food Out'!AG32+Spill!AH32)</f>
        <v>19.500000000000014</v>
      </c>
      <c r="AH32" s="30">
        <f>'Food In'!AH32-('Food Out'!AH32+Spill!AI32)</f>
        <v>23.799999999999997</v>
      </c>
      <c r="AI32" s="30">
        <f>'Food In'!AI32-('Food Out'!AI32+Spill!AJ32)</f>
        <v>21.099999999999994</v>
      </c>
      <c r="AJ32" s="30">
        <f>'Food In'!AJ32-('Food Out'!AJ32+Spill!AK32)</f>
        <v>20.800000000000011</v>
      </c>
      <c r="AK32" s="30">
        <f>'Food In'!AK32-('Food Out'!AK32+Spill!AL32)</f>
        <v>23.5</v>
      </c>
      <c r="AL32" s="30">
        <f>'Food In'!AL32-('Food Out'!AL32+Spill!AM32)</f>
        <v>25.5</v>
      </c>
      <c r="AM32" s="30">
        <f>'Food In'!AM32-('Food Out'!AM32+Spill!AN32)</f>
        <v>21.299999999999997</v>
      </c>
      <c r="AN32" s="30">
        <f>'Food In'!AN32-('Food Out'!AN32+Spill!AO32)</f>
        <v>23.499999999999986</v>
      </c>
      <c r="AO32" s="30">
        <f>'Food In'!AO32-('Food Out'!AO32+Spill!AP32)</f>
        <v>21.400000000000006</v>
      </c>
      <c r="AP32" s="30">
        <f>'Food In'!AP32-('Food Out'!AP32+Spill!AQ32)</f>
        <v>21.299999999999997</v>
      </c>
      <c r="AQ32" s="30">
        <f>'Food In'!AQ32-('Food Out'!AQ32+Spill!AR32)</f>
        <v>22.599999999999994</v>
      </c>
      <c r="AR32" s="30">
        <f>'Food In'!AR32-('Food Out'!AR32+Spill!AS32)</f>
        <v>24.700000000000003</v>
      </c>
      <c r="AS32" s="30">
        <f>'Food In'!AS32-('Food Out'!AS32+Spill!AT32)</f>
        <v>21.699999999999989</v>
      </c>
      <c r="AT32" s="30">
        <f>'Food In'!AT32-('Food Out'!AT32+Spill!AU32)</f>
        <v>22.400000000000006</v>
      </c>
      <c r="AU32" s="30">
        <f>'Food In'!AU32-('Food Out'!AU32+Spill!AV32)</f>
        <v>17.799999999999997</v>
      </c>
      <c r="AV32" s="30">
        <f>'Food In'!AV32-('Food Out'!AV32+Spill!AW32)</f>
        <v>16.599999999999994</v>
      </c>
      <c r="AW32" s="30">
        <f>'Food In'!AW32-('Food Out'!AW32+Spill!AX32)</f>
        <v>21.400000000000006</v>
      </c>
      <c r="AX32" s="30">
        <f>'Food In'!AX32-('Food Out'!AX32+Spill!AY32)</f>
        <v>16.5</v>
      </c>
      <c r="AY32" s="30">
        <f>'Food In'!AY32-('Food Out'!AY32+Spill!AZ32)</f>
        <v>19.799999999999997</v>
      </c>
      <c r="AZ32" s="30">
        <f>'Food In'!AZ32-('Food Out'!AZ32+Spill!BA32)</f>
        <v>21.5</v>
      </c>
      <c r="BA32" s="30">
        <f>'Food In'!BA32-('Food Out'!BA32+Spill!BB32)</f>
        <v>21.099999999999994</v>
      </c>
      <c r="BB32" s="30">
        <f>'Food In'!BB32-('Food Out'!BB32+Spill!BC32)</f>
        <v>18.300000000000011</v>
      </c>
      <c r="BC32" s="30">
        <f>'Food In'!BC32-('Food Out'!BC32+Spill!BD32)</f>
        <v>19.5</v>
      </c>
      <c r="BD32" s="30">
        <f>'Food In'!BD32-('Food Out'!BD32+Spill!BE32)</f>
        <v>19.600000000000009</v>
      </c>
      <c r="BE32" s="30">
        <f>'Food In'!BE32-('Food Out'!BE32+Spill!BF32)</f>
        <v>18</v>
      </c>
      <c r="BF32" s="30">
        <f>'Food In'!BF32-('Food Out'!BF32+Spill!BG32)</f>
        <v>17.599999999999994</v>
      </c>
      <c r="BG32" s="30">
        <f>'Food In'!BG32-('Food Out'!BG32+Spill!BH32)</f>
        <v>18.700000000000003</v>
      </c>
      <c r="BH32" s="8">
        <f>'Food In'!BH32-('Food Out'!BH32+Spill!BI32)</f>
        <v>21.599999999999994</v>
      </c>
    </row>
    <row r="33" spans="1:62" ht="13.2">
      <c r="A33" s="15">
        <v>30</v>
      </c>
      <c r="B33" s="16">
        <v>0</v>
      </c>
      <c r="C33" s="16">
        <v>2</v>
      </c>
      <c r="D33" s="16">
        <f>'Food In'!D33-'Food Out'!E33</f>
        <v>174.5</v>
      </c>
      <c r="E33" s="16">
        <f>'Food In'!E33-'Food Out'!E33</f>
        <v>111.10000000000002</v>
      </c>
      <c r="F33" s="31">
        <f>'Food In'!F33-'Food Out'!F33</f>
        <v>25.299999999999955</v>
      </c>
      <c r="G33" s="30">
        <f>'Food In'!G33-('Food Out'!G33+Spill!H33)</f>
        <v>10.700000000000003</v>
      </c>
      <c r="H33" s="30">
        <f>'Food In'!H33-('Food Out'!H33+Spill!I33)</f>
        <v>18.200000000000003</v>
      </c>
      <c r="I33" s="30">
        <f>'Food In'!I33-('Food Out'!I33+Spill!J33)</f>
        <v>20.599999999999994</v>
      </c>
      <c r="J33" s="30">
        <f>'Food In'!J33-('Food Out'!J33+Spill!K33)</f>
        <v>18.100000000000009</v>
      </c>
      <c r="K33" s="30">
        <f>'Food In'!K33-('Food Out'!K33+Spill!L33)</f>
        <v>22.800000000000011</v>
      </c>
      <c r="L33" s="30">
        <f>'Food In'!L33-('Food Out'!L33+Spill!M33)</f>
        <v>22.299999999999997</v>
      </c>
      <c r="M33" s="30">
        <f>'Food In'!M33-('Food Out'!M33+Spill!N33)</f>
        <v>21.299999999999997</v>
      </c>
      <c r="N33" s="30">
        <f>'Food In'!N33-('Food Out'!N33+Spill!O33)</f>
        <v>21.799999999999983</v>
      </c>
      <c r="O33" s="30">
        <f>'Food In'!O33-('Food Out'!O33+Spill!P33)</f>
        <v>21.600000000000009</v>
      </c>
      <c r="P33" s="30">
        <f>'Food In'!P33-('Food Out'!P33+Spill!Q33)</f>
        <v>18.799999999999997</v>
      </c>
      <c r="Q33" s="30">
        <f>'Food In'!Q33-('Food Out'!Q33+Spill!R33)</f>
        <v>22.599999999999994</v>
      </c>
      <c r="R33" s="30">
        <f>'Food In'!R33-('Food Out'!R33+Spill!S33)</f>
        <v>18.699999999999989</v>
      </c>
      <c r="S33" s="30">
        <f>'Food In'!S33-('Food Out'!S33+Spill!T33)</f>
        <v>19.200000000000003</v>
      </c>
      <c r="T33" s="30">
        <f>'Food In'!T33-('Food Out'!T33+Spill!U33)</f>
        <v>18.700000000000003</v>
      </c>
      <c r="U33" s="30">
        <f>'Food In'!U33-('Food Out'!U33+Spill!V33)</f>
        <v>18.099999999999994</v>
      </c>
      <c r="V33" s="30">
        <f>'Food In'!V33-('Food Out'!V33+Spill!W33)</f>
        <v>20</v>
      </c>
      <c r="W33" s="30">
        <f>'Food In'!W33-('Food Out'!W33+Spill!X33)</f>
        <v>16.900000000000006</v>
      </c>
      <c r="X33" s="30">
        <f>'Food In'!X33-('Food Out'!X33+Spill!Y33)</f>
        <v>21</v>
      </c>
      <c r="Y33" s="30">
        <f>'Food In'!Y33-('Food Out'!Y33+Spill!Z33)</f>
        <v>19.700000000000003</v>
      </c>
      <c r="Z33" s="30">
        <f>'Food In'!Z33-('Food Out'!Z33+Spill!AA33)</f>
        <v>17.099999999999994</v>
      </c>
      <c r="AA33" s="30">
        <f>'Food In'!AA33-('Food Out'!AA33+Spill!AB33)</f>
        <v>14.700000000000003</v>
      </c>
      <c r="AB33" s="30">
        <f>'Food In'!AB33-('Food Out'!AB33+Spill!AC33)</f>
        <v>19.099999999999994</v>
      </c>
      <c r="AC33" s="30">
        <f>'Food In'!AC33-('Food Out'!AC33+Spill!AD33)</f>
        <v>17.600000000000009</v>
      </c>
      <c r="AD33" s="30">
        <f>'Food In'!AD33-('Food Out'!AD33+Spill!AE33)</f>
        <v>20.699999999999989</v>
      </c>
      <c r="AE33" s="30">
        <f>'Food In'!AE33-('Food Out'!AE33+Spill!AF33)</f>
        <v>16.900000000000006</v>
      </c>
      <c r="AF33" s="30">
        <f>'Food In'!AF33-('Food Out'!AF33+Spill!AG33)</f>
        <v>18.299999999999997</v>
      </c>
      <c r="AG33" s="30">
        <f>'Food In'!AG33-('Food Out'!AG33+Spill!AH33)</f>
        <v>14.900000000000006</v>
      </c>
      <c r="AH33" s="30">
        <f>'Food In'!AH33-('Food Out'!AH33+Spill!AI33)</f>
        <v>14</v>
      </c>
      <c r="AI33" s="30">
        <f>'Food In'!AI33-('Food Out'!AI33+Spill!AJ33)</f>
        <v>16.799999999999997</v>
      </c>
      <c r="AJ33" s="30">
        <f>'Food In'!AJ33-('Food Out'!AJ33+Spill!AK33)</f>
        <v>15.5</v>
      </c>
      <c r="AK33" s="30">
        <f>'Food In'!AK33-('Food Out'!AK33+Spill!AL33)</f>
        <v>18.099999999999994</v>
      </c>
      <c r="AL33" s="30">
        <f>'Food In'!AL33-('Food Out'!AL33+Spill!AM33)</f>
        <v>15.599999999999994</v>
      </c>
      <c r="AM33" s="30">
        <f>'Food In'!AM33-('Food Out'!AM33+Spill!AN33)</f>
        <v>15.099999999999994</v>
      </c>
      <c r="AN33" s="30">
        <f>'Food In'!AN33-('Food Out'!AN33+Spill!AO33)</f>
        <v>19.199999999999989</v>
      </c>
      <c r="AO33" s="30">
        <f>'Food In'!AO33-('Food Out'!AO33+Spill!AP33)</f>
        <v>16.900000000000006</v>
      </c>
      <c r="AP33" s="30">
        <f>'Food In'!AP33-('Food Out'!AP33+Spill!AQ33)</f>
        <v>15.5</v>
      </c>
      <c r="AQ33" s="30">
        <f>'Food In'!AQ33-('Food Out'!AQ33+Spill!AR33)</f>
        <v>18.600000000000009</v>
      </c>
      <c r="AR33" s="30">
        <f>'Food In'!AR33-('Food Out'!AR33+Spill!AS33)</f>
        <v>17.5</v>
      </c>
      <c r="AS33" s="30">
        <f>'Food In'!AS33-('Food Out'!AS33+Spill!AT33)</f>
        <v>17.799999999999997</v>
      </c>
      <c r="AT33" s="30">
        <f>'Food In'!AT33-('Food Out'!AT33+Spill!AU33)</f>
        <v>18.299999999999997</v>
      </c>
      <c r="AU33" s="30">
        <f>'Food In'!AU33-('Food Out'!AU33+Spill!AV33)</f>
        <v>18.200000000000003</v>
      </c>
      <c r="AV33" s="30">
        <f>'Food In'!AV33-('Food Out'!AV33+Spill!AW33)</f>
        <v>16.799999999999997</v>
      </c>
      <c r="AW33" s="30">
        <f>'Food In'!AW33-('Food Out'!AW33+Spill!AX33)</f>
        <v>14.799999999999997</v>
      </c>
      <c r="AX33" s="30">
        <f>'Food In'!AX33-('Food Out'!AX33+Spill!AY33)</f>
        <v>16.799999999999997</v>
      </c>
      <c r="AY33" s="30">
        <f>'Food In'!AY33-('Food Out'!AY33+Spill!AZ33)</f>
        <v>15.900000000000006</v>
      </c>
      <c r="AZ33" s="30">
        <f>'Food In'!AZ33-('Food Out'!AZ33+Spill!BA33)</f>
        <v>18.700000000000003</v>
      </c>
      <c r="BA33" s="30">
        <f>'Food In'!BA33-('Food Out'!BA33+Spill!BB33)</f>
        <v>15.5</v>
      </c>
      <c r="BB33" s="30">
        <f>'Food In'!BB33-('Food Out'!BB33+Spill!BC33)</f>
        <v>14.200000000000003</v>
      </c>
      <c r="BC33" s="30">
        <f>'Food In'!BC33-('Food Out'!BC33+Spill!BD33)</f>
        <v>17.800000000000011</v>
      </c>
      <c r="BD33" s="30">
        <f>'Food In'!BD33-('Food Out'!BD33+Spill!BE33)</f>
        <v>17.5</v>
      </c>
      <c r="BE33" s="30">
        <f>'Food In'!BE33-('Food Out'!BE33+Spill!BF33)</f>
        <v>14.400000000000006</v>
      </c>
      <c r="BF33" s="30">
        <f>'Food In'!BF33-('Food Out'!BF33+Spill!BG33)</f>
        <v>15.399999999999991</v>
      </c>
      <c r="BG33" s="30">
        <f>'Food In'!BG33-('Food Out'!BG33+Spill!BH33)</f>
        <v>17.100000000000009</v>
      </c>
      <c r="BH33" s="8">
        <f>'Food In'!BH33-('Food Out'!BH33+Spill!BI33)</f>
        <v>15.600000000000009</v>
      </c>
      <c r="BI33" s="8">
        <f>'Food In'!BI33-('Food Out'!BI33+Spill!BJ33)</f>
        <v>16.5</v>
      </c>
      <c r="BJ33" s="8">
        <f>'Food In'!BJ33-('Food Out'!BJ33+Spill!BK33)</f>
        <v>11.599999999999994</v>
      </c>
    </row>
    <row r="34" spans="1:62" ht="13.2">
      <c r="A34" s="15">
        <v>31</v>
      </c>
      <c r="B34" s="16">
        <v>0</v>
      </c>
      <c r="C34" s="16">
        <v>1</v>
      </c>
      <c r="D34" s="16">
        <f>'Food In'!D34-'Food Out'!E34</f>
        <v>158.89999999999998</v>
      </c>
      <c r="E34" s="16">
        <f>'Food In'!E34-'Food Out'!E34</f>
        <v>106.39999999999998</v>
      </c>
      <c r="F34" s="31">
        <f>'Food In'!F34-'Food Out'!F34</f>
        <v>27.400000000000034</v>
      </c>
      <c r="G34" s="30">
        <f>'Food In'!G34-('Food Out'!G34+Spill!H34)</f>
        <v>25.800000000000011</v>
      </c>
      <c r="H34" s="30">
        <f>'Food In'!H34-('Food Out'!H34+Spill!I34)</f>
        <v>24.5</v>
      </c>
      <c r="I34" s="30">
        <f>'Food In'!I34-('Food Out'!I34+Spill!J34)</f>
        <v>26.900000000000006</v>
      </c>
      <c r="J34" s="30">
        <f>'Food In'!J34-('Food Out'!J34+Spill!K34)</f>
        <v>22.800000000000011</v>
      </c>
      <c r="K34" s="30">
        <f>'Food In'!K34-('Food Out'!K34+Spill!L34)</f>
        <v>24.599999999999994</v>
      </c>
      <c r="L34" s="30">
        <f>'Food In'!L34-('Food Out'!L34+Spill!M34)</f>
        <v>26.599999999999994</v>
      </c>
      <c r="M34" s="30">
        <f>'Food In'!M34-('Food Out'!M34+Spill!N34)</f>
        <v>24.700000000000003</v>
      </c>
      <c r="N34" s="30">
        <f>'Food In'!N34-('Food Out'!N34+Spill!O34)</f>
        <v>25.599999999999994</v>
      </c>
      <c r="O34" s="30">
        <f>'Food In'!O34-('Food Out'!O34+Spill!P34)</f>
        <v>27.300000000000011</v>
      </c>
      <c r="P34" s="30">
        <f>'Food In'!P34-('Food Out'!P34+Spill!Q34)</f>
        <v>20.899999999999991</v>
      </c>
      <c r="Q34" s="30">
        <f>'Food In'!Q34-('Food Out'!Q34+Spill!R34)</f>
        <v>25.5</v>
      </c>
      <c r="R34" s="30">
        <f>'Food In'!R34-('Food Out'!R34+Spill!S34)</f>
        <v>28.5</v>
      </c>
      <c r="S34" s="30">
        <f>'Food In'!S34-('Food Out'!S34+Spill!T34)</f>
        <v>15.700000000000003</v>
      </c>
      <c r="T34" s="30">
        <f>'Food In'!T34-('Food Out'!T34+Spill!U34)</f>
        <v>22.399999999999991</v>
      </c>
      <c r="U34" s="30">
        <f>'Food In'!U34-('Food Out'!U34+Spill!V34)</f>
        <v>19.600000000000009</v>
      </c>
      <c r="V34" s="30">
        <f>'Food In'!V34-('Food Out'!V34+Spill!W34)</f>
        <v>23.399999999999991</v>
      </c>
      <c r="W34" s="30">
        <f>'Food In'!W34-('Food Out'!W34+Spill!X34)</f>
        <v>19.900000000000006</v>
      </c>
      <c r="X34" s="30">
        <f>'Food In'!X34-('Food Out'!X34+Spill!Y34)</f>
        <v>24.200000000000003</v>
      </c>
      <c r="Y34" s="30">
        <f>'Food In'!Y34-('Food Out'!Y34+Spill!Z34)</f>
        <v>22.599999999999994</v>
      </c>
      <c r="Z34" s="30">
        <f>'Food In'!Z34-('Food Out'!Z34+Spill!AA34)</f>
        <v>16.599999999999994</v>
      </c>
      <c r="AA34" s="30">
        <f>'Food In'!AA34-('Food Out'!AA34+Spill!AB34)</f>
        <v>20.600000000000009</v>
      </c>
      <c r="AB34" s="30">
        <f>'Food In'!AB34-('Food Out'!AB34+Spill!AC34)</f>
        <v>18.600000000000009</v>
      </c>
      <c r="AC34" s="30">
        <f>'Food In'!AC34-('Food Out'!AC34+Spill!AD34)</f>
        <v>20.299999999999997</v>
      </c>
      <c r="AD34" s="30">
        <f>'Food In'!AD34-('Food Out'!AD34+Spill!AE34)</f>
        <v>23.400000000000006</v>
      </c>
      <c r="AE34" s="30">
        <f>'Food In'!AE34-('Food Out'!AE34+Spill!AF34)</f>
        <v>23.199999999999989</v>
      </c>
      <c r="AF34" s="30">
        <f>'Food In'!AF34-('Food Out'!AF34+Spill!AG34)</f>
        <v>21.599999999999994</v>
      </c>
      <c r="AG34" s="30">
        <f>'Food In'!AG34-('Food Out'!AG34+Spill!AH34)</f>
        <v>18.799999999999997</v>
      </c>
      <c r="AH34" s="30">
        <f>'Food In'!AH34-('Food Out'!AH34+Spill!AI34)</f>
        <v>21.599999999999994</v>
      </c>
      <c r="AI34" s="30">
        <f>'Food In'!AI34-('Food Out'!AI34+Spill!AJ34)</f>
        <v>19.299999999999997</v>
      </c>
      <c r="AJ34" s="30">
        <f>'Food In'!AJ34-('Food Out'!AJ34+Spill!AK34)</f>
        <v>16.700000000000003</v>
      </c>
      <c r="AK34" s="30">
        <f>'Food In'!AK34-('Food Out'!AK34+Spill!AL34)</f>
        <v>21.700000000000017</v>
      </c>
      <c r="AL34" s="30">
        <f>'Food In'!AL34-('Food Out'!AL34+Spill!AM34)</f>
        <v>21.599999999999994</v>
      </c>
      <c r="AM34" s="30">
        <f>'Food In'!AM34-('Food Out'!AM34+Spill!AN34)</f>
        <v>19.099999999999994</v>
      </c>
      <c r="AN34" s="30">
        <f>'Food In'!AN34-('Food Out'!AN34+Spill!AO34)</f>
        <v>21.400000000000006</v>
      </c>
      <c r="AO34" s="30">
        <f>'Food In'!AO34-('Food Out'!AO34+Spill!AP34)</f>
        <v>20.5</v>
      </c>
      <c r="AP34" s="30">
        <f>'Food In'!AP34-('Food Out'!AP34+Spill!AQ34)</f>
        <v>17.5</v>
      </c>
      <c r="AQ34" s="30">
        <f>'Food In'!AQ34-('Food Out'!AQ34+Spill!AR34)</f>
        <v>21.199999999999989</v>
      </c>
      <c r="AR34" s="30">
        <f>'Food In'!AR34-('Food Out'!AR34+Spill!AS34)</f>
        <v>20</v>
      </c>
      <c r="AS34" s="30">
        <f>'Food In'!AS34-('Food Out'!AS34+Spill!AT34)</f>
        <v>20.900000000000006</v>
      </c>
      <c r="AT34" s="30">
        <f>'Food In'!AT34-('Food Out'!AT34+Spill!AU34)</f>
        <v>19</v>
      </c>
      <c r="AU34" s="30">
        <f>'Food In'!AU34-('Food Out'!AU34+Spill!AV34)</f>
        <v>20.700000000000003</v>
      </c>
      <c r="AV34" s="30">
        <f>'Food In'!AV34-('Food Out'!AV34+Spill!AW34)</f>
        <v>21.399999999999991</v>
      </c>
      <c r="AW34" s="30">
        <f>'Food In'!AW34-('Food Out'!AW34+Spill!AX34)</f>
        <v>18.400000000000006</v>
      </c>
      <c r="AX34" s="30">
        <f>'Food In'!AX34-('Food Out'!AX34+Spill!AY34)</f>
        <v>22.200000000000003</v>
      </c>
      <c r="AY34" s="30">
        <f>'Food In'!AY34-('Food Out'!AY34+Spill!AZ34)</f>
        <v>20.099999999999994</v>
      </c>
      <c r="AZ34" s="30">
        <f>'Food In'!AZ34-('Food Out'!AZ34+Spill!BA34)</f>
        <v>20.400000000000006</v>
      </c>
      <c r="BA34" s="30">
        <f>'Food In'!BA34-('Food Out'!BA34+Spill!BB34)</f>
        <v>17.899999999999991</v>
      </c>
      <c r="BB34" s="30">
        <f>'Food In'!BB34-('Food Out'!BB34+Spill!BC34)</f>
        <v>18.200000000000003</v>
      </c>
      <c r="BC34" s="30">
        <f>'Food In'!BC34-('Food Out'!BC34+Spill!BD34)</f>
        <v>20.199999999999989</v>
      </c>
      <c r="BD34" s="30">
        <f>'Food In'!BD34-('Food Out'!BD34+Spill!BE34)</f>
        <v>23.600000000000009</v>
      </c>
      <c r="BE34" s="30">
        <f>'Food In'!BE34-('Food Out'!BE34+Spill!BF34)</f>
        <v>17.400000000000006</v>
      </c>
      <c r="BF34" s="30">
        <f>'Food In'!BF34-('Food Out'!BF34+Spill!BG34)</f>
        <v>19</v>
      </c>
      <c r="BG34" s="30">
        <f>'Food In'!BG34-('Food Out'!BG34+Spill!BH34)</f>
        <v>21.300000000000011</v>
      </c>
    </row>
    <row r="35" spans="1:62" ht="13.2">
      <c r="A35" s="15">
        <v>32</v>
      </c>
      <c r="B35" s="16">
        <v>0</v>
      </c>
      <c r="C35" s="16">
        <v>1</v>
      </c>
      <c r="D35" s="16">
        <f>'Food In'!D35-'Food Out'!E35</f>
        <v>166.2</v>
      </c>
      <c r="E35" s="16">
        <f>'Food In'!E35-'Food Out'!E35</f>
        <v>113.5</v>
      </c>
      <c r="F35" s="31">
        <f>'Food In'!F35-'Food Out'!F35</f>
        <v>20.600000000000023</v>
      </c>
      <c r="G35" s="30">
        <f>'Food In'!G35-('Food Out'!G35+Spill!H35)</f>
        <v>26.5</v>
      </c>
      <c r="H35" s="30">
        <f>'Food In'!H35-('Food Out'!H35+Spill!I35)</f>
        <v>16.600000000000009</v>
      </c>
      <c r="I35" s="30">
        <f>'Food In'!I35-('Food Out'!I35+Spill!J35)</f>
        <v>21.899999999999991</v>
      </c>
      <c r="J35" s="30">
        <f>'Food In'!J35-('Food Out'!J35+Spill!K35)</f>
        <v>20.200000000000003</v>
      </c>
      <c r="K35" s="30">
        <f>'Food In'!K35-('Food Out'!K35+Spill!L35)</f>
        <v>22.100000000000009</v>
      </c>
      <c r="L35" s="30">
        <f>'Food In'!L35-('Food Out'!L35+Spill!M35)</f>
        <v>21</v>
      </c>
      <c r="M35" s="30">
        <f>'Food In'!M35-('Food Out'!M35+Spill!N35)</f>
        <v>18.399999999999991</v>
      </c>
      <c r="N35" s="30">
        <f>'Food In'!N35-('Food Out'!N35+Spill!O35)</f>
        <v>21.400000000000006</v>
      </c>
      <c r="O35" s="30">
        <f>'Food In'!O35-('Food Out'!O35+Spill!P35)</f>
        <v>22.100000000000009</v>
      </c>
      <c r="P35" s="30">
        <f>'Food In'!P35-('Food Out'!P35+Spill!Q35)</f>
        <v>16.899999999999991</v>
      </c>
      <c r="Q35" s="30">
        <f>'Food In'!Q35-('Food Out'!Q35+Spill!R35)</f>
        <v>21.400000000000006</v>
      </c>
      <c r="R35" s="30">
        <f>'Food In'!R35-('Food Out'!R35+Spill!S35)</f>
        <v>21.400000000000006</v>
      </c>
      <c r="S35" s="30">
        <f>'Food In'!S35-('Food Out'!S35+Spill!T35)</f>
        <v>21.299999999999983</v>
      </c>
      <c r="T35" s="30">
        <f>'Food In'!T35-('Food Out'!T35+Spill!U35)</f>
        <v>19.100000000000009</v>
      </c>
      <c r="U35" s="30">
        <f>'Food In'!U35-('Food Out'!U35+Spill!V35)</f>
        <v>21.5</v>
      </c>
      <c r="V35" s="30">
        <f>'Food In'!V35-('Food Out'!V35+Spill!W35)</f>
        <v>22</v>
      </c>
      <c r="W35" s="30">
        <f>'Food In'!W35-('Food Out'!W35+Spill!X35)</f>
        <v>17.5</v>
      </c>
      <c r="X35" s="30">
        <f>'Food In'!X35-('Food Out'!X35+Spill!Y35)</f>
        <v>22.600000000000009</v>
      </c>
      <c r="Y35" s="30">
        <f>'Food In'!Y35-('Food Out'!Y35+Spill!Z35)</f>
        <v>22.699999999999989</v>
      </c>
      <c r="Z35" s="30">
        <f>'Food In'!Z35-('Food Out'!Z35+Spill!AA35)</f>
        <v>23.300000000000011</v>
      </c>
      <c r="AA35" s="30">
        <f>'Food In'!AA35-('Food Out'!AA35+Spill!AB35)</f>
        <v>21.5</v>
      </c>
      <c r="AB35" s="30">
        <f>'Food In'!AB35-('Food Out'!AB35+Spill!AC35)</f>
        <v>19.699999999999989</v>
      </c>
      <c r="AC35" s="30">
        <f>'Food In'!AC35-('Food Out'!AC35+Spill!AD35)</f>
        <v>21.100000000000009</v>
      </c>
      <c r="AD35" s="30">
        <f>'Food In'!AD35-('Food Out'!AD35+Spill!AE35)</f>
        <v>22.299999999999997</v>
      </c>
      <c r="AE35" s="30">
        <f>'Food In'!AE35-('Food Out'!AE35+Spill!AF35)</f>
        <v>23.400000000000006</v>
      </c>
      <c r="AF35" s="30">
        <f>'Food In'!AF35-('Food Out'!AF35+Spill!AG35)</f>
        <v>23.700000000000003</v>
      </c>
      <c r="AG35" s="30">
        <f>'Food In'!AG35-('Food Out'!AG35+Spill!AH35)</f>
        <v>21.699999999999989</v>
      </c>
      <c r="AH35" s="30">
        <f>'Food In'!AH35-('Food Out'!AH35+Spill!AI35)</f>
        <v>22.100000000000009</v>
      </c>
      <c r="AI35" s="30">
        <f>'Food In'!AI35-('Food Out'!AI35+Spill!AJ35)</f>
        <v>21.899999999999991</v>
      </c>
      <c r="AJ35" s="30">
        <f>'Food In'!AJ35-('Food Out'!AJ35+Spill!AK35)</f>
        <v>25</v>
      </c>
      <c r="AK35" s="30">
        <f>'Food In'!AK35-('Food Out'!AK35+Spill!AL35)</f>
        <v>25.700000000000003</v>
      </c>
      <c r="AL35" s="30">
        <f>'Food In'!AL35-('Food Out'!AL35+Spill!AM35)</f>
        <v>24.700000000000003</v>
      </c>
      <c r="AM35" s="30">
        <f>'Food In'!AM35-('Food Out'!AM35+Spill!AN35)</f>
        <v>20.599999999999994</v>
      </c>
      <c r="AN35" s="30">
        <f>'Food In'!AN35-('Food Out'!AN35+Spill!AO35)</f>
        <v>22.599999999999994</v>
      </c>
      <c r="AO35" s="30">
        <f>'Food In'!AO35-('Food Out'!AO35+Spill!AP35)</f>
        <v>21.500000000000014</v>
      </c>
      <c r="AP35" s="30">
        <f>'Food In'!AP35-('Food Out'!AP35+Spill!AQ35)</f>
        <v>20</v>
      </c>
      <c r="AQ35" s="30">
        <f>'Food In'!AQ35-('Food Out'!AQ35+Spill!AR35)</f>
        <v>24.599999999999994</v>
      </c>
      <c r="AR35" s="30">
        <f>'Food In'!AR35-('Food Out'!AR35+Spill!AS35)</f>
        <v>22.799999999999997</v>
      </c>
      <c r="AS35" s="30">
        <f>'Food In'!AS35-('Food Out'!AS35+Spill!AT35)</f>
        <v>21.299999999999997</v>
      </c>
      <c r="AT35" s="30">
        <f>'Food In'!AT35-('Food Out'!AT35+Spill!AU35)</f>
        <v>26.199999999999989</v>
      </c>
      <c r="AU35" s="30">
        <f>'Food In'!AU35-('Food Out'!AU35+Spill!AV35)</f>
        <v>18.700000000000003</v>
      </c>
      <c r="AV35" s="30">
        <f>'Food In'!AV35-('Food Out'!AV35+Spill!AW35)</f>
        <v>19.200000000000003</v>
      </c>
      <c r="AW35" s="30">
        <f>'Food In'!AW35-('Food Out'!AW35+Spill!AX35)</f>
        <v>22.799999999999997</v>
      </c>
      <c r="AX35" s="30">
        <f>'Food In'!AX35-('Food Out'!AX35+Spill!AY35)</f>
        <v>19.5</v>
      </c>
      <c r="AY35" s="30">
        <f>'Food In'!AY35-('Food Out'!AY35+Spill!AZ35)</f>
        <v>17.5</v>
      </c>
      <c r="AZ35" s="30">
        <f>'Food In'!AZ35-('Food Out'!AZ35+Spill!BA35)</f>
        <v>20</v>
      </c>
      <c r="BA35" s="30">
        <f>'Food In'!BA35-('Food Out'!BA35+Spill!BB35)</f>
        <v>19</v>
      </c>
      <c r="BB35" s="30">
        <f>'Food In'!BB35-('Food Out'!BB35+Spill!BC35)</f>
        <v>17.799999999999997</v>
      </c>
      <c r="BC35" s="30">
        <f>'Food In'!BC35-('Food Out'!BC35+Spill!BD35)</f>
        <v>20.700000000000003</v>
      </c>
      <c r="BD35" s="30">
        <f>'Food In'!BD35-('Food Out'!BD35+Spill!BE35)</f>
        <v>26.699999999999989</v>
      </c>
      <c r="BE35" s="30">
        <f>'Food In'!BE35-('Food Out'!BE35+Spill!BF35)</f>
        <v>19.399999999999991</v>
      </c>
      <c r="BF35" s="30">
        <f>'Food In'!BF35-('Food Out'!BF35+Spill!BG35)</f>
        <v>17.799999999999997</v>
      </c>
      <c r="BG35" s="30">
        <f>'Food In'!BG35-('Food Out'!BG35+Spill!BH35)</f>
        <v>19.299999999999997</v>
      </c>
      <c r="BH35" s="8">
        <f>'Food In'!BH35-('Food Out'!BH35+Spill!BI35)</f>
        <v>17.399999999999991</v>
      </c>
    </row>
    <row r="36" spans="1:62" ht="13.2">
      <c r="A36" s="15">
        <v>33</v>
      </c>
      <c r="B36" s="16">
        <v>0</v>
      </c>
      <c r="C36" s="16">
        <v>1</v>
      </c>
      <c r="D36" s="16">
        <f>'Food In'!D36-'Food Out'!E36</f>
        <v>195.40000000000003</v>
      </c>
      <c r="E36" s="16">
        <f>'Food In'!E36-'Food Out'!E36</f>
        <v>134.10000000000002</v>
      </c>
      <c r="F36" s="31">
        <f>'Food In'!F36-'Food Out'!F36</f>
        <v>33.200000000000045</v>
      </c>
      <c r="G36" s="30">
        <f>'Food In'!G36-('Food Out'!G36+Spill!H36)</f>
        <v>31.000000000000014</v>
      </c>
      <c r="H36" s="30">
        <f>'Food In'!H36-('Food Out'!H36+Spill!I36)</f>
        <v>27.799999999999997</v>
      </c>
      <c r="I36" s="30">
        <f>'Food In'!I36-('Food Out'!I36+Spill!J36)</f>
        <v>31.200000000000003</v>
      </c>
      <c r="J36" s="30">
        <f>'Food In'!J36-('Food Out'!J36+Spill!K36)</f>
        <v>25</v>
      </c>
      <c r="K36" s="30">
        <f>'Food In'!K36-('Food Out'!K36+Spill!L36)</f>
        <v>26.899999999999991</v>
      </c>
      <c r="L36" s="30">
        <f>'Food In'!L36-('Food Out'!L36+Spill!M36)</f>
        <v>28</v>
      </c>
      <c r="M36" s="30">
        <f>'Food In'!M36-('Food Out'!M36+Spill!N36)</f>
        <v>25.199999999999996</v>
      </c>
      <c r="N36" s="30">
        <f>'Food In'!N36-('Food Out'!N36+Spill!O36)</f>
        <v>28.400000000000006</v>
      </c>
      <c r="O36" s="30">
        <f>'Food In'!O36-('Food Out'!O36+Spill!P36)</f>
        <v>23.799999999999997</v>
      </c>
      <c r="P36" s="30">
        <f>'Food In'!P36-('Food Out'!P36+Spill!Q36)</f>
        <v>25</v>
      </c>
      <c r="Q36" s="30">
        <f>'Food In'!Q36-('Food Out'!Q36+Spill!R36)</f>
        <v>23</v>
      </c>
      <c r="R36" s="30">
        <f>'Food In'!R36-('Food Out'!R36+Spill!S36)</f>
        <v>27.000000000000014</v>
      </c>
      <c r="S36" s="30">
        <f>'Food In'!S36-('Food Out'!S36+Spill!T36)</f>
        <v>21</v>
      </c>
      <c r="T36" s="30">
        <f>'Food In'!T36-('Food Out'!T36+Spill!U36)</f>
        <v>23.799999999999997</v>
      </c>
      <c r="U36" s="30">
        <f>'Food In'!U36-('Food Out'!U36+Spill!V36)</f>
        <v>25.299999999999997</v>
      </c>
      <c r="V36" s="30">
        <f>'Food In'!V36-('Food Out'!V36+Spill!W36)</f>
        <v>22.799999999999997</v>
      </c>
      <c r="W36" s="30">
        <f>'Food In'!W36-('Food Out'!W36+Spill!X36)</f>
        <v>21.599999999999994</v>
      </c>
      <c r="X36" s="30">
        <f>'Food In'!X36-('Food Out'!X36+Spill!Y36)</f>
        <v>19.899999999999991</v>
      </c>
      <c r="Y36" s="30">
        <f>'Food In'!Y36-('Food Out'!Y36+Spill!Z36)</f>
        <v>23.5</v>
      </c>
      <c r="Z36" s="30">
        <f>'Food In'!Z36-('Food Out'!Z36+Spill!AA36)</f>
        <v>22.899999999999991</v>
      </c>
      <c r="AA36" s="30">
        <f>'Food In'!AA36-('Food Out'!AA36+Spill!AB36)</f>
        <v>20.900000000000006</v>
      </c>
      <c r="AB36" s="30">
        <f>'Food In'!AB36-('Food Out'!AB36+Spill!AC36)</f>
        <v>19</v>
      </c>
      <c r="AC36" s="30">
        <f>'Food In'!AC36-('Food Out'!AC36+Spill!AD36)</f>
        <v>22.200000000000003</v>
      </c>
      <c r="AD36" s="30">
        <f>'Food In'!AD36-('Food Out'!AD36+Spill!AE36)</f>
        <v>23.899999999999991</v>
      </c>
      <c r="AE36" s="30">
        <f>'Food In'!AE36-('Food Out'!AE36+Spill!AF36)</f>
        <v>20.299999999999997</v>
      </c>
      <c r="AF36" s="30">
        <f>'Food In'!AF36-('Food Out'!AF36+Spill!AG36)</f>
        <v>22.299999999999997</v>
      </c>
      <c r="AG36" s="30">
        <f>'Food In'!AG36-('Food Out'!AG36+Spill!AH36)</f>
        <v>17.700000000000003</v>
      </c>
      <c r="AH36" s="30">
        <f>'Food In'!AH36-('Food Out'!AH36+Spill!AI36)</f>
        <v>19.700000000000003</v>
      </c>
      <c r="AI36" s="30">
        <f>'Food In'!AI36-('Food Out'!AI36+Spill!AJ36)</f>
        <v>15.599999999999994</v>
      </c>
      <c r="AJ36" s="30">
        <f>'Food In'!AJ36-('Food Out'!AJ36+Spill!AK36)</f>
        <v>19</v>
      </c>
      <c r="AK36" s="30">
        <f>'Food In'!AK36-('Food Out'!AK36+Spill!AL36)</f>
        <v>16.200000000000003</v>
      </c>
      <c r="AL36" s="30">
        <f>'Food In'!AL36-('Food Out'!AL36+Spill!AM36)</f>
        <v>20.899999999999991</v>
      </c>
      <c r="AM36" s="30">
        <f>'Food In'!AM36-('Food Out'!AM36+Spill!AN36)</f>
        <v>17.300000000000011</v>
      </c>
      <c r="AN36" s="30">
        <f>'Food In'!AN36-('Food Out'!AN36+Spill!AO36)</f>
        <v>18.5</v>
      </c>
      <c r="AO36" s="30">
        <f>'Food In'!AO36-('Food Out'!AO36+Spill!AP36)</f>
        <v>18.600000000000009</v>
      </c>
      <c r="AP36" s="30">
        <f>'Food In'!AP36-('Food Out'!AP36+Spill!AQ36)</f>
        <v>17.399999999999991</v>
      </c>
      <c r="AQ36" s="30">
        <f>'Food In'!AQ36-('Food Out'!AQ36+Spill!AR36)</f>
        <v>20.299999999999997</v>
      </c>
      <c r="AR36" s="30">
        <f>'Food In'!AR36-('Food Out'!AR36+Spill!AS36)</f>
        <v>20.200000000000003</v>
      </c>
      <c r="AS36" s="30">
        <f>'Food In'!AS36-('Food Out'!AS36+Spill!AT36)</f>
        <v>21.5</v>
      </c>
      <c r="AT36" s="30">
        <f>'Food In'!AT36-('Food Out'!AT36+Spill!AU36)</f>
        <v>21.100000000000009</v>
      </c>
      <c r="AU36" s="30">
        <f>'Food In'!AU36-('Food Out'!AU36+Spill!AV36)</f>
        <v>20.700000000000003</v>
      </c>
      <c r="AV36" s="30">
        <f>'Food In'!AV36-('Food Out'!AV36+Spill!AW36)</f>
        <v>17.599999999999994</v>
      </c>
      <c r="AW36" s="30">
        <f>'Food In'!AW36-('Food Out'!AW36+Spill!AX36)</f>
        <v>24.299999999999983</v>
      </c>
      <c r="AX36" s="30">
        <f>'Food In'!AX36-('Food Out'!AX36+Spill!AY36)</f>
        <v>18</v>
      </c>
      <c r="AY36" s="30">
        <f>'Food In'!AY36-('Food Out'!AY36+Spill!AZ36)</f>
        <v>24.700000000000017</v>
      </c>
      <c r="AZ36" s="30">
        <f>'Food In'!AZ36-('Food Out'!AZ36+Spill!BA36)</f>
        <v>19.899999999999991</v>
      </c>
      <c r="BA36" s="30">
        <f>'Food In'!BA36-('Food Out'!BA36+Spill!BB36)</f>
        <v>21.5</v>
      </c>
      <c r="BB36" s="30">
        <f>'Food In'!BB36-('Food Out'!BB36+Spill!BC36)</f>
        <v>20</v>
      </c>
      <c r="BC36" s="30">
        <f>'Food In'!BC36-('Food Out'!BC36+Spill!BD36)</f>
        <v>20.700000000000003</v>
      </c>
      <c r="BD36" s="30">
        <f>'Food In'!BD36-('Food Out'!BD36+Spill!BE36)</f>
        <v>18.299999999999997</v>
      </c>
      <c r="BE36" s="30">
        <f>'Food In'!BE36-('Food Out'!BE36+Spill!BF36)</f>
        <v>19.199999999999989</v>
      </c>
      <c r="BF36" s="30">
        <f>'Food In'!BF36-('Food Out'!BF36+Spill!BG36)</f>
        <v>18.5</v>
      </c>
      <c r="BG36" s="30">
        <f>'Food In'!BG36-('Food Out'!BG36+Spill!BH36)</f>
        <v>20.799999999999997</v>
      </c>
      <c r="BH36" s="8">
        <f>'Food In'!BH36-('Food Out'!BH36+Spill!BI36)</f>
        <v>20.600000000000009</v>
      </c>
      <c r="BI36" s="8">
        <f>'Food In'!BI36-('Food Out'!BI36+Spill!BJ36)</f>
        <v>16.399999999999991</v>
      </c>
    </row>
    <row r="37" spans="1:62" ht="13.2">
      <c r="A37" s="15">
        <v>34</v>
      </c>
      <c r="B37" s="16">
        <v>0</v>
      </c>
      <c r="C37" s="16">
        <v>1</v>
      </c>
      <c r="D37" s="16">
        <f>'Food In'!D37-'Food Out'!E37</f>
        <v>157.10000000000002</v>
      </c>
      <c r="E37" s="16">
        <f>'Food In'!E37-'Food Out'!E37</f>
        <v>107.10000000000002</v>
      </c>
      <c r="F37" s="31">
        <f>'Food In'!F37-'Food Out'!F37</f>
        <v>24.399999999999977</v>
      </c>
      <c r="G37" s="30">
        <f>'Food In'!G37-('Food Out'!G37+Spill!H37)</f>
        <v>32.300000000000011</v>
      </c>
      <c r="H37" s="30">
        <f>'Food In'!H37-('Food Out'!H37+Spill!I37)</f>
        <v>29.400000000000006</v>
      </c>
      <c r="I37" s="30">
        <f>'Food In'!I37-('Food Out'!I37+Spill!J37)</f>
        <v>28.900000000000006</v>
      </c>
      <c r="J37" s="30">
        <f>'Food In'!J37-('Food Out'!J37+Spill!K37)</f>
        <v>25.400000000000006</v>
      </c>
      <c r="K37" s="30">
        <f>'Food In'!K37-('Food Out'!K37+Spill!L37)</f>
        <v>25.400000000000006</v>
      </c>
      <c r="L37" s="30">
        <f>'Food In'!L37-('Food Out'!L37+Spill!M37)</f>
        <v>23.799999999999983</v>
      </c>
      <c r="M37" s="30">
        <f>'Food In'!M37-('Food Out'!M37+Spill!N37)</f>
        <v>21.800000000000011</v>
      </c>
      <c r="N37" s="30">
        <f>'Food In'!N37-('Food Out'!N37+Spill!O37)</f>
        <v>24.299999999999983</v>
      </c>
      <c r="O37" s="30">
        <f>'Food In'!O37-('Food Out'!O37+Spill!P37)</f>
        <v>23.600000000000009</v>
      </c>
      <c r="P37" s="30">
        <f>'Food In'!P37-('Food Out'!P37+Spill!Q37)</f>
        <v>22.700000000000003</v>
      </c>
      <c r="Q37" s="30">
        <f>'Food In'!Q37-('Food Out'!Q37+Spill!R37)</f>
        <v>21.799999999999997</v>
      </c>
      <c r="R37" s="30">
        <f>'Food In'!R37-('Food Out'!R37+Spill!S37)</f>
        <v>22.400000000000006</v>
      </c>
      <c r="S37" s="30">
        <f>'Food In'!S37-('Food Out'!S37+Spill!T37)</f>
        <v>21.199999999999989</v>
      </c>
      <c r="T37" s="30">
        <f>'Food In'!T37-('Food Out'!T37+Spill!U37)</f>
        <v>19.400000000000006</v>
      </c>
      <c r="U37" s="30">
        <f>'Food In'!U37-('Food Out'!U37+Spill!V37)</f>
        <v>18.5</v>
      </c>
      <c r="V37" s="30">
        <f>'Food In'!V37-('Food Out'!V37+Spill!W37)</f>
        <v>23</v>
      </c>
      <c r="W37" s="30">
        <f>'Food In'!W37-('Food Out'!W37+Spill!X37)</f>
        <v>16.200000000000003</v>
      </c>
      <c r="X37" s="30">
        <f>'Food In'!X37-('Food Out'!X37+Spill!Y37)</f>
        <v>18.900000000000006</v>
      </c>
      <c r="Y37" s="30">
        <f>'Food In'!Y37-('Food Out'!Y37+Spill!Z37)</f>
        <v>21.399999999999991</v>
      </c>
      <c r="Z37" s="30">
        <f>'Food In'!Z37-('Food Out'!Z37+Spill!AA37)</f>
        <v>14.700000000000003</v>
      </c>
      <c r="AA37" s="30">
        <f>'Food In'!AA37-('Food Out'!AA37+Spill!AB37)</f>
        <v>16.700000000000003</v>
      </c>
      <c r="AB37" s="30">
        <f>'Food In'!AB37-('Food Out'!AB37+Spill!AC37)</f>
        <v>20.200000000000003</v>
      </c>
      <c r="AC37" s="30">
        <f>'Food In'!AC37-('Food Out'!AC37+Spill!AD37)</f>
        <v>17.900000000000006</v>
      </c>
      <c r="AD37" s="30">
        <f>'Food In'!AD37-('Food Out'!AD37+Spill!AE37)</f>
        <v>18.400000000000006</v>
      </c>
      <c r="AE37" s="30">
        <f>'Food In'!AE37-('Food Out'!AE37+Spill!AF37)</f>
        <v>20.099999999999994</v>
      </c>
      <c r="AF37" s="30">
        <f>'Food In'!AF37-('Food Out'!AF37+Spill!AG37)</f>
        <v>20.099999999999994</v>
      </c>
      <c r="AG37" s="30">
        <f>'Food In'!AG37-('Food Out'!AG37+Spill!AH37)</f>
        <v>15.799999999999997</v>
      </c>
      <c r="AH37" s="30">
        <f>'Food In'!AH37-('Food Out'!AH37+Spill!AI37)</f>
        <v>16.600000000000009</v>
      </c>
      <c r="AI37" s="30">
        <f>'Food In'!AI37-('Food Out'!AI37+Spill!AJ37)</f>
        <v>16.899999999999991</v>
      </c>
      <c r="AJ37" s="30">
        <f>'Food In'!AJ37-('Food Out'!AJ37+Spill!AK37)</f>
        <v>20.200000000000003</v>
      </c>
      <c r="AK37" s="30">
        <f>'Food In'!AK37-('Food Out'!AK37+Spill!AL37)</f>
        <v>17.400000000000006</v>
      </c>
      <c r="AL37" s="30">
        <f>'Food In'!AL37-('Food Out'!AL37+Spill!AM37)</f>
        <v>19.399999999999991</v>
      </c>
      <c r="AM37" s="30">
        <f>'Food In'!AM37-('Food Out'!AM37+Spill!AN37)</f>
        <v>16.5</v>
      </c>
      <c r="AN37" s="30">
        <f>'Food In'!AN37-('Food Out'!AN37+Spill!AO37)</f>
        <v>17</v>
      </c>
      <c r="AO37" s="30">
        <f>'Food In'!AO37-('Food Out'!AO37+Spill!AP37)</f>
        <v>17.800000000000011</v>
      </c>
      <c r="AP37" s="30">
        <f>'Food In'!AP37-('Food Out'!AP37+Spill!AQ37)</f>
        <v>16</v>
      </c>
      <c r="AQ37" s="30">
        <f>'Food In'!AQ37-('Food Out'!AQ37+Spill!AR37)</f>
        <v>19.399999999999991</v>
      </c>
      <c r="AR37" s="30">
        <f>'Food In'!AR37-('Food Out'!AR37+Spill!AS37)</f>
        <v>15.900000000000006</v>
      </c>
      <c r="AS37" s="30">
        <f>'Food In'!AS37-('Food Out'!AS37+Spill!AT37)</f>
        <v>13.400000000000006</v>
      </c>
      <c r="AT37" s="30">
        <f>'Food In'!AT37-('Food Out'!AT37+Spill!AU37)</f>
        <v>17.700000000000003</v>
      </c>
      <c r="AU37" s="30">
        <f>'Food In'!AU37-('Food Out'!AU37+Spill!AV37)</f>
        <v>17.799999999999997</v>
      </c>
      <c r="AV37" s="30">
        <f>'Food In'!AV37-('Food Out'!AV37+Spill!AW37)</f>
        <v>17.5</v>
      </c>
      <c r="AW37" s="30">
        <f>'Food In'!AW37-('Food Out'!AW37+Spill!AX37)</f>
        <v>17.700000000000017</v>
      </c>
      <c r="AX37" s="30">
        <f>'Food In'!AX37-('Food Out'!AX37+Spill!AY37)</f>
        <v>17.399999999999991</v>
      </c>
      <c r="AY37" s="30">
        <f>'Food In'!AY37-('Food Out'!AY37+Spill!AZ37)</f>
        <v>21.200000000000003</v>
      </c>
      <c r="AZ37" s="30">
        <f>'Food In'!AZ37-('Food Out'!AZ37+Spill!BA37)</f>
        <v>19</v>
      </c>
      <c r="BA37" s="30">
        <f>'Food In'!BA37-('Food Out'!BA37+Spill!BB37)</f>
        <v>16.800000000000011</v>
      </c>
      <c r="BB37" s="30">
        <f>'Food In'!BB37-('Food Out'!BB37+Spill!BC37)</f>
        <v>19</v>
      </c>
      <c r="BC37" s="30">
        <f>'Food In'!BC37-('Food Out'!BC37+Spill!BD37)</f>
        <v>20.299999999999997</v>
      </c>
      <c r="BD37" s="30">
        <f>'Food In'!BD37-('Food Out'!BD37+Spill!BE37)</f>
        <v>20.599999999999994</v>
      </c>
      <c r="BE37" s="30">
        <f>'Food In'!BE37-('Food Out'!BE37+Spill!BF37)</f>
        <v>16.700000000000003</v>
      </c>
      <c r="BF37" s="30">
        <f>'Food In'!BF37-('Food Out'!BF37+Spill!BG37)</f>
        <v>16.700000000000003</v>
      </c>
      <c r="BG37" s="30">
        <f>'Food In'!BG37-('Food Out'!BG37+Spill!BH37)</f>
        <v>19.699999999999989</v>
      </c>
      <c r="BH37" s="8">
        <f>'Food In'!BH37-('Food Out'!BH37+Spill!BI37)</f>
        <v>17.799999999999997</v>
      </c>
      <c r="BI37" s="8">
        <f>'Food In'!BI37-('Food Out'!BI37+Spill!BJ37)</f>
        <v>19.900000000000006</v>
      </c>
      <c r="BJ37" s="8">
        <f>'Food In'!BJ37-('Food Out'!BJ37+Spill!BK37)</f>
        <v>11.799999999999997</v>
      </c>
    </row>
    <row r="38" spans="1:62" ht="13.2">
      <c r="A38" s="15">
        <v>35</v>
      </c>
      <c r="B38" s="16">
        <v>0</v>
      </c>
      <c r="C38" s="16">
        <v>1</v>
      </c>
      <c r="D38" s="16">
        <f>'Food In'!D38-'Food Out'!E38</f>
        <v>194.90000000000003</v>
      </c>
      <c r="E38" s="16">
        <f>'Food In'!E38-'Food Out'!E38</f>
        <v>130.09999999999997</v>
      </c>
      <c r="F38" s="31">
        <f>'Food In'!F38-'Food Out'!F38</f>
        <v>31.099999999999966</v>
      </c>
      <c r="G38" s="30">
        <f>'Food In'!G38-('Food Out'!G38+Spill!H38)</f>
        <v>29.800000000000011</v>
      </c>
      <c r="H38" s="30">
        <f>'Food In'!H38-('Food Out'!H38+Spill!I38)</f>
        <v>24.600000000000009</v>
      </c>
      <c r="I38" s="30">
        <f>'Food In'!I38-('Food Out'!I38+Spill!J38)</f>
        <v>30</v>
      </c>
      <c r="J38" s="30">
        <f>'Food In'!J38-('Food Out'!J38+Spill!K38)</f>
        <v>23.600000000000009</v>
      </c>
      <c r="K38" s="30">
        <f>'Food In'!K38-('Food Out'!K38+Spill!L38)</f>
        <v>28.300000000000011</v>
      </c>
      <c r="L38" s="30">
        <f>'Food In'!L38-('Food Out'!L38+Spill!M38)</f>
        <v>24.799999999999997</v>
      </c>
      <c r="M38" s="30">
        <f>'Food In'!M38-('Food Out'!M38+Spill!N38)</f>
        <v>25.900000000000006</v>
      </c>
      <c r="N38" s="30">
        <f>'Food In'!N38-('Food Out'!N38+Spill!O38)</f>
        <v>25</v>
      </c>
      <c r="O38" s="30">
        <f>'Food In'!O38-('Food Out'!O38+Spill!P38)</f>
        <v>28</v>
      </c>
      <c r="P38" s="30">
        <f>'Food In'!P38-('Food Out'!P38+Spill!Q38)</f>
        <v>23.300000000000011</v>
      </c>
      <c r="Q38" s="30">
        <f>'Food In'!Q38-('Food Out'!Q38+Spill!R38)</f>
        <v>20.399999999999999</v>
      </c>
      <c r="R38" s="30">
        <f>'Food In'!R38-('Food Out'!R38+Spill!S38)</f>
        <v>26.699999999999989</v>
      </c>
      <c r="S38" s="30">
        <f>'Food In'!S38-('Food Out'!S38+Spill!T38)</f>
        <v>23</v>
      </c>
      <c r="T38" s="30">
        <f>'Food In'!T38-('Food Out'!T38+Spill!U38)</f>
        <v>20.200000000000003</v>
      </c>
      <c r="U38" s="30">
        <f>'Food In'!U38-('Food Out'!U38+Spill!V38)</f>
        <v>22.200000000000003</v>
      </c>
      <c r="V38" s="30">
        <f>'Food In'!V38-('Food Out'!V38+Spill!W38)</f>
        <v>23.599999999999994</v>
      </c>
      <c r="W38" s="30">
        <f>'Food In'!W38-('Food Out'!W38+Spill!X38)</f>
        <v>20.100000000000009</v>
      </c>
      <c r="X38" s="30">
        <f>'Food In'!X38-('Food Out'!X38+Spill!Y38)</f>
        <v>21.099999999999994</v>
      </c>
      <c r="Y38" s="30">
        <f>'Food In'!Y38-('Food Out'!Y38+Spill!Z38)</f>
        <v>22.299999999999997</v>
      </c>
      <c r="Z38" s="30">
        <f>'Food In'!Z38-('Food Out'!Z38+Spill!AA38)</f>
        <v>20.399999999999991</v>
      </c>
      <c r="AA38" s="30">
        <f>'Food In'!AA38-('Food Out'!AA38+Spill!AB38)</f>
        <v>17.700000000000003</v>
      </c>
      <c r="AB38" s="30">
        <f>'Food In'!AB38-('Food Out'!AB38+Spill!AC38)</f>
        <v>23.200000000000003</v>
      </c>
      <c r="AC38" s="30">
        <f>'Food In'!AC38-('Food Out'!AC38+Spill!AD38)</f>
        <v>19</v>
      </c>
      <c r="AD38" s="30">
        <f>'Food In'!AD38-('Food Out'!AD38+Spill!AE38)</f>
        <v>22.699999999999989</v>
      </c>
      <c r="AE38" s="30">
        <f>'Food In'!AE38-('Food Out'!AE38+Spill!AF38)</f>
        <v>26.400000000000006</v>
      </c>
      <c r="AF38" s="30">
        <f>'Food In'!AF38-('Food Out'!AF38+Spill!AG38)</f>
        <v>16.899999999999991</v>
      </c>
      <c r="AG38" s="30">
        <f>'Food In'!AG38-('Food Out'!AG38+Spill!AH38)</f>
        <v>19</v>
      </c>
      <c r="AH38" s="30">
        <f>'Food In'!AH38-('Food Out'!AH38+Spill!AI38)</f>
        <v>16.900000000000006</v>
      </c>
      <c r="AI38" s="30">
        <f>'Food In'!AI38-('Food Out'!AI38+Spill!AJ38)</f>
        <v>19.099999999999994</v>
      </c>
      <c r="AJ38" s="30">
        <f>'Food In'!AJ38-('Food Out'!AJ38+Spill!AK38)</f>
        <v>21.400000000000006</v>
      </c>
      <c r="AK38" s="30">
        <f>'Food In'!AK38-('Food Out'!AK38+Spill!AL38)</f>
        <v>21.599999999999994</v>
      </c>
      <c r="AL38" s="30">
        <f>'Food In'!AL38-('Food Out'!AL38+Spill!AM38)</f>
        <v>12.899999999999991</v>
      </c>
      <c r="AM38" s="30">
        <f>'Food In'!AM38-('Food Out'!AM38+Spill!AN38)</f>
        <v>21.700000000000017</v>
      </c>
      <c r="AN38" s="30">
        <f>'Food In'!AN38-('Food Out'!AN38+Spill!AO38)</f>
        <v>16.699999999999989</v>
      </c>
      <c r="AO38" s="30">
        <f>'Food In'!AO38-('Food Out'!AO38+Spill!AP38)</f>
        <v>18.5</v>
      </c>
      <c r="AP38" s="30">
        <f>'Food In'!AP38-('Food Out'!AP38+Spill!AQ38)</f>
        <v>19.299999999999997</v>
      </c>
      <c r="AQ38" s="30">
        <f>'Food In'!AQ38-('Food Out'!AQ38+Spill!AR38)</f>
        <v>18.099999999999994</v>
      </c>
      <c r="AR38" s="30">
        <f>'Food In'!AR38-('Food Out'!AR38+Spill!AS38)</f>
        <v>21</v>
      </c>
      <c r="AS38" s="30">
        <f>'Food In'!AS38-('Food Out'!AS38+Spill!AT38)</f>
        <v>16.600000000000009</v>
      </c>
      <c r="AT38" s="30">
        <f>'Food In'!AT38-('Food Out'!AT38+Spill!AU38)</f>
        <v>21.399999999999991</v>
      </c>
      <c r="AU38" s="30">
        <f>'Food In'!AU38-('Food Out'!AU38+Spill!AV38)</f>
        <v>17.400000000000006</v>
      </c>
      <c r="AV38" s="30">
        <f>'Food In'!AV38-('Food Out'!AV38+Spill!AW38)</f>
        <v>19.099999999999994</v>
      </c>
      <c r="AW38" s="30">
        <f>'Food In'!AW38-('Food Out'!AW38+Spill!AX38)</f>
        <v>20.600000000000009</v>
      </c>
      <c r="AX38" s="30">
        <f>'Food In'!AX38-('Food Out'!AX38+Spill!AY38)</f>
        <v>17.299999999999997</v>
      </c>
      <c r="AY38" s="30">
        <f>'Food In'!AY38-('Food Out'!AY38+Spill!AZ38)</f>
        <v>17.400000000000006</v>
      </c>
      <c r="AZ38" s="30">
        <f>'Food In'!AZ38-('Food Out'!AZ38+Spill!BA38)</f>
        <v>19.5</v>
      </c>
      <c r="BA38" s="30">
        <f>'Food In'!BA38-('Food Out'!BA38+Spill!BB38)</f>
        <v>20.299999999999997</v>
      </c>
      <c r="BB38" s="30">
        <f>'Food In'!BB38-('Food Out'!BB38+Spill!BC38)</f>
        <v>19</v>
      </c>
      <c r="BC38" s="30">
        <f>'Food In'!BC38-('Food Out'!BC38+Spill!BD38)</f>
        <v>18.900000000000006</v>
      </c>
      <c r="BD38" s="30">
        <f>'Food In'!BD38-('Food Out'!BD38+Spill!BE38)</f>
        <v>23.099999999999994</v>
      </c>
      <c r="BE38" s="30">
        <f>'Food In'!BE38-('Food Out'!BE38+Spill!BF38)</f>
        <v>16.299999999999997</v>
      </c>
      <c r="BF38" s="30">
        <f>'Food In'!BF38-('Food Out'!BF38+Spill!BG38)</f>
        <v>18.799999999999997</v>
      </c>
      <c r="BG38" s="30">
        <f>'Food In'!BG38-('Food Out'!BG38+Spill!BH38)</f>
        <v>20.399999999999991</v>
      </c>
    </row>
    <row r="39" spans="1:62" ht="13.2">
      <c r="A39" s="15">
        <v>36</v>
      </c>
      <c r="B39" s="16">
        <v>0</v>
      </c>
      <c r="C39" s="16">
        <v>1</v>
      </c>
      <c r="D39" s="16">
        <f>'Food In'!D39-'Food Out'!E39</f>
        <v>171.90000000000003</v>
      </c>
      <c r="E39" s="16">
        <f>'Food In'!E39-'Food Out'!E39</f>
        <v>117.99999999999994</v>
      </c>
      <c r="F39" s="31">
        <f>'Food In'!F39-'Food Out'!F39</f>
        <v>25.300000000000011</v>
      </c>
      <c r="G39" s="30">
        <f>'Food In'!G39-('Food Out'!G39+Spill!H39)</f>
        <v>30.399999999999991</v>
      </c>
      <c r="H39" s="30">
        <f>'Food In'!H39-('Food Out'!H39+Spill!I39)</f>
        <v>23.899999999999977</v>
      </c>
      <c r="I39" s="30">
        <f>'Food In'!I39-('Food Out'!I39+Spill!J39)</f>
        <v>25.100000000000009</v>
      </c>
      <c r="J39" s="30">
        <f>'Food In'!J39-('Food Out'!J39+Spill!K39)</f>
        <v>25.300000000000011</v>
      </c>
      <c r="K39" s="30">
        <f>'Food In'!K39-('Food Out'!K39+Spill!L39)</f>
        <v>25.699999999999989</v>
      </c>
      <c r="L39" s="30">
        <f>'Food In'!L39-('Food Out'!L39+Spill!M39)</f>
        <v>22.300000000000011</v>
      </c>
      <c r="M39" s="30">
        <f>'Food In'!M39-('Food Out'!M39+Spill!N39)</f>
        <v>21</v>
      </c>
      <c r="N39" s="30">
        <f>'Food In'!N39-('Food Out'!N39+Spill!O39)</f>
        <v>24.100000000000009</v>
      </c>
      <c r="O39" s="30">
        <f>'Food In'!O39-('Food Out'!O39+Spill!P39)</f>
        <v>22.899999999999991</v>
      </c>
      <c r="P39" s="30">
        <f>'Food In'!P39-('Food Out'!P39+Spill!Q39)</f>
        <v>18.5</v>
      </c>
      <c r="Q39" s="30">
        <f>'Food In'!Q39-('Food Out'!Q39+Spill!R39)</f>
        <v>21.900000000000006</v>
      </c>
      <c r="R39" s="30">
        <f>'Food In'!R39-('Food Out'!R39+Spill!S39)</f>
        <v>19.299999999999983</v>
      </c>
      <c r="S39" s="30">
        <f>'Food In'!S39-('Food Out'!S39+Spill!T39)</f>
        <v>18.800000000000011</v>
      </c>
      <c r="T39" s="30">
        <f>'Food In'!T39-('Food Out'!T39+Spill!U39)</f>
        <v>20.200000000000003</v>
      </c>
      <c r="U39" s="30">
        <f>'Food In'!U39-('Food Out'!U39+Spill!V39)</f>
        <v>16.599999999999994</v>
      </c>
      <c r="V39" s="30">
        <f>'Food In'!V39-('Food Out'!V39+Spill!W39)</f>
        <v>20.200000000000003</v>
      </c>
      <c r="W39" s="30">
        <f>'Food In'!W39-('Food Out'!W39+Spill!X39)</f>
        <v>18</v>
      </c>
      <c r="X39" s="30">
        <f>'Food In'!X39-('Food Out'!X39+Spill!Y39)</f>
        <v>19.699999999999989</v>
      </c>
      <c r="Y39" s="30">
        <f>'Food In'!Y39-('Food Out'!Y39+Spill!Z39)</f>
        <v>20.900000000000006</v>
      </c>
      <c r="Z39" s="30">
        <f>'Food In'!Z39-('Food Out'!Z39+Spill!AA39)</f>
        <v>17.5</v>
      </c>
      <c r="AA39" s="30">
        <f>'Food In'!AA39-('Food Out'!AA39+Spill!AB39)</f>
        <v>18.099999999999994</v>
      </c>
      <c r="AB39" s="30">
        <f>'Food In'!AB39-('Food Out'!AB39+Spill!AC39)</f>
        <v>20.299999999999997</v>
      </c>
      <c r="AC39" s="30">
        <f>'Food In'!AC39-('Food Out'!AC39+Spill!AD39)</f>
        <v>16.400000000000006</v>
      </c>
      <c r="AD39" s="30">
        <f>'Food In'!AD39-('Food Out'!AD39+Spill!AE39)</f>
        <v>21.5</v>
      </c>
      <c r="AE39" s="30">
        <f>'Food In'!AE39-('Food Out'!AE39+Spill!AF39)</f>
        <v>16</v>
      </c>
      <c r="AF39" s="30">
        <f>'Food In'!AF39-('Food Out'!AF39+Spill!AG39)</f>
        <v>19.799999999999997</v>
      </c>
      <c r="AG39" s="30">
        <f>'Food In'!AG39-('Food Out'!AG39+Spill!AH39)</f>
        <v>14.300000000000011</v>
      </c>
      <c r="AH39" s="30">
        <f>'Food In'!AH39-('Food Out'!AH39+Spill!AI39)</f>
        <v>17.899999999999991</v>
      </c>
      <c r="AI39" s="30">
        <f>'Food In'!AI39-('Food Out'!AI39+Spill!AJ39)</f>
        <v>14.700000000000003</v>
      </c>
      <c r="AJ39" s="30">
        <f>'Food In'!AJ39-('Food Out'!AJ39+Spill!AK39)</f>
        <v>15.599999999999994</v>
      </c>
      <c r="AK39" s="30">
        <f>'Food In'!AK39-('Food Out'!AK39+Spill!AL39)</f>
        <v>17.299999999999997</v>
      </c>
      <c r="AL39" s="30">
        <f>'Food In'!AL39-('Food Out'!AL39+Spill!AM39)</f>
        <v>20.100000000000009</v>
      </c>
      <c r="AM39" s="30">
        <f>'Food In'!AM39-('Food Out'!AM39+Spill!AN39)</f>
        <v>13</v>
      </c>
      <c r="AN39" s="30">
        <f>'Food In'!AN39-('Food Out'!AN39+Spill!AO39)</f>
        <v>19</v>
      </c>
      <c r="AO39" s="30">
        <f>'Food In'!AO39-('Food Out'!AO39+Spill!AP39)</f>
        <v>18.400000000000006</v>
      </c>
      <c r="AP39" s="30">
        <f>'Food In'!AP39-('Food Out'!AP39+Spill!AQ39)</f>
        <v>17.5</v>
      </c>
      <c r="AQ39" s="30">
        <f>'Food In'!AQ39-('Food Out'!AQ39+Spill!AR39)</f>
        <v>20</v>
      </c>
      <c r="AR39" s="30">
        <f>'Food In'!AR39-('Food Out'!AR39+Spill!AS39)</f>
        <v>15.299999999999997</v>
      </c>
      <c r="AS39" s="30">
        <f>'Food In'!AS39-('Food Out'!AS39+Spill!AT39)</f>
        <v>19</v>
      </c>
      <c r="AT39" s="30">
        <f>'Food In'!AT39-('Food Out'!AT39+Spill!AU39)</f>
        <v>18.300000000000011</v>
      </c>
      <c r="AU39" s="30">
        <f>'Food In'!AU39-('Food Out'!AU39+Spill!AV39)</f>
        <v>13.999999999999986</v>
      </c>
      <c r="AV39" s="30">
        <f>'Food In'!AV39-('Food Out'!AV39+Spill!AW39)</f>
        <v>16.600000000000009</v>
      </c>
      <c r="AW39" s="30">
        <f>'Food In'!AW39-('Food Out'!AW39+Spill!AX39)</f>
        <v>15.899999999999991</v>
      </c>
      <c r="AX39" s="30">
        <f>'Food In'!AX39-('Food Out'!AX39+Spill!AY39)</f>
        <v>15.700000000000003</v>
      </c>
      <c r="AY39" s="30">
        <f>'Food In'!AY39-('Food Out'!AY39+Spill!AZ39)</f>
        <v>15.199999999999989</v>
      </c>
      <c r="AZ39" s="30">
        <f>'Food In'!AZ39-('Food Out'!AZ39+Spill!BA39)</f>
        <v>17.800000000000011</v>
      </c>
      <c r="BA39" s="30">
        <f>'Food In'!BA39-('Food Out'!BA39+Spill!BB39)</f>
        <v>14.099999999999994</v>
      </c>
      <c r="BB39" s="30">
        <f>'Food In'!BB39-('Food Out'!BB39+Spill!BC39)</f>
        <v>17.599999999999994</v>
      </c>
      <c r="BC39" s="30">
        <f>'Food In'!BC39-('Food Out'!BC39+Spill!BD39)</f>
        <v>16.399999999999991</v>
      </c>
      <c r="BD39" s="30">
        <f>'Food In'!BD39-('Food Out'!BD39+Spill!BE39)</f>
        <v>17.100000000000009</v>
      </c>
      <c r="BE39" s="30">
        <f>'Food In'!BE39-('Food Out'!BE39+Spill!BF39)</f>
        <v>15.300000000000011</v>
      </c>
      <c r="BF39" s="30">
        <f>'Food In'!BF39-('Food Out'!BF39+Spill!BG39)</f>
        <v>16.299999999999997</v>
      </c>
      <c r="BG39" s="30">
        <f>'Food In'!BG39-('Food Out'!BG39+Spill!BH39)</f>
        <v>17.200000000000003</v>
      </c>
      <c r="BH39" s="8">
        <f>'Food In'!BH39-('Food Out'!BH39+Spill!BI39)</f>
        <v>15.799999999999997</v>
      </c>
      <c r="BI39" s="8">
        <f>'Food In'!BI39-('Food Out'!BI39+Spill!BJ39)</f>
        <v>15.600000000000009</v>
      </c>
      <c r="BJ39" s="8">
        <f>'Food In'!BJ39-('Food Out'!BJ39+Spill!BK39)</f>
        <v>88.3</v>
      </c>
    </row>
    <row r="41" spans="1:62" ht="13.2">
      <c r="A41" t="s">
        <v>100</v>
      </c>
      <c r="B41" s="7"/>
      <c r="C41" s="7"/>
      <c r="D41" s="7"/>
      <c r="E41" s="7"/>
      <c r="F41" s="7"/>
      <c r="G41" s="8"/>
    </row>
    <row r="42" spans="1:62" ht="13.2">
      <c r="A42" s="36" t="s">
        <v>93</v>
      </c>
      <c r="B42" s="37" t="s">
        <v>50</v>
      </c>
      <c r="C42" s="37" t="s">
        <v>96</v>
      </c>
      <c r="D42" s="37"/>
      <c r="E42" s="37"/>
      <c r="F42" s="37" t="s">
        <v>263</v>
      </c>
      <c r="G42" s="45" t="s">
        <v>264</v>
      </c>
      <c r="H42" s="36" t="s">
        <v>265</v>
      </c>
      <c r="I42" s="37" t="s">
        <v>266</v>
      </c>
      <c r="J42" s="45" t="s">
        <v>267</v>
      </c>
      <c r="K42" s="36" t="s">
        <v>268</v>
      </c>
      <c r="L42" s="37" t="s">
        <v>269</v>
      </c>
      <c r="M42" s="45" t="s">
        <v>270</v>
      </c>
      <c r="N42" s="36" t="s">
        <v>271</v>
      </c>
      <c r="O42" s="37" t="s">
        <v>272</v>
      </c>
      <c r="P42" s="45" t="s">
        <v>273</v>
      </c>
      <c r="Q42" s="36" t="s">
        <v>274</v>
      </c>
      <c r="R42" s="37" t="s">
        <v>275</v>
      </c>
      <c r="S42" s="45" t="s">
        <v>276</v>
      </c>
      <c r="T42" s="36" t="s">
        <v>277</v>
      </c>
      <c r="U42" s="37" t="s">
        <v>278</v>
      </c>
      <c r="V42" s="45" t="s">
        <v>279</v>
      </c>
      <c r="W42" s="36" t="s">
        <v>280</v>
      </c>
      <c r="X42" s="37" t="s">
        <v>281</v>
      </c>
      <c r="Y42" s="45" t="s">
        <v>282</v>
      </c>
      <c r="Z42" s="36" t="s">
        <v>283</v>
      </c>
      <c r="AA42" s="37" t="s">
        <v>284</v>
      </c>
      <c r="AB42" s="45" t="s">
        <v>285</v>
      </c>
      <c r="AC42" s="36" t="s">
        <v>286</v>
      </c>
      <c r="AD42" s="37" t="s">
        <v>287</v>
      </c>
      <c r="AE42" s="45" t="s">
        <v>288</v>
      </c>
      <c r="AF42" s="36" t="s">
        <v>289</v>
      </c>
      <c r="AG42" s="37" t="s">
        <v>290</v>
      </c>
      <c r="AH42" s="45" t="s">
        <v>291</v>
      </c>
      <c r="AI42" s="36" t="s">
        <v>292</v>
      </c>
      <c r="AJ42" s="37" t="s">
        <v>293</v>
      </c>
      <c r="AK42" s="45" t="s">
        <v>294</v>
      </c>
      <c r="AL42" s="36" t="s">
        <v>295</v>
      </c>
      <c r="AM42" s="37" t="s">
        <v>296</v>
      </c>
      <c r="AN42" s="45" t="s">
        <v>297</v>
      </c>
      <c r="AO42" s="36" t="s">
        <v>298</v>
      </c>
      <c r="AP42" s="37" t="s">
        <v>299</v>
      </c>
      <c r="AQ42" s="45" t="s">
        <v>300</v>
      </c>
      <c r="AR42" s="36" t="s">
        <v>301</v>
      </c>
      <c r="AS42" s="37" t="s">
        <v>302</v>
      </c>
      <c r="AT42" s="45" t="s">
        <v>303</v>
      </c>
      <c r="AU42" s="36" t="s">
        <v>304</v>
      </c>
      <c r="AV42" s="37" t="s">
        <v>305</v>
      </c>
      <c r="AW42" s="45" t="s">
        <v>306</v>
      </c>
      <c r="AX42" s="36" t="s">
        <v>307</v>
      </c>
      <c r="AY42" s="37" t="s">
        <v>308</v>
      </c>
      <c r="AZ42" s="45" t="s">
        <v>309</v>
      </c>
      <c r="BA42" s="36" t="s">
        <v>310</v>
      </c>
      <c r="BB42" s="37" t="s">
        <v>311</v>
      </c>
      <c r="BC42" s="45" t="s">
        <v>312</v>
      </c>
      <c r="BD42" s="36" t="s">
        <v>313</v>
      </c>
      <c r="BE42" s="37" t="s">
        <v>314</v>
      </c>
      <c r="BF42" s="45" t="s">
        <v>315</v>
      </c>
      <c r="BG42" s="36" t="s">
        <v>316</v>
      </c>
    </row>
    <row r="43" spans="1:62" ht="13.2">
      <c r="A43" s="36">
        <v>19</v>
      </c>
      <c r="B43" s="36">
        <v>0</v>
      </c>
      <c r="C43" s="36">
        <v>0</v>
      </c>
      <c r="D43" s="36">
        <v>189.7</v>
      </c>
      <c r="E43" s="36">
        <v>124.19999999999999</v>
      </c>
      <c r="F43" s="36">
        <v>34</v>
      </c>
      <c r="G43" s="36">
        <v>29.699999999999932</v>
      </c>
      <c r="H43" s="36">
        <v>28.900000000000091</v>
      </c>
      <c r="I43" s="36">
        <v>33.299999999999955</v>
      </c>
      <c r="J43" s="36">
        <v>30.899999999999977</v>
      </c>
      <c r="K43" s="36">
        <v>34.799999999999955</v>
      </c>
      <c r="L43" s="36">
        <v>30.799999999999955</v>
      </c>
      <c r="M43" s="36">
        <v>30.300000000000068</v>
      </c>
      <c r="N43" s="36">
        <v>32.900000000000091</v>
      </c>
      <c r="O43" s="36">
        <v>37.199999999999932</v>
      </c>
      <c r="P43" s="36">
        <v>31.000000000000057</v>
      </c>
      <c r="Q43" s="36">
        <v>28.799999999999955</v>
      </c>
      <c r="R43" s="36">
        <v>36.399999999999977</v>
      </c>
      <c r="S43" s="36">
        <v>35.399999999999977</v>
      </c>
      <c r="T43" s="36">
        <v>32.199999999999932</v>
      </c>
      <c r="U43" s="36">
        <v>33.5</v>
      </c>
      <c r="V43" s="36">
        <v>31.400000000000034</v>
      </c>
      <c r="W43" s="36">
        <v>30.099999999999966</v>
      </c>
      <c r="X43" s="36">
        <v>30.199999999999989</v>
      </c>
      <c r="Y43" s="36">
        <v>36</v>
      </c>
      <c r="Z43" s="36">
        <v>32.000000000000114</v>
      </c>
      <c r="AA43" s="36">
        <v>31.799999999999955</v>
      </c>
      <c r="AB43" s="36">
        <v>32.700000000000045</v>
      </c>
      <c r="AC43" s="36">
        <v>31.800000000000011</v>
      </c>
      <c r="AD43" s="36">
        <v>33.600000000000023</v>
      </c>
      <c r="AE43" s="36">
        <v>30.699999999999989</v>
      </c>
      <c r="AF43" s="36">
        <v>35.899999999999977</v>
      </c>
      <c r="AG43" s="36">
        <v>33.299999999999955</v>
      </c>
      <c r="AH43" s="36">
        <v>28.899999999999977</v>
      </c>
      <c r="AI43" s="36">
        <v>30.700000000000045</v>
      </c>
      <c r="AJ43" s="36">
        <v>29.799999999999955</v>
      </c>
      <c r="AK43" s="36">
        <v>35</v>
      </c>
      <c r="AL43" s="36">
        <v>31.900000000000034</v>
      </c>
      <c r="AM43" s="36">
        <v>33.200000000000045</v>
      </c>
      <c r="AN43" s="36">
        <v>35.699999999999932</v>
      </c>
      <c r="AO43" s="36">
        <v>33.200000000000045</v>
      </c>
      <c r="AP43" s="36">
        <v>31.200000000000045</v>
      </c>
      <c r="AQ43" s="36">
        <v>35.099999999999966</v>
      </c>
      <c r="AR43" s="36">
        <v>29.799999999999955</v>
      </c>
      <c r="AS43" s="36">
        <v>36.300000000000011</v>
      </c>
      <c r="AT43" s="36">
        <v>34.300000000000068</v>
      </c>
      <c r="AU43" s="36">
        <v>33.5</v>
      </c>
      <c r="AV43" s="36">
        <v>33</v>
      </c>
      <c r="AW43" s="36">
        <v>34.5</v>
      </c>
      <c r="AX43" s="36">
        <v>32</v>
      </c>
      <c r="AY43" s="36">
        <v>32.599999999999966</v>
      </c>
      <c r="AZ43" s="36">
        <v>32.399999999999977</v>
      </c>
      <c r="BA43" s="36">
        <v>37.199999999999932</v>
      </c>
      <c r="BB43" s="36">
        <v>33.900000000000091</v>
      </c>
      <c r="BC43" s="36">
        <v>32.299999999999955</v>
      </c>
      <c r="BD43" s="36">
        <v>31.300000000000011</v>
      </c>
      <c r="BE43" s="36">
        <v>32.200000000000045</v>
      </c>
      <c r="BF43" s="36">
        <v>31.300000000000068</v>
      </c>
      <c r="BG43" s="36">
        <v>29.399999999999977</v>
      </c>
    </row>
    <row r="44" spans="1:62" ht="15.75" customHeight="1">
      <c r="A44" s="36">
        <v>20</v>
      </c>
      <c r="B44" s="36">
        <v>0</v>
      </c>
      <c r="C44" s="36">
        <v>0</v>
      </c>
      <c r="D44" s="36">
        <v>174.30000000000007</v>
      </c>
      <c r="E44" s="36">
        <v>116.39999999999998</v>
      </c>
      <c r="F44" s="36">
        <v>29.099999999999966</v>
      </c>
      <c r="G44" s="36">
        <v>29.5</v>
      </c>
      <c r="H44" s="36">
        <v>21.200000000000045</v>
      </c>
      <c r="I44" s="36">
        <v>33.399999999999977</v>
      </c>
      <c r="J44" s="36">
        <v>23.800000000000011</v>
      </c>
      <c r="K44" s="36">
        <v>31.800000000000068</v>
      </c>
      <c r="L44" s="36">
        <v>28.699999999999932</v>
      </c>
      <c r="M44" s="36">
        <v>25</v>
      </c>
      <c r="N44" s="36">
        <v>31.400000000000091</v>
      </c>
      <c r="O44" s="36">
        <v>26.699999999999932</v>
      </c>
      <c r="P44" s="36">
        <v>29.100000000000023</v>
      </c>
      <c r="Q44" s="36">
        <v>26.699999999999989</v>
      </c>
      <c r="R44" s="36">
        <v>29.299999999999955</v>
      </c>
      <c r="S44" s="36">
        <v>31.399999999999977</v>
      </c>
      <c r="T44" s="36">
        <v>30.200000000000045</v>
      </c>
      <c r="U44" s="36">
        <v>29</v>
      </c>
      <c r="V44" s="36">
        <v>27.699999999999989</v>
      </c>
      <c r="W44" s="36">
        <v>26.199999999999932</v>
      </c>
      <c r="X44" s="36">
        <v>25.900000000000034</v>
      </c>
      <c r="Y44" s="36">
        <v>24.600000000000023</v>
      </c>
      <c r="Z44" s="36">
        <v>28.100000000000023</v>
      </c>
      <c r="AA44" s="36">
        <v>27.5</v>
      </c>
      <c r="AB44" s="36">
        <v>28.299999999999955</v>
      </c>
      <c r="AC44" s="36">
        <v>25.800000000000068</v>
      </c>
      <c r="AD44" s="36">
        <v>25.600000000000023</v>
      </c>
      <c r="AE44" s="36">
        <v>24.699999999999989</v>
      </c>
      <c r="AF44" s="36">
        <v>26.099999999999966</v>
      </c>
      <c r="AG44" s="36">
        <v>23.200000000000045</v>
      </c>
      <c r="AH44" s="36">
        <v>23.600000000000023</v>
      </c>
      <c r="AI44" s="36">
        <v>21.700000000000045</v>
      </c>
      <c r="AJ44" s="36">
        <v>25.299999999999955</v>
      </c>
      <c r="AK44" s="36">
        <v>25</v>
      </c>
      <c r="AL44" s="36">
        <v>23.699999999999932</v>
      </c>
      <c r="AM44" s="36">
        <v>24.200000000000045</v>
      </c>
      <c r="AN44" s="36">
        <v>27.799999999999955</v>
      </c>
      <c r="AO44" s="36">
        <v>21.700000000000045</v>
      </c>
      <c r="AP44" s="36">
        <v>20.799999999999955</v>
      </c>
      <c r="AQ44" s="36">
        <v>25.400000000000091</v>
      </c>
      <c r="AR44" s="36">
        <v>19.699999999999932</v>
      </c>
      <c r="AS44" s="36">
        <v>26.699999999999989</v>
      </c>
      <c r="AT44" s="36">
        <v>26.200000000000045</v>
      </c>
      <c r="AU44" s="36">
        <v>24.500000000000114</v>
      </c>
      <c r="AV44" s="36">
        <v>25.099999999999909</v>
      </c>
      <c r="AW44" s="36">
        <v>20.399999999999977</v>
      </c>
      <c r="AX44" s="36">
        <v>27.600000000000136</v>
      </c>
      <c r="AY44" s="36">
        <v>26.099999999999909</v>
      </c>
      <c r="AZ44" s="36">
        <v>25.900000000000034</v>
      </c>
      <c r="BA44" s="36">
        <v>30.100000000000023</v>
      </c>
      <c r="BB44" s="36">
        <v>20.100000000000023</v>
      </c>
      <c r="BC44" s="36">
        <v>28.299999999999955</v>
      </c>
      <c r="BD44" s="36">
        <v>23.400000000000091</v>
      </c>
      <c r="BE44" s="36">
        <v>21.399999999999977</v>
      </c>
      <c r="BF44" s="36">
        <v>25.700000000000045</v>
      </c>
      <c r="BG44" s="36">
        <v>26.099999999999909</v>
      </c>
    </row>
    <row r="45" spans="1:62" ht="15.75" customHeight="1">
      <c r="A45" s="36">
        <v>21</v>
      </c>
      <c r="B45" s="36">
        <v>0</v>
      </c>
      <c r="C45" s="36">
        <v>0</v>
      </c>
      <c r="D45" s="36">
        <v>149.90000000000003</v>
      </c>
      <c r="E45" s="36">
        <v>101.5</v>
      </c>
      <c r="F45" s="36">
        <v>21.599999999999966</v>
      </c>
      <c r="G45" s="36">
        <v>26.200000000000045</v>
      </c>
      <c r="H45" s="36">
        <v>18.600000000000023</v>
      </c>
      <c r="I45" s="36">
        <v>25.699999999999932</v>
      </c>
      <c r="J45" s="36">
        <v>23.600000000000023</v>
      </c>
      <c r="K45" s="36">
        <v>24.5</v>
      </c>
      <c r="L45" s="36">
        <v>22.799999999999955</v>
      </c>
      <c r="M45" s="36">
        <v>23.299999999999955</v>
      </c>
      <c r="N45" s="36">
        <v>26.800000000000068</v>
      </c>
      <c r="O45" s="36">
        <v>25.5</v>
      </c>
      <c r="P45" s="36">
        <v>20.300000000000068</v>
      </c>
      <c r="Q45" s="36">
        <v>24.799999999999955</v>
      </c>
      <c r="R45" s="36">
        <v>28.100000000000023</v>
      </c>
      <c r="S45" s="36">
        <v>21.600000000000023</v>
      </c>
      <c r="T45" s="36">
        <v>22.999999999999886</v>
      </c>
      <c r="U45" s="36">
        <v>26.600000000000023</v>
      </c>
      <c r="V45" s="36">
        <v>24</v>
      </c>
      <c r="W45" s="36">
        <v>22.800000000000011</v>
      </c>
      <c r="X45" s="36">
        <v>23.099999999999966</v>
      </c>
      <c r="Y45" s="36">
        <v>26.100000000000023</v>
      </c>
      <c r="Z45" s="36">
        <v>21.200000000000045</v>
      </c>
      <c r="AA45" s="36">
        <v>24.299999999999955</v>
      </c>
      <c r="AB45" s="36">
        <v>22.399999999999977</v>
      </c>
      <c r="AC45" s="36">
        <v>24.200000000000045</v>
      </c>
      <c r="AD45" s="36">
        <v>26.299999999999955</v>
      </c>
      <c r="AE45" s="36">
        <v>26.600000000000023</v>
      </c>
      <c r="AF45" s="36">
        <v>25.099999999999966</v>
      </c>
      <c r="AG45" s="36">
        <v>21.5</v>
      </c>
      <c r="AH45" s="36">
        <v>23.600000000000023</v>
      </c>
      <c r="AI45" s="36">
        <v>25</v>
      </c>
      <c r="AJ45" s="36">
        <v>23.799999999999955</v>
      </c>
      <c r="AK45" s="36">
        <v>25.100000000000023</v>
      </c>
      <c r="AL45" s="36">
        <v>25.299999999999955</v>
      </c>
      <c r="AM45" s="36">
        <v>25.600000000000023</v>
      </c>
      <c r="AN45" s="36">
        <v>28.600000000000023</v>
      </c>
      <c r="AO45" s="36">
        <v>22</v>
      </c>
      <c r="AP45" s="36">
        <v>25.799999999999955</v>
      </c>
      <c r="AQ45" s="36">
        <v>26</v>
      </c>
      <c r="AR45" s="36">
        <v>22.100000000000023</v>
      </c>
      <c r="AS45" s="36">
        <v>25.100000000000023</v>
      </c>
      <c r="AT45" s="36">
        <v>24.300000000000068</v>
      </c>
      <c r="AU45" s="36">
        <v>21.600000000000023</v>
      </c>
      <c r="AV45" s="36">
        <v>26.799999999999955</v>
      </c>
      <c r="AW45" s="36">
        <v>20.100000000000023</v>
      </c>
      <c r="AX45" s="36">
        <v>23.199999999999932</v>
      </c>
      <c r="AY45" s="36">
        <v>26.799999999999955</v>
      </c>
      <c r="AZ45" s="36">
        <v>23.599999999999909</v>
      </c>
      <c r="BA45" s="36">
        <v>27.100000000000023</v>
      </c>
      <c r="BB45" s="36">
        <v>24.900000000000091</v>
      </c>
      <c r="BC45" s="36">
        <v>24.299999999999955</v>
      </c>
      <c r="BD45" s="36">
        <v>22.299999999999955</v>
      </c>
      <c r="BE45" s="36">
        <v>20.999999999999886</v>
      </c>
      <c r="BF45" s="36">
        <v>22.300000000000068</v>
      </c>
      <c r="BG45" s="36">
        <v>20.699999999999932</v>
      </c>
    </row>
    <row r="46" spans="1:62" ht="15.75" customHeight="1">
      <c r="A46" s="36">
        <v>22</v>
      </c>
      <c r="B46" s="36">
        <v>0</v>
      </c>
      <c r="C46" s="36">
        <v>0</v>
      </c>
      <c r="D46" s="36">
        <v>162.5</v>
      </c>
      <c r="E46" s="36">
        <v>107.20000000000005</v>
      </c>
      <c r="F46" s="36">
        <v>21</v>
      </c>
      <c r="G46" s="36">
        <v>17.990000000000009</v>
      </c>
      <c r="H46" s="36">
        <v>17.699999999999932</v>
      </c>
      <c r="I46" s="36">
        <v>19.700000000000045</v>
      </c>
      <c r="J46" s="36">
        <v>22.200000000000045</v>
      </c>
      <c r="K46" s="36">
        <v>20.600000000000023</v>
      </c>
      <c r="L46" s="36">
        <v>22.5</v>
      </c>
      <c r="M46" s="36">
        <v>23.700000000000045</v>
      </c>
      <c r="N46" s="36">
        <v>23</v>
      </c>
      <c r="O46" s="36">
        <v>24.400000000000091</v>
      </c>
      <c r="P46" s="36">
        <v>20.799999999999955</v>
      </c>
      <c r="Q46" s="36">
        <v>23.400000000000034</v>
      </c>
      <c r="R46" s="36">
        <v>22.299999999999955</v>
      </c>
      <c r="S46" s="36">
        <v>25</v>
      </c>
      <c r="T46" s="36">
        <v>24.799999999999955</v>
      </c>
      <c r="U46" s="36">
        <v>25.199999999999932</v>
      </c>
      <c r="V46" s="36">
        <v>22.200000000000045</v>
      </c>
      <c r="W46" s="36">
        <v>22.799999999999955</v>
      </c>
      <c r="X46" s="36">
        <v>21.400000000000034</v>
      </c>
      <c r="Y46" s="36">
        <v>23.5</v>
      </c>
      <c r="Z46" s="36">
        <v>22.300000000000068</v>
      </c>
      <c r="AA46" s="36">
        <v>23.299999999999955</v>
      </c>
      <c r="AB46" s="36">
        <v>23.200000000000045</v>
      </c>
      <c r="AC46" s="36">
        <v>24.100000000000023</v>
      </c>
      <c r="AD46" s="36">
        <v>26.5</v>
      </c>
      <c r="AE46" s="36">
        <v>24.100000000000023</v>
      </c>
      <c r="AF46" s="36">
        <v>22.799999999999955</v>
      </c>
      <c r="AG46" s="36">
        <v>21.300000000000068</v>
      </c>
      <c r="AH46" s="36">
        <v>23.799999999999955</v>
      </c>
      <c r="AI46" s="36">
        <v>22.200000000000045</v>
      </c>
      <c r="AJ46" s="36">
        <v>22.600000000000023</v>
      </c>
      <c r="AK46" s="36">
        <v>24</v>
      </c>
      <c r="AL46" s="36">
        <v>26.399999999999977</v>
      </c>
      <c r="AM46" s="36">
        <v>24.600000000000023</v>
      </c>
      <c r="AN46" s="36">
        <v>24.399999999999977</v>
      </c>
      <c r="AO46" s="36">
        <v>22.5</v>
      </c>
      <c r="AP46" s="36">
        <v>23.200000000000045</v>
      </c>
      <c r="AQ46" s="36">
        <v>23.099999999999909</v>
      </c>
      <c r="AR46" s="36">
        <v>24</v>
      </c>
      <c r="AS46" s="36">
        <v>21.699999999999989</v>
      </c>
      <c r="AT46" s="36">
        <v>25.699999999999932</v>
      </c>
      <c r="AU46" s="36">
        <v>24.299999999999955</v>
      </c>
      <c r="AV46" s="36">
        <v>23.700000000000045</v>
      </c>
      <c r="AW46" s="36">
        <v>23.200000000000045</v>
      </c>
      <c r="AX46" s="36">
        <v>20.000000000000114</v>
      </c>
      <c r="AY46" s="36">
        <v>24</v>
      </c>
      <c r="AZ46" s="36">
        <v>19.999999999999943</v>
      </c>
      <c r="BA46" s="36">
        <v>23.699999999999932</v>
      </c>
      <c r="BB46" s="36">
        <v>24.100000000000023</v>
      </c>
      <c r="BC46" s="36">
        <v>24.899999999999977</v>
      </c>
      <c r="BD46" s="36">
        <v>23.199999999999932</v>
      </c>
      <c r="BE46" s="36">
        <v>22.299999999999955</v>
      </c>
      <c r="BF46" s="36">
        <v>21.900000000000091</v>
      </c>
      <c r="BG46" s="36">
        <v>24.100000000000023</v>
      </c>
    </row>
    <row r="47" spans="1:62" ht="15.75" customHeight="1">
      <c r="A47" s="36">
        <v>23</v>
      </c>
      <c r="B47" s="36">
        <v>0</v>
      </c>
      <c r="C47" s="36">
        <v>0</v>
      </c>
      <c r="D47" s="36">
        <v>203.10000000000002</v>
      </c>
      <c r="E47" s="36">
        <v>134.90000000000003</v>
      </c>
      <c r="F47" s="36">
        <v>31.799999999999955</v>
      </c>
      <c r="G47" s="36">
        <v>34</v>
      </c>
      <c r="H47" s="36">
        <v>30.700000000000045</v>
      </c>
      <c r="I47" s="36">
        <v>31.899999999999977</v>
      </c>
      <c r="J47" s="36">
        <v>29.200000000000045</v>
      </c>
      <c r="K47" s="36">
        <v>36.899999999999977</v>
      </c>
      <c r="L47" s="36">
        <v>34.700000000000045</v>
      </c>
      <c r="M47" s="36">
        <v>36.500000000000057</v>
      </c>
      <c r="N47" s="36">
        <v>33</v>
      </c>
      <c r="O47" s="36">
        <v>35.899999999999977</v>
      </c>
      <c r="P47" s="36">
        <v>33.600000000000023</v>
      </c>
      <c r="Q47" s="36">
        <v>31.699999999999989</v>
      </c>
      <c r="R47" s="36">
        <v>37.300000000000068</v>
      </c>
      <c r="S47" s="36">
        <v>27.200000000000045</v>
      </c>
      <c r="T47" s="36">
        <v>32.199999999999932</v>
      </c>
      <c r="U47" s="36">
        <v>34.200000000000045</v>
      </c>
      <c r="V47" s="36">
        <v>31.600000000000023</v>
      </c>
      <c r="W47" s="36">
        <v>26.799999999999955</v>
      </c>
      <c r="X47" s="36">
        <v>29.600000000000023</v>
      </c>
      <c r="Y47" s="36">
        <v>29.5</v>
      </c>
      <c r="Z47" s="36">
        <v>25.600000000000023</v>
      </c>
      <c r="AA47" s="36">
        <v>28.700000000000045</v>
      </c>
      <c r="AB47" s="36">
        <v>31.89999999999992</v>
      </c>
      <c r="AC47" s="36">
        <v>31.700000000000045</v>
      </c>
      <c r="AD47" s="36">
        <v>28.300000000000011</v>
      </c>
      <c r="AE47" s="36">
        <v>26</v>
      </c>
      <c r="AF47" s="36">
        <v>29.199999999999989</v>
      </c>
      <c r="AG47" s="36">
        <v>19.399999999999977</v>
      </c>
      <c r="AH47" s="36">
        <v>25.799999999999955</v>
      </c>
      <c r="AI47" s="36">
        <v>19</v>
      </c>
      <c r="AJ47" s="36">
        <v>25.600000000000023</v>
      </c>
      <c r="AK47" s="36">
        <v>26.700000000000045</v>
      </c>
      <c r="AL47" s="36">
        <v>29.200000000000045</v>
      </c>
      <c r="AM47" s="36">
        <v>27.100000000000023</v>
      </c>
      <c r="AN47" s="36">
        <v>26.100000000000023</v>
      </c>
      <c r="AO47" s="36">
        <v>24.300000000000068</v>
      </c>
      <c r="AP47" s="36">
        <v>26.799999999999955</v>
      </c>
      <c r="AQ47" s="36">
        <v>27.000000000000114</v>
      </c>
      <c r="AR47" s="36">
        <v>22.699999999999932</v>
      </c>
      <c r="AS47" s="36">
        <v>28.899999999999977</v>
      </c>
      <c r="AT47" s="36">
        <v>25.199999999999932</v>
      </c>
      <c r="AU47" s="36">
        <v>29.100000000000023</v>
      </c>
      <c r="AV47" s="36">
        <v>30.300000000000068</v>
      </c>
      <c r="AW47" s="36">
        <v>25.199999999999932</v>
      </c>
      <c r="AX47" s="36">
        <v>25.800000000000068</v>
      </c>
      <c r="AY47" s="36">
        <v>27.5</v>
      </c>
      <c r="AZ47" s="36">
        <v>27.699999999999989</v>
      </c>
      <c r="BA47" s="36">
        <v>26.100000000000023</v>
      </c>
      <c r="BB47" s="36">
        <v>30.100000000000023</v>
      </c>
      <c r="BC47" s="36">
        <v>23.399999999999977</v>
      </c>
      <c r="BD47" s="36">
        <v>25.499999999999943</v>
      </c>
      <c r="BE47" s="36">
        <v>23.899999999999977</v>
      </c>
      <c r="BF47" s="36">
        <v>23.100000000000023</v>
      </c>
      <c r="BG47" s="36">
        <v>24.799999999999955</v>
      </c>
    </row>
    <row r="48" spans="1:62" ht="15.75" customHeight="1">
      <c r="A48" s="36">
        <v>24</v>
      </c>
      <c r="B48" s="36">
        <v>0</v>
      </c>
      <c r="C48" s="36">
        <v>0</v>
      </c>
      <c r="D48" s="36">
        <v>194</v>
      </c>
      <c r="E48" s="36">
        <v>127.40000000000003</v>
      </c>
      <c r="F48" s="36">
        <v>31.600000000000023</v>
      </c>
      <c r="G48" s="36">
        <v>35.5</v>
      </c>
      <c r="H48" s="36">
        <v>28.699999999999932</v>
      </c>
      <c r="I48" s="36">
        <v>34.100000000000023</v>
      </c>
      <c r="J48" s="36">
        <v>30.999999999999943</v>
      </c>
      <c r="K48" s="36">
        <v>36.599999999999909</v>
      </c>
      <c r="L48" s="36">
        <v>31</v>
      </c>
      <c r="M48" s="36">
        <v>35.700000000000045</v>
      </c>
      <c r="N48" s="36">
        <v>35.899999999999977</v>
      </c>
      <c r="O48" s="36">
        <v>33.699999999999989</v>
      </c>
      <c r="P48" s="36">
        <v>36.199999999999989</v>
      </c>
      <c r="Q48" s="36">
        <v>38.400000000000034</v>
      </c>
      <c r="R48" s="36">
        <v>38.699999999999932</v>
      </c>
      <c r="S48" s="36">
        <v>27.5</v>
      </c>
      <c r="T48" s="36">
        <v>30.600000000000023</v>
      </c>
      <c r="U48" s="36">
        <v>31.100000000000023</v>
      </c>
      <c r="V48" s="36">
        <v>32.400000000000034</v>
      </c>
      <c r="W48" s="36">
        <v>30.699999999999989</v>
      </c>
      <c r="X48" s="36">
        <v>32.800000000000011</v>
      </c>
      <c r="Y48" s="36">
        <v>30.899999999999977</v>
      </c>
      <c r="Z48" s="36">
        <v>32.800000000000068</v>
      </c>
      <c r="AA48" s="36">
        <v>32.399999999999977</v>
      </c>
      <c r="AB48" s="36">
        <v>33.000000000000057</v>
      </c>
      <c r="AC48" s="36">
        <v>34.5</v>
      </c>
      <c r="AD48" s="36">
        <v>35</v>
      </c>
      <c r="AE48" s="36">
        <v>33</v>
      </c>
      <c r="AF48" s="36">
        <v>29.200000000000045</v>
      </c>
      <c r="AG48" s="36">
        <v>27.399999999999977</v>
      </c>
      <c r="AH48" s="36">
        <v>31.600000000000023</v>
      </c>
      <c r="AI48" s="36">
        <v>31.799999999999955</v>
      </c>
      <c r="AJ48" s="36">
        <v>32</v>
      </c>
      <c r="AK48" s="36">
        <v>32.899999999999977</v>
      </c>
      <c r="AL48" s="36">
        <v>35.399999999999977</v>
      </c>
      <c r="AM48" s="36">
        <v>31.5</v>
      </c>
      <c r="AN48" s="36">
        <v>34.299999999999955</v>
      </c>
      <c r="AO48" s="36">
        <v>29.199999999999932</v>
      </c>
      <c r="AP48" s="36">
        <v>32.200000000000045</v>
      </c>
      <c r="AQ48" s="36">
        <v>31.800000000000068</v>
      </c>
      <c r="AR48" s="36">
        <v>32.199999999999989</v>
      </c>
      <c r="AS48" s="36">
        <v>30.000000000000057</v>
      </c>
      <c r="AT48" s="36">
        <v>28.799999999999955</v>
      </c>
      <c r="AU48" s="36">
        <v>33.200000000000045</v>
      </c>
      <c r="AV48" s="36">
        <v>31.5</v>
      </c>
      <c r="AW48" s="36">
        <v>27.700000000000045</v>
      </c>
      <c r="AX48" s="36">
        <v>30.299999999999955</v>
      </c>
      <c r="AY48" s="36">
        <v>31.199999999999932</v>
      </c>
      <c r="AZ48" s="36">
        <v>30.300000000000011</v>
      </c>
      <c r="BA48" s="36">
        <v>29.899999999999977</v>
      </c>
      <c r="BB48" s="36">
        <v>32.300000000000068</v>
      </c>
      <c r="BC48" s="36">
        <v>27.399999999999977</v>
      </c>
      <c r="BD48" s="36">
        <v>32.600000000000023</v>
      </c>
      <c r="BE48" s="36">
        <v>28.200000000000045</v>
      </c>
      <c r="BF48" s="36">
        <v>27.999999999999886</v>
      </c>
      <c r="BG48" s="36">
        <v>29.800000000000068</v>
      </c>
    </row>
    <row r="49" spans="1:59" ht="15.75" customHeight="1">
      <c r="A49" s="36">
        <v>31</v>
      </c>
      <c r="B49" s="36">
        <v>0</v>
      </c>
      <c r="C49" s="36">
        <v>1</v>
      </c>
      <c r="D49" s="36">
        <v>158.89999999999998</v>
      </c>
      <c r="E49" s="36">
        <v>106.39999999999998</v>
      </c>
      <c r="F49" s="36">
        <v>27.400000000000034</v>
      </c>
      <c r="G49" s="36">
        <v>25.800000000000011</v>
      </c>
      <c r="H49" s="36">
        <v>24.5</v>
      </c>
      <c r="I49" s="36">
        <v>26.900000000000006</v>
      </c>
      <c r="J49" s="36">
        <v>22.800000000000011</v>
      </c>
      <c r="K49" s="36">
        <v>24.599999999999994</v>
      </c>
      <c r="L49" s="36">
        <v>26.599999999999994</v>
      </c>
      <c r="M49" s="36">
        <v>24.700000000000003</v>
      </c>
      <c r="N49" s="36">
        <v>25.599999999999994</v>
      </c>
      <c r="O49" s="36">
        <v>27.300000000000011</v>
      </c>
      <c r="P49" s="36">
        <v>20.899999999999991</v>
      </c>
      <c r="Q49" s="36">
        <v>25.5</v>
      </c>
      <c r="R49" s="36">
        <v>28.5</v>
      </c>
      <c r="S49" s="36">
        <v>15.700000000000003</v>
      </c>
      <c r="T49" s="36">
        <v>22.399999999999991</v>
      </c>
      <c r="U49" s="36">
        <v>19.600000000000009</v>
      </c>
      <c r="V49" s="36">
        <v>23.399999999999991</v>
      </c>
      <c r="W49" s="36">
        <v>19.900000000000006</v>
      </c>
      <c r="X49" s="36">
        <v>24.200000000000003</v>
      </c>
      <c r="Y49" s="36">
        <v>22.599999999999994</v>
      </c>
      <c r="Z49" s="36">
        <v>16.599999999999994</v>
      </c>
      <c r="AA49" s="36">
        <v>20.600000000000009</v>
      </c>
      <c r="AB49" s="36">
        <v>18.600000000000009</v>
      </c>
      <c r="AC49" s="36">
        <v>20.299999999999997</v>
      </c>
      <c r="AD49" s="36">
        <v>23.400000000000006</v>
      </c>
      <c r="AE49" s="36">
        <v>23.199999999999989</v>
      </c>
      <c r="AF49" s="36">
        <v>21.599999999999994</v>
      </c>
      <c r="AG49" s="36">
        <v>18.799999999999997</v>
      </c>
      <c r="AH49" s="36">
        <v>21.599999999999994</v>
      </c>
      <c r="AI49" s="36">
        <v>19.299999999999997</v>
      </c>
      <c r="AJ49" s="36">
        <v>16.700000000000003</v>
      </c>
      <c r="AK49" s="36">
        <v>21.700000000000017</v>
      </c>
      <c r="AL49" s="36">
        <v>21.599999999999994</v>
      </c>
      <c r="AM49" s="36">
        <v>19.099999999999994</v>
      </c>
      <c r="AN49" s="36">
        <v>21.400000000000006</v>
      </c>
      <c r="AO49" s="36">
        <v>20.5</v>
      </c>
      <c r="AP49" s="36">
        <v>17.5</v>
      </c>
      <c r="AQ49" s="36">
        <v>21.199999999999989</v>
      </c>
      <c r="AR49" s="36">
        <v>20</v>
      </c>
      <c r="AS49" s="36">
        <v>20.900000000000006</v>
      </c>
      <c r="AT49" s="36">
        <v>19</v>
      </c>
      <c r="AU49" s="36">
        <v>20.700000000000003</v>
      </c>
      <c r="AV49" s="36">
        <v>21.399999999999991</v>
      </c>
      <c r="AW49" s="36">
        <v>18.400000000000006</v>
      </c>
      <c r="AX49" s="36">
        <v>22.200000000000003</v>
      </c>
      <c r="AY49" s="36">
        <v>20.099999999999994</v>
      </c>
      <c r="AZ49" s="36">
        <v>20.400000000000006</v>
      </c>
      <c r="BA49" s="36">
        <v>17.899999999999991</v>
      </c>
      <c r="BB49" s="36">
        <v>18.200000000000003</v>
      </c>
      <c r="BC49" s="36">
        <v>20.199999999999989</v>
      </c>
      <c r="BD49" s="36">
        <v>23.600000000000009</v>
      </c>
      <c r="BE49" s="36">
        <v>17.400000000000006</v>
      </c>
      <c r="BF49" s="36">
        <v>19</v>
      </c>
      <c r="BG49" s="36">
        <v>21.300000000000011</v>
      </c>
    </row>
    <row r="50" spans="1:59" ht="15.75" customHeight="1">
      <c r="A50" s="36">
        <v>32</v>
      </c>
      <c r="B50" s="36">
        <v>0</v>
      </c>
      <c r="C50" s="36">
        <v>1</v>
      </c>
      <c r="D50" s="36">
        <v>166.2</v>
      </c>
      <c r="E50" s="36">
        <v>113.5</v>
      </c>
      <c r="F50" s="36">
        <v>20.600000000000023</v>
      </c>
      <c r="G50" s="36">
        <v>26.5</v>
      </c>
      <c r="H50" s="36">
        <v>16.600000000000009</v>
      </c>
      <c r="I50" s="36">
        <v>21.899999999999991</v>
      </c>
      <c r="J50" s="36">
        <v>20.200000000000003</v>
      </c>
      <c r="K50" s="36">
        <v>22.100000000000009</v>
      </c>
      <c r="L50" s="36">
        <v>21</v>
      </c>
      <c r="M50" s="36">
        <v>18.399999999999991</v>
      </c>
      <c r="N50" s="36">
        <v>21.400000000000006</v>
      </c>
      <c r="O50" s="36">
        <v>22.100000000000009</v>
      </c>
      <c r="P50" s="36">
        <v>16.899999999999991</v>
      </c>
      <c r="Q50" s="36">
        <v>21.400000000000006</v>
      </c>
      <c r="R50" s="36">
        <v>21.400000000000006</v>
      </c>
      <c r="S50" s="36">
        <v>21.299999999999983</v>
      </c>
      <c r="T50" s="36">
        <v>19.100000000000009</v>
      </c>
      <c r="U50" s="36">
        <v>21.5</v>
      </c>
      <c r="V50" s="36">
        <v>22</v>
      </c>
      <c r="W50" s="36">
        <v>17.5</v>
      </c>
      <c r="X50" s="36">
        <v>22.600000000000009</v>
      </c>
      <c r="Y50" s="36">
        <v>22.699999999999989</v>
      </c>
      <c r="Z50" s="36">
        <v>23.300000000000011</v>
      </c>
      <c r="AA50" s="36">
        <v>21.5</v>
      </c>
      <c r="AB50" s="36">
        <v>19.699999999999989</v>
      </c>
      <c r="AC50" s="36">
        <v>21.100000000000009</v>
      </c>
      <c r="AD50" s="36">
        <v>22.299999999999997</v>
      </c>
      <c r="AE50" s="36">
        <v>23.400000000000006</v>
      </c>
      <c r="AF50" s="36">
        <v>23.700000000000003</v>
      </c>
      <c r="AG50" s="36">
        <v>21.699999999999989</v>
      </c>
      <c r="AH50" s="36">
        <v>22.100000000000009</v>
      </c>
      <c r="AI50" s="36">
        <v>21.899999999999991</v>
      </c>
      <c r="AJ50" s="36">
        <v>25</v>
      </c>
      <c r="AK50" s="36">
        <v>25.700000000000003</v>
      </c>
      <c r="AL50" s="36">
        <v>24.700000000000003</v>
      </c>
      <c r="AM50" s="36">
        <v>20.599999999999994</v>
      </c>
      <c r="AN50" s="36">
        <v>22.599999999999994</v>
      </c>
      <c r="AO50" s="36">
        <v>21.500000000000014</v>
      </c>
      <c r="AP50" s="36">
        <v>20</v>
      </c>
      <c r="AQ50" s="36">
        <v>24.599999999999994</v>
      </c>
      <c r="AR50" s="36">
        <v>22.799999999999997</v>
      </c>
      <c r="AS50" s="36">
        <v>21.299999999999997</v>
      </c>
      <c r="AT50" s="36">
        <v>26.199999999999989</v>
      </c>
      <c r="AU50" s="36">
        <v>18.700000000000003</v>
      </c>
      <c r="AV50" s="36">
        <v>19.200000000000003</v>
      </c>
      <c r="AW50" s="36">
        <v>22.799999999999997</v>
      </c>
      <c r="AX50" s="36">
        <v>19.5</v>
      </c>
      <c r="AY50" s="36">
        <v>17.5</v>
      </c>
      <c r="AZ50" s="36">
        <v>20</v>
      </c>
      <c r="BA50" s="36">
        <v>19</v>
      </c>
      <c r="BB50" s="36">
        <v>17.799999999999997</v>
      </c>
      <c r="BC50" s="36">
        <v>20.700000000000003</v>
      </c>
      <c r="BD50" s="36">
        <v>26.699999999999989</v>
      </c>
      <c r="BE50" s="36">
        <v>19.399999999999991</v>
      </c>
      <c r="BF50" s="36">
        <v>17.799999999999997</v>
      </c>
      <c r="BG50" s="36">
        <v>19.299999999999997</v>
      </c>
    </row>
    <row r="51" spans="1:59" ht="15.75" customHeight="1">
      <c r="A51" s="36">
        <v>33</v>
      </c>
      <c r="B51" s="36">
        <v>0</v>
      </c>
      <c r="C51" s="36">
        <v>1</v>
      </c>
      <c r="D51" s="36">
        <v>195.40000000000003</v>
      </c>
      <c r="E51" s="36">
        <v>134.10000000000002</v>
      </c>
      <c r="F51" s="36">
        <v>33.200000000000045</v>
      </c>
      <c r="G51" s="36">
        <v>31.000000000000014</v>
      </c>
      <c r="H51" s="36">
        <v>27.799999999999997</v>
      </c>
      <c r="I51" s="36">
        <v>31.200000000000003</v>
      </c>
      <c r="J51" s="36">
        <v>25</v>
      </c>
      <c r="K51" s="36">
        <v>26.899999999999991</v>
      </c>
      <c r="L51" s="36">
        <v>28</v>
      </c>
      <c r="M51" s="36">
        <v>25.199999999999996</v>
      </c>
      <c r="N51" s="36">
        <v>28.400000000000006</v>
      </c>
      <c r="O51" s="36">
        <v>23.799999999999997</v>
      </c>
      <c r="P51" s="36">
        <v>25</v>
      </c>
      <c r="Q51" s="36">
        <v>23</v>
      </c>
      <c r="R51" s="36">
        <v>27.000000000000014</v>
      </c>
      <c r="S51" s="36">
        <v>21</v>
      </c>
      <c r="T51" s="36">
        <v>23.799999999999997</v>
      </c>
      <c r="U51" s="36">
        <v>25.299999999999997</v>
      </c>
      <c r="V51" s="36">
        <v>22.799999999999997</v>
      </c>
      <c r="W51" s="36">
        <v>21.599999999999994</v>
      </c>
      <c r="X51" s="36">
        <v>19.899999999999991</v>
      </c>
      <c r="Y51" s="36">
        <v>23.5</v>
      </c>
      <c r="Z51" s="36">
        <v>22.899999999999991</v>
      </c>
      <c r="AA51" s="36">
        <v>20.900000000000006</v>
      </c>
      <c r="AB51" s="36">
        <v>19</v>
      </c>
      <c r="AC51" s="36">
        <v>22.200000000000003</v>
      </c>
      <c r="AD51" s="36">
        <v>23.899999999999991</v>
      </c>
      <c r="AE51" s="36">
        <v>20.299999999999997</v>
      </c>
      <c r="AF51" s="36">
        <v>22.299999999999997</v>
      </c>
      <c r="AG51" s="36">
        <v>17.700000000000003</v>
      </c>
      <c r="AH51" s="36">
        <v>19.700000000000003</v>
      </c>
      <c r="AI51" s="36">
        <v>15.599999999999994</v>
      </c>
      <c r="AJ51" s="36">
        <v>19</v>
      </c>
      <c r="AK51" s="36">
        <v>16.200000000000003</v>
      </c>
      <c r="AL51" s="36">
        <v>20.899999999999991</v>
      </c>
      <c r="AM51" s="36">
        <v>17.300000000000011</v>
      </c>
      <c r="AN51" s="36">
        <v>18.5</v>
      </c>
      <c r="AO51" s="36">
        <v>18.600000000000009</v>
      </c>
      <c r="AP51" s="36">
        <v>17.399999999999991</v>
      </c>
      <c r="AQ51" s="36">
        <v>20.299999999999997</v>
      </c>
      <c r="AR51" s="36">
        <v>20.200000000000003</v>
      </c>
      <c r="AS51" s="36">
        <v>21.5</v>
      </c>
      <c r="AT51" s="36">
        <v>21.100000000000009</v>
      </c>
      <c r="AU51" s="36">
        <v>20.700000000000003</v>
      </c>
      <c r="AV51" s="36">
        <v>17.599999999999994</v>
      </c>
      <c r="AW51" s="36">
        <v>24.299999999999983</v>
      </c>
      <c r="AX51" s="36">
        <v>18</v>
      </c>
      <c r="AY51" s="36">
        <v>24.700000000000017</v>
      </c>
      <c r="AZ51" s="36">
        <v>19.899999999999991</v>
      </c>
      <c r="BA51" s="36">
        <v>21.5</v>
      </c>
      <c r="BB51" s="36">
        <v>20</v>
      </c>
      <c r="BC51" s="36">
        <v>20.700000000000003</v>
      </c>
      <c r="BD51" s="36">
        <v>18.299999999999997</v>
      </c>
      <c r="BE51" s="36">
        <v>19.199999999999989</v>
      </c>
      <c r="BF51" s="36">
        <v>18.5</v>
      </c>
      <c r="BG51" s="36">
        <v>20.799999999999997</v>
      </c>
    </row>
    <row r="52" spans="1:59" ht="15.75" customHeight="1">
      <c r="A52" s="36">
        <v>34</v>
      </c>
      <c r="B52" s="36">
        <v>0</v>
      </c>
      <c r="C52" s="36">
        <v>1</v>
      </c>
      <c r="D52" s="36">
        <v>157.10000000000002</v>
      </c>
      <c r="E52" s="36">
        <v>107.10000000000002</v>
      </c>
      <c r="F52" s="36">
        <v>24.399999999999977</v>
      </c>
      <c r="G52" s="36">
        <v>32.300000000000011</v>
      </c>
      <c r="H52" s="36">
        <v>29.400000000000006</v>
      </c>
      <c r="I52" s="36">
        <v>28.900000000000006</v>
      </c>
      <c r="J52" s="36">
        <v>25.400000000000006</v>
      </c>
      <c r="K52" s="36">
        <v>25.400000000000006</v>
      </c>
      <c r="L52" s="36">
        <v>23.799999999999983</v>
      </c>
      <c r="M52" s="36">
        <v>21.800000000000011</v>
      </c>
      <c r="N52" s="36">
        <v>24.299999999999983</v>
      </c>
      <c r="O52" s="36">
        <v>23.600000000000009</v>
      </c>
      <c r="P52" s="36">
        <v>22.700000000000003</v>
      </c>
      <c r="Q52" s="36">
        <v>21.799999999999997</v>
      </c>
      <c r="R52" s="36">
        <v>22.400000000000006</v>
      </c>
      <c r="S52" s="36">
        <v>21.199999999999989</v>
      </c>
      <c r="T52" s="36">
        <v>19.400000000000006</v>
      </c>
      <c r="U52" s="36">
        <v>18.5</v>
      </c>
      <c r="V52" s="36">
        <v>23</v>
      </c>
      <c r="W52" s="36">
        <v>16.200000000000003</v>
      </c>
      <c r="X52" s="36">
        <v>18.900000000000006</v>
      </c>
      <c r="Y52" s="36">
        <v>21.399999999999991</v>
      </c>
      <c r="Z52" s="36">
        <v>14.700000000000003</v>
      </c>
      <c r="AA52" s="36">
        <v>16.700000000000003</v>
      </c>
      <c r="AB52" s="36">
        <v>20.200000000000003</v>
      </c>
      <c r="AC52" s="36">
        <v>17.900000000000006</v>
      </c>
      <c r="AD52" s="36">
        <v>18.400000000000006</v>
      </c>
      <c r="AE52" s="36">
        <v>20.099999999999994</v>
      </c>
      <c r="AF52" s="36">
        <v>20.099999999999994</v>
      </c>
      <c r="AG52" s="36">
        <v>15.799999999999997</v>
      </c>
      <c r="AH52" s="36">
        <v>16.600000000000009</v>
      </c>
      <c r="AI52" s="36">
        <v>16.899999999999991</v>
      </c>
      <c r="AJ52" s="36">
        <v>20.200000000000003</v>
      </c>
      <c r="AK52" s="36">
        <v>17.400000000000006</v>
      </c>
      <c r="AL52" s="36">
        <v>19.399999999999991</v>
      </c>
      <c r="AM52" s="36">
        <v>16.5</v>
      </c>
      <c r="AN52" s="36">
        <v>17</v>
      </c>
      <c r="AO52" s="36">
        <v>17.800000000000011</v>
      </c>
      <c r="AP52" s="36">
        <v>16</v>
      </c>
      <c r="AQ52" s="36">
        <v>19.399999999999991</v>
      </c>
      <c r="AR52" s="36">
        <v>15.900000000000006</v>
      </c>
      <c r="AS52" s="36">
        <v>13.400000000000006</v>
      </c>
      <c r="AT52" s="36">
        <v>17.700000000000003</v>
      </c>
      <c r="AU52" s="36">
        <v>17.799999999999997</v>
      </c>
      <c r="AV52" s="36">
        <v>17.5</v>
      </c>
      <c r="AW52" s="36">
        <v>17.700000000000017</v>
      </c>
      <c r="AX52" s="36">
        <v>17.399999999999991</v>
      </c>
      <c r="AY52" s="36">
        <v>21.200000000000003</v>
      </c>
      <c r="AZ52" s="36">
        <v>19</v>
      </c>
      <c r="BA52" s="36">
        <v>16.800000000000011</v>
      </c>
      <c r="BB52" s="36">
        <v>19</v>
      </c>
      <c r="BC52" s="36">
        <v>20.299999999999997</v>
      </c>
      <c r="BD52" s="36">
        <v>20.599999999999994</v>
      </c>
      <c r="BE52" s="36">
        <v>16.700000000000003</v>
      </c>
      <c r="BF52" s="36">
        <v>16.700000000000003</v>
      </c>
      <c r="BG52" s="36">
        <v>19.699999999999989</v>
      </c>
    </row>
    <row r="53" spans="1:59" ht="15.75" customHeight="1">
      <c r="A53" s="36">
        <v>35</v>
      </c>
      <c r="B53" s="36">
        <v>0</v>
      </c>
      <c r="C53" s="36">
        <v>1</v>
      </c>
      <c r="D53" s="36">
        <v>194.90000000000003</v>
      </c>
      <c r="E53" s="36">
        <v>130.09999999999997</v>
      </c>
      <c r="F53" s="36">
        <v>31.099999999999966</v>
      </c>
      <c r="G53" s="36">
        <v>29.800000000000011</v>
      </c>
      <c r="H53" s="36">
        <v>24.600000000000009</v>
      </c>
      <c r="I53" s="36">
        <v>30</v>
      </c>
      <c r="J53" s="36">
        <v>23.600000000000009</v>
      </c>
      <c r="K53" s="36">
        <v>28.300000000000011</v>
      </c>
      <c r="L53" s="36">
        <v>24.799999999999997</v>
      </c>
      <c r="M53" s="36">
        <v>25.900000000000006</v>
      </c>
      <c r="N53" s="36">
        <v>25</v>
      </c>
      <c r="O53" s="36">
        <v>28</v>
      </c>
      <c r="P53" s="36">
        <v>23.300000000000011</v>
      </c>
      <c r="Q53" s="36">
        <v>20.399999999999999</v>
      </c>
      <c r="R53" s="36">
        <v>26.699999999999989</v>
      </c>
      <c r="S53" s="36">
        <v>23</v>
      </c>
      <c r="T53" s="36">
        <v>20.200000000000003</v>
      </c>
      <c r="U53" s="36">
        <v>22.200000000000003</v>
      </c>
      <c r="V53" s="36">
        <v>23.599999999999994</v>
      </c>
      <c r="W53" s="36">
        <v>20.100000000000009</v>
      </c>
      <c r="X53" s="36">
        <v>21.099999999999994</v>
      </c>
      <c r="Y53" s="36">
        <v>22.299999999999997</v>
      </c>
      <c r="Z53" s="36">
        <v>20.399999999999991</v>
      </c>
      <c r="AA53" s="36">
        <v>17.700000000000003</v>
      </c>
      <c r="AB53" s="36">
        <v>23.200000000000003</v>
      </c>
      <c r="AC53" s="36">
        <v>19</v>
      </c>
      <c r="AD53" s="36">
        <v>22.699999999999989</v>
      </c>
      <c r="AE53" s="36">
        <v>26.400000000000006</v>
      </c>
      <c r="AF53" s="36">
        <v>16.899999999999991</v>
      </c>
      <c r="AG53" s="36">
        <v>19</v>
      </c>
      <c r="AH53" s="36">
        <v>16.900000000000006</v>
      </c>
      <c r="AI53" s="36">
        <v>19.099999999999994</v>
      </c>
      <c r="AJ53" s="36">
        <v>21.400000000000006</v>
      </c>
      <c r="AK53" s="36">
        <v>21.599999999999994</v>
      </c>
      <c r="AL53" s="36">
        <v>12.899999999999991</v>
      </c>
      <c r="AM53" s="36">
        <v>21.700000000000017</v>
      </c>
      <c r="AN53" s="36">
        <v>16.699999999999989</v>
      </c>
      <c r="AO53" s="36">
        <v>18.5</v>
      </c>
      <c r="AP53" s="36">
        <v>19.299999999999997</v>
      </c>
      <c r="AQ53" s="36">
        <v>18.099999999999994</v>
      </c>
      <c r="AR53" s="36">
        <v>21</v>
      </c>
      <c r="AS53" s="36">
        <v>16.600000000000009</v>
      </c>
      <c r="AT53" s="36">
        <v>21.399999999999991</v>
      </c>
      <c r="AU53" s="36">
        <v>17.400000000000006</v>
      </c>
      <c r="AV53" s="36">
        <v>19.099999999999994</v>
      </c>
      <c r="AW53" s="36">
        <v>20.600000000000009</v>
      </c>
      <c r="AX53" s="36">
        <v>17.299999999999997</v>
      </c>
      <c r="AY53" s="36">
        <v>17.400000000000006</v>
      </c>
      <c r="AZ53" s="36">
        <v>19.5</v>
      </c>
      <c r="BA53" s="36">
        <v>20.299999999999997</v>
      </c>
      <c r="BB53" s="36">
        <v>19</v>
      </c>
      <c r="BC53" s="36">
        <v>18.900000000000006</v>
      </c>
      <c r="BD53" s="36">
        <v>23.099999999999994</v>
      </c>
      <c r="BE53" s="36">
        <v>16.299999999999997</v>
      </c>
      <c r="BF53" s="36">
        <v>18.799999999999997</v>
      </c>
      <c r="BG53" s="36">
        <v>20.399999999999991</v>
      </c>
    </row>
    <row r="54" spans="1:59" ht="15.75" customHeight="1">
      <c r="A54" s="36">
        <v>36</v>
      </c>
      <c r="B54" s="36">
        <v>0</v>
      </c>
      <c r="C54" s="36">
        <v>1</v>
      </c>
      <c r="D54" s="36">
        <v>171.90000000000003</v>
      </c>
      <c r="E54" s="36">
        <v>117.99999999999994</v>
      </c>
      <c r="F54" s="36">
        <v>25.300000000000011</v>
      </c>
      <c r="G54" s="36">
        <v>30.399999999999991</v>
      </c>
      <c r="H54" s="36">
        <v>23.899999999999977</v>
      </c>
      <c r="I54" s="36">
        <v>25.100000000000009</v>
      </c>
      <c r="J54" s="36">
        <v>25.300000000000011</v>
      </c>
      <c r="K54" s="36">
        <v>25.699999999999989</v>
      </c>
      <c r="L54" s="36">
        <v>22.300000000000011</v>
      </c>
      <c r="M54" s="36">
        <v>21</v>
      </c>
      <c r="N54" s="36">
        <v>24.100000000000009</v>
      </c>
      <c r="O54" s="36">
        <v>22.899999999999991</v>
      </c>
      <c r="P54" s="36">
        <v>18.5</v>
      </c>
      <c r="Q54" s="36">
        <v>21.900000000000006</v>
      </c>
      <c r="R54" s="36">
        <v>19.299999999999983</v>
      </c>
      <c r="S54" s="36">
        <v>18.800000000000011</v>
      </c>
      <c r="T54" s="36">
        <v>20.200000000000003</v>
      </c>
      <c r="U54" s="36">
        <v>16.599999999999994</v>
      </c>
      <c r="V54" s="36">
        <v>20.200000000000003</v>
      </c>
      <c r="W54" s="36">
        <v>18</v>
      </c>
      <c r="X54" s="36">
        <v>19.699999999999989</v>
      </c>
      <c r="Y54" s="36">
        <v>20.900000000000006</v>
      </c>
      <c r="Z54" s="36">
        <v>17.5</v>
      </c>
      <c r="AA54" s="36">
        <v>18.099999999999994</v>
      </c>
      <c r="AB54" s="36">
        <v>20.299999999999997</v>
      </c>
      <c r="AC54" s="36">
        <v>16.400000000000006</v>
      </c>
      <c r="AD54" s="36">
        <v>21.5</v>
      </c>
      <c r="AE54" s="36">
        <v>16</v>
      </c>
      <c r="AF54" s="36">
        <v>19.799999999999997</v>
      </c>
      <c r="AG54" s="36">
        <v>14.300000000000011</v>
      </c>
      <c r="AH54" s="36">
        <v>17.899999999999991</v>
      </c>
      <c r="AI54" s="36">
        <v>14.700000000000003</v>
      </c>
      <c r="AJ54" s="36">
        <v>15.599999999999994</v>
      </c>
      <c r="AK54" s="36">
        <v>17.299999999999997</v>
      </c>
      <c r="AL54" s="36">
        <v>20.100000000000009</v>
      </c>
      <c r="AM54" s="36">
        <v>13</v>
      </c>
      <c r="AN54" s="36">
        <v>19</v>
      </c>
      <c r="AO54" s="36">
        <v>18.400000000000006</v>
      </c>
      <c r="AP54" s="36">
        <v>17.5</v>
      </c>
      <c r="AQ54" s="36">
        <v>20</v>
      </c>
      <c r="AR54" s="36">
        <v>15.299999999999997</v>
      </c>
      <c r="AS54" s="36">
        <v>19</v>
      </c>
      <c r="AT54" s="36">
        <v>18.300000000000011</v>
      </c>
      <c r="AU54" s="36">
        <v>13.999999999999986</v>
      </c>
      <c r="AV54" s="36">
        <v>16.600000000000009</v>
      </c>
      <c r="AW54" s="36">
        <v>15.899999999999991</v>
      </c>
      <c r="AX54" s="36">
        <v>15.700000000000003</v>
      </c>
      <c r="AY54" s="36">
        <v>15.199999999999989</v>
      </c>
      <c r="AZ54" s="36">
        <v>17.800000000000011</v>
      </c>
      <c r="BA54" s="36">
        <v>14.099999999999994</v>
      </c>
      <c r="BB54" s="36">
        <v>17.599999999999994</v>
      </c>
      <c r="BC54" s="36">
        <v>16.399999999999991</v>
      </c>
      <c r="BD54" s="36">
        <v>17.100000000000009</v>
      </c>
      <c r="BE54" s="36">
        <v>15.300000000000011</v>
      </c>
      <c r="BF54" s="36">
        <v>16.299999999999997</v>
      </c>
      <c r="BG54" s="36">
        <v>17.200000000000003</v>
      </c>
    </row>
    <row r="55" spans="1:59" ht="15.75" customHeight="1">
      <c r="A55" s="36">
        <v>25</v>
      </c>
      <c r="B55" s="36">
        <v>0</v>
      </c>
      <c r="C55" s="36">
        <v>2</v>
      </c>
      <c r="D55" s="36">
        <v>168.5</v>
      </c>
      <c r="E55" s="36">
        <v>115</v>
      </c>
      <c r="F55" s="36">
        <v>28.800000000000011</v>
      </c>
      <c r="G55" s="36">
        <v>29.000000000000014</v>
      </c>
      <c r="H55" s="36">
        <v>24.799999999999997</v>
      </c>
      <c r="I55" s="36">
        <v>20</v>
      </c>
      <c r="J55" s="36">
        <v>20.599999999999994</v>
      </c>
      <c r="K55" s="36">
        <v>25.299999999999997</v>
      </c>
      <c r="L55" s="36">
        <v>17.599999999999994</v>
      </c>
      <c r="M55" s="36">
        <v>18.700000000000003</v>
      </c>
      <c r="N55" s="36">
        <v>21</v>
      </c>
      <c r="O55" s="36">
        <v>17.400000000000006</v>
      </c>
      <c r="P55" s="36">
        <v>20.899999999999991</v>
      </c>
      <c r="Q55" s="36">
        <v>20.699999999999989</v>
      </c>
      <c r="R55" s="36">
        <v>21.200000000000003</v>
      </c>
      <c r="S55" s="36">
        <v>18</v>
      </c>
      <c r="T55" s="36">
        <v>18.399999999999991</v>
      </c>
      <c r="U55" s="36">
        <v>16.900000000000006</v>
      </c>
      <c r="V55" s="36">
        <v>20.900000000000006</v>
      </c>
      <c r="W55" s="36">
        <v>15.700000000000003</v>
      </c>
      <c r="X55" s="36">
        <v>14.799999999999997</v>
      </c>
      <c r="Y55" s="36">
        <v>20.099999999999994</v>
      </c>
      <c r="Z55" s="36">
        <v>17.200000000000003</v>
      </c>
      <c r="AA55" s="36">
        <v>16.899999999999991</v>
      </c>
      <c r="AB55" s="36">
        <v>20.5</v>
      </c>
      <c r="AC55" s="36">
        <v>17.5</v>
      </c>
      <c r="AD55" s="36">
        <v>20.300000000000011</v>
      </c>
      <c r="AE55" s="36">
        <v>20.200000000000003</v>
      </c>
      <c r="AF55" s="36">
        <v>17.899999999999991</v>
      </c>
      <c r="AG55" s="36">
        <v>19.700000000000003</v>
      </c>
      <c r="AH55" s="36">
        <v>17.399999999999991</v>
      </c>
      <c r="AI55" s="36">
        <v>18.799999999999997</v>
      </c>
      <c r="AJ55" s="36">
        <v>17.799999999999997</v>
      </c>
      <c r="AK55" s="36">
        <v>19.799999999999997</v>
      </c>
      <c r="AL55" s="36">
        <v>19</v>
      </c>
      <c r="AM55" s="36">
        <v>18.400000000000006</v>
      </c>
      <c r="AN55" s="36">
        <v>16.599999999999994</v>
      </c>
      <c r="AO55" s="36">
        <v>17.799999999999997</v>
      </c>
      <c r="AP55" s="36">
        <v>19.800000000000011</v>
      </c>
      <c r="AQ55" s="36">
        <v>17</v>
      </c>
      <c r="AR55" s="36">
        <v>17.099999999999994</v>
      </c>
      <c r="AS55" s="36">
        <v>17.100000000000009</v>
      </c>
      <c r="AT55" s="36">
        <v>18.5</v>
      </c>
      <c r="AU55" s="36">
        <v>15.299999999999997</v>
      </c>
      <c r="AV55" s="36">
        <v>17.5</v>
      </c>
      <c r="AW55" s="36">
        <v>19.5</v>
      </c>
      <c r="AX55" s="36">
        <v>19.800000000000011</v>
      </c>
      <c r="AY55" s="36">
        <v>17</v>
      </c>
      <c r="AZ55" s="36">
        <v>20.5</v>
      </c>
      <c r="BA55" s="36">
        <v>18.699999999999989</v>
      </c>
      <c r="BB55" s="36">
        <v>20.700000000000017</v>
      </c>
      <c r="BC55" s="36">
        <v>19.899999999999991</v>
      </c>
      <c r="BD55" s="36">
        <v>18.299999999999997</v>
      </c>
      <c r="BE55" s="36">
        <v>21.600000000000009</v>
      </c>
      <c r="BF55" s="36">
        <v>17.199999999999989</v>
      </c>
      <c r="BG55" s="36">
        <v>19.400000000000006</v>
      </c>
    </row>
    <row r="56" spans="1:59" ht="15.75" customHeight="1">
      <c r="A56" s="36">
        <v>26</v>
      </c>
      <c r="B56" s="36">
        <v>0</v>
      </c>
      <c r="C56" s="36">
        <v>2</v>
      </c>
      <c r="D56" s="36">
        <v>165.69999999999993</v>
      </c>
      <c r="E56" s="36">
        <v>102.5</v>
      </c>
      <c r="F56" s="36">
        <v>24.700000000000045</v>
      </c>
      <c r="G56" s="36">
        <v>17.800000000000011</v>
      </c>
      <c r="H56" s="36">
        <v>17.200000000000003</v>
      </c>
      <c r="I56" s="36">
        <v>15.599999999999994</v>
      </c>
      <c r="J56" s="36">
        <v>14</v>
      </c>
      <c r="K56" s="36">
        <v>24.300000000000011</v>
      </c>
      <c r="L56" s="36">
        <v>19.399999999999991</v>
      </c>
      <c r="M56" s="36">
        <v>18.700000000000003</v>
      </c>
      <c r="N56" s="36">
        <v>21.799999999999983</v>
      </c>
      <c r="O56" s="36">
        <v>24.900000000000006</v>
      </c>
      <c r="P56" s="36">
        <v>18.900000000000006</v>
      </c>
      <c r="Q56" s="36">
        <v>27.100000000000009</v>
      </c>
      <c r="R56" s="36">
        <v>22.400000000000006</v>
      </c>
      <c r="S56" s="36">
        <v>21.5</v>
      </c>
      <c r="T56" s="36">
        <v>20.800000000000011</v>
      </c>
      <c r="U56" s="36">
        <v>19.099999999999994</v>
      </c>
      <c r="V56" s="36">
        <v>23</v>
      </c>
      <c r="W56" s="36">
        <v>22.099999999999994</v>
      </c>
      <c r="X56" s="36">
        <v>25.100000000000009</v>
      </c>
      <c r="Y56" s="36">
        <v>23.899999999999991</v>
      </c>
      <c r="Z56" s="36">
        <v>16.700000000000003</v>
      </c>
      <c r="AA56" s="36">
        <v>21</v>
      </c>
      <c r="AB56" s="36">
        <v>24.5</v>
      </c>
      <c r="AC56" s="36">
        <v>17.400000000000006</v>
      </c>
      <c r="AD56" s="36">
        <v>25.500000000000014</v>
      </c>
      <c r="AE56" s="36">
        <v>20.399999999999991</v>
      </c>
      <c r="AF56" s="36">
        <v>19.800000000000011</v>
      </c>
      <c r="AG56" s="36">
        <v>19.200000000000003</v>
      </c>
      <c r="AH56" s="36">
        <v>18.5</v>
      </c>
      <c r="AI56" s="36">
        <v>13.099999999999994</v>
      </c>
      <c r="AJ56" s="36">
        <v>17.900000000000006</v>
      </c>
      <c r="AK56" s="36">
        <v>20.599999999999994</v>
      </c>
      <c r="AL56" s="36">
        <v>18.400000000000006</v>
      </c>
      <c r="AM56" s="36">
        <v>18.700000000000003</v>
      </c>
      <c r="AN56" s="36">
        <v>17.5</v>
      </c>
      <c r="AO56" s="36">
        <v>17.200000000000003</v>
      </c>
      <c r="AP56" s="36">
        <v>21.299999999999997</v>
      </c>
      <c r="AQ56" s="36">
        <v>24.299999999999997</v>
      </c>
      <c r="AR56" s="36">
        <v>17</v>
      </c>
      <c r="AS56" s="36">
        <v>21</v>
      </c>
      <c r="AT56" s="36">
        <v>26.5</v>
      </c>
      <c r="AU56" s="36">
        <v>18.400000000000006</v>
      </c>
      <c r="AV56" s="36">
        <v>20.599999999999994</v>
      </c>
      <c r="AW56" s="36">
        <v>20.900000000000006</v>
      </c>
      <c r="AX56" s="36">
        <v>26.5</v>
      </c>
      <c r="AY56" s="36">
        <v>22.399999999999991</v>
      </c>
      <c r="AZ56" s="36">
        <v>25</v>
      </c>
      <c r="BA56" s="36">
        <v>21.299999999999997</v>
      </c>
      <c r="BB56" s="36">
        <v>21.600000000000009</v>
      </c>
      <c r="BC56" s="36">
        <v>24.299999999999997</v>
      </c>
      <c r="BD56" s="36">
        <v>25.5</v>
      </c>
      <c r="BE56" s="36">
        <v>18.299999999999997</v>
      </c>
      <c r="BF56" s="36">
        <v>18.700000000000003</v>
      </c>
      <c r="BG56" s="36">
        <v>23.900000000000006</v>
      </c>
    </row>
    <row r="57" spans="1:59" ht="15.75" customHeight="1">
      <c r="A57" s="36">
        <v>27</v>
      </c>
      <c r="B57" s="36">
        <v>0</v>
      </c>
      <c r="C57" s="36">
        <v>2</v>
      </c>
      <c r="D57" s="36">
        <v>186.40000000000003</v>
      </c>
      <c r="E57" s="36">
        <v>125.19999999999999</v>
      </c>
      <c r="F57" s="36">
        <v>30.699999999999989</v>
      </c>
      <c r="G57" s="36">
        <v>23.999999999999986</v>
      </c>
      <c r="H57" s="36">
        <v>21.5</v>
      </c>
      <c r="I57" s="36">
        <v>26.099999999999994</v>
      </c>
      <c r="J57" s="36">
        <v>19.600000000000009</v>
      </c>
      <c r="K57" s="36">
        <v>28.000000000000014</v>
      </c>
      <c r="L57" s="36">
        <v>24</v>
      </c>
      <c r="M57" s="36">
        <v>20.699999999999996</v>
      </c>
      <c r="N57" s="36">
        <v>27.199999999999989</v>
      </c>
      <c r="O57" s="36">
        <v>26.600000000000009</v>
      </c>
      <c r="P57" s="36">
        <v>22.099999999999994</v>
      </c>
      <c r="Q57" s="36">
        <v>28.099999999999994</v>
      </c>
      <c r="R57" s="36">
        <v>19.700000000000003</v>
      </c>
      <c r="S57" s="36">
        <v>25</v>
      </c>
      <c r="T57" s="36">
        <v>19.599999999999994</v>
      </c>
      <c r="U57" s="36">
        <v>17.100000000000001</v>
      </c>
      <c r="V57" s="36">
        <v>21.399999999999991</v>
      </c>
      <c r="W57" s="36">
        <v>20.899999999999991</v>
      </c>
      <c r="X57" s="36">
        <v>21.400000000000006</v>
      </c>
      <c r="Y57" s="36">
        <v>22.799999999999997</v>
      </c>
      <c r="Z57" s="36">
        <v>21.299999999999997</v>
      </c>
      <c r="AA57" s="36">
        <v>17.599999999999994</v>
      </c>
      <c r="AB57" s="36">
        <v>24.799999999999997</v>
      </c>
      <c r="AC57" s="36">
        <v>19.299999999999997</v>
      </c>
      <c r="AD57" s="36">
        <v>24.599999999999994</v>
      </c>
      <c r="AE57" s="36">
        <v>21.5</v>
      </c>
      <c r="AF57" s="36">
        <v>19</v>
      </c>
      <c r="AG57" s="36">
        <v>19.5</v>
      </c>
      <c r="AH57" s="36">
        <v>20.099999999999994</v>
      </c>
      <c r="AI57" s="36">
        <v>18</v>
      </c>
      <c r="AJ57" s="36">
        <v>16.599999999999994</v>
      </c>
      <c r="AK57" s="36">
        <v>18.100000000000009</v>
      </c>
      <c r="AL57" s="36">
        <v>17.200000000000003</v>
      </c>
      <c r="AM57" s="36">
        <v>16.400000000000006</v>
      </c>
      <c r="AN57" s="36">
        <v>16.5</v>
      </c>
      <c r="AO57" s="36">
        <v>15.299999999999997</v>
      </c>
      <c r="AP57" s="36">
        <v>16.200000000000017</v>
      </c>
      <c r="AQ57" s="36">
        <v>16.699999999999989</v>
      </c>
      <c r="AR57" s="36">
        <v>15.200000000000003</v>
      </c>
      <c r="AS57" s="36">
        <v>18.200000000000003</v>
      </c>
      <c r="AT57" s="36">
        <v>17.600000000000009</v>
      </c>
      <c r="AU57" s="36">
        <v>15.5</v>
      </c>
      <c r="AV57" s="36">
        <v>18.700000000000003</v>
      </c>
      <c r="AW57" s="36">
        <v>17.500000000000014</v>
      </c>
      <c r="AX57" s="36">
        <v>18.899999999999991</v>
      </c>
      <c r="AY57" s="36">
        <v>17</v>
      </c>
      <c r="AZ57" s="36">
        <v>15.800000000000011</v>
      </c>
      <c r="BA57" s="36">
        <v>17.000000000000014</v>
      </c>
      <c r="BB57" s="36">
        <v>15.899999999999991</v>
      </c>
      <c r="BC57" s="36">
        <v>16.700000000000003</v>
      </c>
      <c r="BD57" s="36">
        <v>19</v>
      </c>
      <c r="BE57" s="36">
        <v>14.799999999999997</v>
      </c>
      <c r="BF57" s="36">
        <v>16.099999999999994</v>
      </c>
      <c r="BG57" s="36">
        <v>20.700000000000003</v>
      </c>
    </row>
    <row r="58" spans="1:59" ht="15.75" customHeight="1">
      <c r="A58" s="36">
        <v>28</v>
      </c>
      <c r="B58" s="36">
        <v>0</v>
      </c>
      <c r="C58" s="36">
        <v>2</v>
      </c>
      <c r="D58" s="36">
        <v>197.10000000000002</v>
      </c>
      <c r="E58" s="36">
        <v>130.10000000000002</v>
      </c>
      <c r="F58" s="36">
        <v>29.700000000000045</v>
      </c>
      <c r="G58" s="36">
        <v>26.699999999999989</v>
      </c>
      <c r="H58" s="36">
        <v>23.200000000000017</v>
      </c>
      <c r="I58" s="36">
        <v>23.299999999999997</v>
      </c>
      <c r="J58" s="36">
        <v>20.599999999999994</v>
      </c>
      <c r="K58" s="36">
        <v>26.599999999999994</v>
      </c>
      <c r="L58" s="36">
        <v>25.5</v>
      </c>
      <c r="M58" s="36">
        <v>22.700000000000003</v>
      </c>
      <c r="N58" s="36">
        <v>30.499999999999986</v>
      </c>
      <c r="O58" s="36">
        <v>23.799999999999997</v>
      </c>
      <c r="P58" s="36">
        <v>23.800000000000004</v>
      </c>
      <c r="Q58" s="36">
        <v>23.5</v>
      </c>
      <c r="R58" s="36">
        <v>24.5</v>
      </c>
      <c r="S58" s="36">
        <v>25.200000000000003</v>
      </c>
      <c r="T58" s="36">
        <v>21.099999999999994</v>
      </c>
      <c r="U58" s="36">
        <v>21.6</v>
      </c>
      <c r="V58" s="36">
        <v>28.200000000000003</v>
      </c>
      <c r="W58" s="36">
        <v>18.5</v>
      </c>
      <c r="X58" s="36">
        <v>24.399999999999991</v>
      </c>
      <c r="Y58" s="36">
        <v>25.799999999999997</v>
      </c>
      <c r="Z58" s="36">
        <v>20.900000000000006</v>
      </c>
      <c r="AA58" s="36">
        <v>22.899999999999991</v>
      </c>
      <c r="AB58" s="36">
        <v>23.399999999999991</v>
      </c>
      <c r="AC58" s="36">
        <v>22.299999999999997</v>
      </c>
      <c r="AD58" s="36">
        <v>25.900000000000006</v>
      </c>
      <c r="AE58" s="36">
        <v>23.399999999999991</v>
      </c>
      <c r="AF58" s="36">
        <v>23.799999999999997</v>
      </c>
      <c r="AG58" s="36">
        <v>18.099999999999994</v>
      </c>
      <c r="AH58" s="36">
        <v>22.400000000000006</v>
      </c>
      <c r="AI58" s="36">
        <v>20.099999999999994</v>
      </c>
      <c r="AJ58" s="36">
        <v>20.100000000000009</v>
      </c>
      <c r="AK58" s="36">
        <v>25.100000000000009</v>
      </c>
      <c r="AL58" s="36">
        <v>23.699999999999989</v>
      </c>
      <c r="AM58" s="36">
        <v>19.599999999999994</v>
      </c>
      <c r="AN58" s="36">
        <v>22.200000000000003</v>
      </c>
      <c r="AO58" s="36">
        <v>21.099999999999994</v>
      </c>
      <c r="AP58" s="36">
        <v>19.900000000000006</v>
      </c>
      <c r="AQ58" s="36">
        <v>22.099999999999994</v>
      </c>
      <c r="AR58" s="36">
        <v>22.100000000000009</v>
      </c>
      <c r="AS58" s="36">
        <v>21.799999999999997</v>
      </c>
      <c r="AT58" s="36">
        <v>22.900000000000006</v>
      </c>
      <c r="AU58" s="36">
        <v>19</v>
      </c>
      <c r="AV58" s="36">
        <v>20.099999999999994</v>
      </c>
      <c r="AW58" s="36">
        <v>19.200000000000003</v>
      </c>
      <c r="AX58" s="36">
        <v>21.900000000000006</v>
      </c>
      <c r="AY58" s="36">
        <v>20.199999999999989</v>
      </c>
      <c r="AZ58" s="36">
        <v>22.599999999999994</v>
      </c>
      <c r="BA58" s="36">
        <v>21.799999999999997</v>
      </c>
      <c r="BB58" s="36">
        <v>19.900000000000006</v>
      </c>
      <c r="BC58" s="36">
        <v>22.099999999999994</v>
      </c>
      <c r="BD58" s="36">
        <v>25.200000000000003</v>
      </c>
      <c r="BE58" s="36">
        <v>23</v>
      </c>
      <c r="BF58" s="36">
        <v>18.600000000000009</v>
      </c>
      <c r="BG58" s="36">
        <v>21</v>
      </c>
    </row>
    <row r="59" spans="1:59" ht="15.75" customHeight="1">
      <c r="A59" s="36">
        <v>29</v>
      </c>
      <c r="B59" s="36">
        <v>0</v>
      </c>
      <c r="C59" s="36">
        <v>2</v>
      </c>
      <c r="D59" s="36">
        <v>182.69999999999993</v>
      </c>
      <c r="E59" s="36">
        <v>123.19999999999999</v>
      </c>
      <c r="F59" s="36">
        <v>31</v>
      </c>
      <c r="G59" s="36">
        <v>20.200000000000003</v>
      </c>
      <c r="H59" s="36">
        <v>21.099999999999994</v>
      </c>
      <c r="I59" s="36">
        <v>24.799999999999997</v>
      </c>
      <c r="J59" s="36">
        <v>27.5</v>
      </c>
      <c r="K59" s="36">
        <v>26.400000000000006</v>
      </c>
      <c r="L59" s="36">
        <v>25</v>
      </c>
      <c r="M59" s="36">
        <v>23.800000000000011</v>
      </c>
      <c r="N59" s="36">
        <v>31.899999999999991</v>
      </c>
      <c r="O59" s="36">
        <v>26.899999999999991</v>
      </c>
      <c r="P59" s="36">
        <v>21.300000000000004</v>
      </c>
      <c r="Q59" s="36">
        <v>28.400000000000006</v>
      </c>
      <c r="R59" s="36">
        <v>27.599999999999994</v>
      </c>
      <c r="S59" s="36">
        <v>24.100000000000009</v>
      </c>
      <c r="T59" s="36">
        <v>22.899999999999991</v>
      </c>
      <c r="U59" s="36">
        <v>26.100000000000009</v>
      </c>
      <c r="V59" s="36">
        <v>23.400000000000006</v>
      </c>
      <c r="W59" s="36">
        <v>21.599999999999994</v>
      </c>
      <c r="X59" s="36">
        <v>24.300000000000011</v>
      </c>
      <c r="Y59" s="36">
        <v>23.700000000000003</v>
      </c>
      <c r="Z59" s="36">
        <v>21.599999999999994</v>
      </c>
      <c r="AA59" s="36">
        <v>20.600000000000009</v>
      </c>
      <c r="AB59" s="36">
        <v>27.599999999999994</v>
      </c>
      <c r="AC59" s="36">
        <v>20.599999999999994</v>
      </c>
      <c r="AD59" s="36">
        <v>24.799999999999997</v>
      </c>
      <c r="AE59" s="36">
        <v>22.099999999999994</v>
      </c>
      <c r="AF59" s="36">
        <v>23.900000000000006</v>
      </c>
      <c r="AG59" s="36">
        <v>19.500000000000014</v>
      </c>
      <c r="AH59" s="36">
        <v>23.799999999999997</v>
      </c>
      <c r="AI59" s="36">
        <v>21.099999999999994</v>
      </c>
      <c r="AJ59" s="36">
        <v>20.800000000000011</v>
      </c>
      <c r="AK59" s="36">
        <v>23.5</v>
      </c>
      <c r="AL59" s="36">
        <v>25.5</v>
      </c>
      <c r="AM59" s="36">
        <v>21.299999999999997</v>
      </c>
      <c r="AN59" s="36">
        <v>23.499999999999986</v>
      </c>
      <c r="AO59" s="36">
        <v>21.400000000000006</v>
      </c>
      <c r="AP59" s="36">
        <v>21.299999999999997</v>
      </c>
      <c r="AQ59" s="36">
        <v>22.599999999999994</v>
      </c>
      <c r="AR59" s="36">
        <v>24.700000000000003</v>
      </c>
      <c r="AS59" s="36">
        <v>21.699999999999989</v>
      </c>
      <c r="AT59" s="36">
        <v>22.400000000000006</v>
      </c>
      <c r="AU59" s="36">
        <v>17.799999999999997</v>
      </c>
      <c r="AV59" s="36">
        <v>16.599999999999994</v>
      </c>
      <c r="AW59" s="36">
        <v>21.400000000000006</v>
      </c>
      <c r="AX59" s="36">
        <v>16.5</v>
      </c>
      <c r="AY59" s="36">
        <v>19.799999999999997</v>
      </c>
      <c r="AZ59" s="36">
        <v>21.5</v>
      </c>
      <c r="BA59" s="36">
        <v>21.099999999999994</v>
      </c>
      <c r="BB59" s="36">
        <v>18.300000000000011</v>
      </c>
      <c r="BC59" s="36">
        <v>19.5</v>
      </c>
      <c r="BD59" s="36">
        <v>19.600000000000009</v>
      </c>
      <c r="BE59" s="36">
        <v>18</v>
      </c>
      <c r="BF59" s="36">
        <v>17.599999999999994</v>
      </c>
      <c r="BG59" s="36">
        <v>18.700000000000003</v>
      </c>
    </row>
    <row r="60" spans="1:59" ht="15.75" customHeight="1">
      <c r="A60" s="36">
        <v>30</v>
      </c>
      <c r="B60" s="36">
        <v>0</v>
      </c>
      <c r="C60" s="36">
        <v>2</v>
      </c>
      <c r="D60" s="36">
        <v>174.5</v>
      </c>
      <c r="E60" s="36">
        <v>111.10000000000002</v>
      </c>
      <c r="F60" s="36">
        <v>25.299999999999955</v>
      </c>
      <c r="G60" s="36">
        <v>10.700000000000003</v>
      </c>
      <c r="H60" s="36">
        <v>18.200000000000003</v>
      </c>
      <c r="I60" s="36">
        <v>20.599999999999994</v>
      </c>
      <c r="J60" s="36">
        <v>18.100000000000009</v>
      </c>
      <c r="K60" s="36">
        <v>22.800000000000011</v>
      </c>
      <c r="L60" s="36">
        <v>22.299999999999997</v>
      </c>
      <c r="M60" s="36">
        <v>21.299999999999997</v>
      </c>
      <c r="N60" s="36">
        <v>21.799999999999983</v>
      </c>
      <c r="O60" s="36">
        <v>21.600000000000009</v>
      </c>
      <c r="P60" s="36">
        <v>18.799999999999997</v>
      </c>
      <c r="Q60" s="36">
        <v>22.599999999999994</v>
      </c>
      <c r="R60" s="36">
        <v>18.699999999999989</v>
      </c>
      <c r="S60" s="36">
        <v>19.200000000000003</v>
      </c>
      <c r="T60" s="36">
        <v>18.700000000000003</v>
      </c>
      <c r="U60" s="36">
        <v>18.099999999999994</v>
      </c>
      <c r="V60" s="36">
        <v>20</v>
      </c>
      <c r="W60" s="36">
        <v>16.900000000000006</v>
      </c>
      <c r="X60" s="36">
        <v>21</v>
      </c>
      <c r="Y60" s="36">
        <v>19.700000000000003</v>
      </c>
      <c r="Z60" s="36">
        <v>17.099999999999994</v>
      </c>
      <c r="AA60" s="36">
        <v>14.700000000000003</v>
      </c>
      <c r="AB60" s="36">
        <v>19.099999999999994</v>
      </c>
      <c r="AC60" s="36">
        <v>17.600000000000009</v>
      </c>
      <c r="AD60" s="36">
        <v>20.699999999999989</v>
      </c>
      <c r="AE60" s="36">
        <v>16.900000000000006</v>
      </c>
      <c r="AF60" s="36">
        <v>18.299999999999997</v>
      </c>
      <c r="AG60" s="36">
        <v>14.900000000000006</v>
      </c>
      <c r="AH60" s="36">
        <v>14</v>
      </c>
      <c r="AI60" s="36">
        <v>16.799999999999997</v>
      </c>
      <c r="AJ60" s="36">
        <v>15.5</v>
      </c>
      <c r="AK60" s="36">
        <v>18.099999999999994</v>
      </c>
      <c r="AL60" s="36">
        <v>15.599999999999994</v>
      </c>
      <c r="AM60" s="36">
        <v>15.099999999999994</v>
      </c>
      <c r="AN60" s="36">
        <v>19.199999999999989</v>
      </c>
      <c r="AO60" s="36">
        <v>16.900000000000006</v>
      </c>
      <c r="AP60" s="36">
        <v>15.5</v>
      </c>
      <c r="AQ60" s="36">
        <v>18.600000000000009</v>
      </c>
      <c r="AR60" s="36">
        <v>17.5</v>
      </c>
      <c r="AS60" s="36">
        <v>17.799999999999997</v>
      </c>
      <c r="AT60" s="36">
        <v>18.299999999999997</v>
      </c>
      <c r="AU60" s="36">
        <v>18.200000000000003</v>
      </c>
      <c r="AV60" s="36">
        <v>16.799999999999997</v>
      </c>
      <c r="AW60" s="36">
        <v>14.799999999999997</v>
      </c>
      <c r="AX60" s="36">
        <v>16.799999999999997</v>
      </c>
      <c r="AY60" s="36">
        <v>15.900000000000006</v>
      </c>
      <c r="AZ60" s="36">
        <v>18.700000000000003</v>
      </c>
      <c r="BA60" s="36">
        <v>15.5</v>
      </c>
      <c r="BB60" s="36">
        <v>14.200000000000003</v>
      </c>
      <c r="BC60" s="36">
        <v>17.800000000000011</v>
      </c>
      <c r="BD60" s="36">
        <v>17.5</v>
      </c>
      <c r="BE60" s="36">
        <v>14.400000000000006</v>
      </c>
      <c r="BF60" s="36">
        <v>15.399999999999991</v>
      </c>
      <c r="BG60" s="36">
        <v>17.100000000000009</v>
      </c>
    </row>
    <row r="61" spans="1:59" ht="15.75" customHeight="1">
      <c r="A61" s="36">
        <v>1</v>
      </c>
      <c r="B61" s="37">
        <v>1</v>
      </c>
      <c r="C61" s="37">
        <v>0</v>
      </c>
      <c r="D61" s="37">
        <v>135.90000000000003</v>
      </c>
      <c r="E61" s="37">
        <v>90</v>
      </c>
      <c r="F61" s="37">
        <v>14</v>
      </c>
      <c r="G61" s="45">
        <v>22</v>
      </c>
      <c r="H61" s="36">
        <v>18.5</v>
      </c>
      <c r="I61" s="36">
        <v>21.300000000000068</v>
      </c>
      <c r="J61" s="36">
        <v>16.299999999999955</v>
      </c>
      <c r="K61" s="36">
        <v>20.100000000000136</v>
      </c>
      <c r="L61" s="36">
        <v>26.299999999999955</v>
      </c>
      <c r="M61" s="36">
        <v>23.700000000000045</v>
      </c>
      <c r="N61" s="36">
        <v>19.399999999999977</v>
      </c>
      <c r="O61" s="36">
        <v>23.099999999999966</v>
      </c>
      <c r="P61" s="36">
        <v>22.900000000000034</v>
      </c>
      <c r="Q61" s="36">
        <v>24.299999999999955</v>
      </c>
      <c r="R61" s="36">
        <v>19.800000000000068</v>
      </c>
      <c r="S61" s="36">
        <v>20.399999999999977</v>
      </c>
      <c r="T61" s="36">
        <v>24.399999999999977</v>
      </c>
      <c r="U61" s="36">
        <v>22.900000000000091</v>
      </c>
      <c r="V61" s="36">
        <v>17.700000000000045</v>
      </c>
      <c r="W61" s="36">
        <v>19.599999999999909</v>
      </c>
      <c r="X61" s="36">
        <v>23.100000000000023</v>
      </c>
      <c r="Y61" s="36">
        <v>22.100000000000023</v>
      </c>
      <c r="Z61" s="36">
        <v>13.399999999999977</v>
      </c>
      <c r="AA61" s="36">
        <v>19.399999999999977</v>
      </c>
      <c r="AB61" s="36">
        <v>24</v>
      </c>
      <c r="AC61" s="36">
        <v>24</v>
      </c>
      <c r="AD61" s="36">
        <v>16.899999999999977</v>
      </c>
      <c r="AE61" s="36">
        <v>22.600000000000023</v>
      </c>
      <c r="AF61" s="36">
        <v>24.5</v>
      </c>
      <c r="AG61" s="36">
        <v>22.299999999999955</v>
      </c>
      <c r="AH61" s="36">
        <v>18.100000000000023</v>
      </c>
      <c r="AI61" s="36">
        <v>19.199999999999932</v>
      </c>
      <c r="AJ61" s="36">
        <v>22.199999999999932</v>
      </c>
      <c r="AK61" s="36">
        <v>21.899999999999977</v>
      </c>
      <c r="AL61" s="36">
        <v>17.5</v>
      </c>
      <c r="AM61" s="36">
        <v>19.300000000000068</v>
      </c>
      <c r="AN61" s="36">
        <v>22.899999999999977</v>
      </c>
      <c r="AO61" s="36">
        <v>23.699999999999932</v>
      </c>
      <c r="AP61" s="36">
        <v>17.600000000000023</v>
      </c>
      <c r="AQ61" s="36">
        <v>22.900000000000091</v>
      </c>
      <c r="AR61" s="36">
        <v>22.799999999999955</v>
      </c>
      <c r="AS61" s="36">
        <v>22.600000000000023</v>
      </c>
      <c r="AT61" s="36">
        <v>16.600000000000023</v>
      </c>
      <c r="AU61" s="36">
        <v>20.5</v>
      </c>
      <c r="AV61" s="36">
        <v>20.699999999999932</v>
      </c>
      <c r="AW61" s="36">
        <v>23.600000000000023</v>
      </c>
      <c r="AX61" s="36">
        <v>16</v>
      </c>
      <c r="AY61" s="36">
        <v>19.399999999999977</v>
      </c>
      <c r="AZ61" s="36">
        <v>21.200000000000045</v>
      </c>
      <c r="BA61" s="36">
        <v>23.100000000000023</v>
      </c>
      <c r="BB61" s="36">
        <v>19.200000000000045</v>
      </c>
      <c r="BC61" s="36">
        <v>16.699999999999989</v>
      </c>
      <c r="BD61" s="36">
        <v>22.399999999999977</v>
      </c>
      <c r="BE61" s="36">
        <v>21.200000000000045</v>
      </c>
      <c r="BF61" s="36">
        <v>15.700000000000045</v>
      </c>
      <c r="BG61" s="36">
        <v>18.399999999999977</v>
      </c>
    </row>
    <row r="62" spans="1:59" ht="15.75" customHeight="1">
      <c r="A62" s="36">
        <v>2</v>
      </c>
      <c r="B62" s="36">
        <v>1</v>
      </c>
      <c r="C62" s="36">
        <v>0</v>
      </c>
      <c r="D62" s="36">
        <v>113.89999999999998</v>
      </c>
      <c r="E62" s="36">
        <v>72.799999999999955</v>
      </c>
      <c r="F62" s="36">
        <v>10.300000000000011</v>
      </c>
      <c r="G62" s="36">
        <v>14.900000000000091</v>
      </c>
      <c r="H62" s="36">
        <v>15.699999999999932</v>
      </c>
      <c r="I62" s="36">
        <v>18.100000000000023</v>
      </c>
      <c r="J62" s="36">
        <v>13.400000000000034</v>
      </c>
      <c r="K62" s="36">
        <v>17.600000000000023</v>
      </c>
      <c r="L62" s="36">
        <v>16.899999999999977</v>
      </c>
      <c r="M62" s="36">
        <v>20.000000000000114</v>
      </c>
      <c r="N62" s="36">
        <v>16.799999999999955</v>
      </c>
      <c r="O62" s="36">
        <v>16.299999999999955</v>
      </c>
      <c r="P62" s="36">
        <v>12.800000000000068</v>
      </c>
      <c r="Q62" s="36">
        <v>19.299999999999955</v>
      </c>
      <c r="R62" s="36">
        <v>17.699999999999932</v>
      </c>
      <c r="S62" s="36">
        <v>18.199999999999932</v>
      </c>
      <c r="T62" s="36">
        <v>15.199999999999932</v>
      </c>
      <c r="U62" s="36">
        <v>17.5</v>
      </c>
      <c r="V62" s="36">
        <v>15</v>
      </c>
      <c r="W62" s="36">
        <v>16.299999999999955</v>
      </c>
      <c r="X62" s="36">
        <v>20.000000000000114</v>
      </c>
      <c r="Y62" s="36">
        <v>17.300000000000068</v>
      </c>
      <c r="Z62" s="36">
        <v>14.299999999999955</v>
      </c>
      <c r="AA62" s="36">
        <v>15</v>
      </c>
      <c r="AB62" s="36">
        <v>16.699999999999932</v>
      </c>
      <c r="AC62" s="36">
        <v>15.299999999999955</v>
      </c>
      <c r="AD62" s="36">
        <v>18.700000000000045</v>
      </c>
      <c r="AE62" s="36">
        <v>15.200000000000045</v>
      </c>
      <c r="AF62" s="36">
        <v>18.200000000000045</v>
      </c>
      <c r="AG62" s="36">
        <v>17.899999999999977</v>
      </c>
      <c r="AH62" s="36">
        <v>17.900000000000091</v>
      </c>
      <c r="AI62" s="36">
        <v>11.999999999999886</v>
      </c>
      <c r="AJ62" s="36">
        <v>16.200000000000045</v>
      </c>
      <c r="AK62" s="36">
        <v>17.899999999999977</v>
      </c>
      <c r="AL62" s="36">
        <v>20.5</v>
      </c>
      <c r="AM62" s="36">
        <v>19.799999999999955</v>
      </c>
      <c r="AN62" s="36">
        <v>18</v>
      </c>
      <c r="AO62" s="36">
        <v>16.200000000000045</v>
      </c>
      <c r="AP62" s="36">
        <v>17.599999999999909</v>
      </c>
      <c r="AQ62" s="36">
        <v>19.200000000000045</v>
      </c>
      <c r="AR62" s="36">
        <v>16</v>
      </c>
      <c r="AS62" s="36">
        <v>16.200000000000045</v>
      </c>
      <c r="AT62" s="36">
        <v>16.199999999999932</v>
      </c>
      <c r="AU62" s="36">
        <v>16.199999999999932</v>
      </c>
      <c r="AV62" s="36">
        <v>17.500000000000114</v>
      </c>
      <c r="AW62" s="36">
        <v>18.700000000000045</v>
      </c>
      <c r="AX62" s="36">
        <v>16.199999999999932</v>
      </c>
      <c r="AY62" s="36">
        <v>17.100000000000023</v>
      </c>
      <c r="AZ62" s="36">
        <v>19</v>
      </c>
      <c r="BA62" s="36">
        <v>18.199999999999932</v>
      </c>
      <c r="BB62" s="36">
        <v>16.199999999999932</v>
      </c>
      <c r="BC62" s="36">
        <v>17.100000000000023</v>
      </c>
      <c r="BD62" s="36">
        <v>16.699999999999989</v>
      </c>
      <c r="BE62" s="36">
        <v>19.700000000000045</v>
      </c>
      <c r="BF62" s="36">
        <v>17.399999999999977</v>
      </c>
      <c r="BG62" s="36">
        <v>14.199999999999932</v>
      </c>
    </row>
    <row r="63" spans="1:59" ht="15.75" customHeight="1">
      <c r="A63" s="36">
        <v>3</v>
      </c>
      <c r="B63" s="36">
        <v>1</v>
      </c>
      <c r="C63" s="36">
        <v>0</v>
      </c>
      <c r="D63" s="36">
        <v>125.90000000000003</v>
      </c>
      <c r="E63" s="36">
        <v>81.900000000000034</v>
      </c>
      <c r="F63" s="36">
        <v>14.399999999999977</v>
      </c>
      <c r="G63" s="36">
        <v>13.700000000000045</v>
      </c>
      <c r="H63" s="36">
        <v>17.100000000000023</v>
      </c>
      <c r="I63" s="36">
        <v>18.800000000000011</v>
      </c>
      <c r="J63" s="36">
        <v>16.399999999999977</v>
      </c>
      <c r="K63" s="36">
        <v>16.699999999999932</v>
      </c>
      <c r="L63" s="36">
        <v>18.200000000000045</v>
      </c>
      <c r="M63" s="36">
        <v>21.600000000000023</v>
      </c>
      <c r="N63" s="36">
        <v>20.699999999999932</v>
      </c>
      <c r="O63" s="36">
        <v>19.000000000000114</v>
      </c>
      <c r="P63" s="36">
        <v>13.600000000000023</v>
      </c>
      <c r="Q63" s="36">
        <v>17.399999999999977</v>
      </c>
      <c r="R63" s="36">
        <v>17.899999999999977</v>
      </c>
      <c r="S63" s="36">
        <v>17.600000000000023</v>
      </c>
      <c r="T63" s="36">
        <v>18.699999999999932</v>
      </c>
      <c r="U63" s="36">
        <v>18</v>
      </c>
      <c r="V63" s="36">
        <v>12.800000000000068</v>
      </c>
      <c r="W63" s="36">
        <v>20.5</v>
      </c>
      <c r="X63" s="36">
        <v>17.999999999999886</v>
      </c>
      <c r="Y63" s="36">
        <v>18.5</v>
      </c>
      <c r="Z63" s="36">
        <v>16.100000000000023</v>
      </c>
      <c r="AA63" s="36">
        <v>16.599999999999909</v>
      </c>
      <c r="AB63" s="36">
        <v>17.800000000000068</v>
      </c>
      <c r="AC63" s="36">
        <v>20.399999999999977</v>
      </c>
      <c r="AD63" s="36">
        <v>18.200000000000045</v>
      </c>
      <c r="AE63" s="36">
        <v>16.300000000000068</v>
      </c>
      <c r="AF63" s="36">
        <v>15.899999999999977</v>
      </c>
      <c r="AG63" s="36">
        <v>15.499999999999886</v>
      </c>
      <c r="AH63" s="36">
        <v>18.399999999999977</v>
      </c>
      <c r="AI63" s="36">
        <v>17.399999999999977</v>
      </c>
      <c r="AJ63" s="36">
        <v>15.600000000000023</v>
      </c>
      <c r="AK63" s="36">
        <v>17.299999999999955</v>
      </c>
      <c r="AL63" s="36">
        <v>19.600000000000023</v>
      </c>
      <c r="AM63" s="36">
        <v>20.600000000000023</v>
      </c>
      <c r="AN63" s="36">
        <v>19.600000000000023</v>
      </c>
      <c r="AO63" s="36">
        <v>13.799999999999955</v>
      </c>
      <c r="AP63" s="36">
        <v>15.5</v>
      </c>
      <c r="AQ63" s="36">
        <v>19.799999999999955</v>
      </c>
      <c r="AR63" s="36">
        <v>17.299999999999955</v>
      </c>
      <c r="AS63" s="36">
        <v>19</v>
      </c>
      <c r="AT63" s="36">
        <v>16.099999999999909</v>
      </c>
      <c r="AU63" s="36">
        <v>16.500000000000114</v>
      </c>
      <c r="AV63" s="36">
        <v>17.300000000000068</v>
      </c>
      <c r="AW63" s="36">
        <v>18.600000000000023</v>
      </c>
      <c r="AX63" s="36">
        <v>18.299999999999955</v>
      </c>
      <c r="AY63" s="36">
        <v>16.100000000000023</v>
      </c>
      <c r="AZ63" s="36">
        <v>16.199999999999989</v>
      </c>
      <c r="BA63" s="36">
        <v>18.200000000000045</v>
      </c>
      <c r="BB63" s="36">
        <v>18.100000000000023</v>
      </c>
      <c r="BC63" s="36">
        <v>17.399999999999977</v>
      </c>
      <c r="BD63" s="36">
        <v>15.100000000000136</v>
      </c>
      <c r="BE63" s="36">
        <v>17.499999999999886</v>
      </c>
      <c r="BF63" s="36">
        <v>14.900000000000091</v>
      </c>
      <c r="BG63" s="36">
        <v>16.799999999999955</v>
      </c>
    </row>
    <row r="64" spans="1:59" ht="15.75" customHeight="1">
      <c r="A64" s="36">
        <v>4</v>
      </c>
      <c r="B64" s="36">
        <v>1</v>
      </c>
      <c r="C64" s="36">
        <v>0</v>
      </c>
      <c r="D64" s="36">
        <v>138.09999999999997</v>
      </c>
      <c r="E64" s="36">
        <v>83.900000000000034</v>
      </c>
      <c r="F64" s="36">
        <v>24.5</v>
      </c>
      <c r="G64" s="36">
        <v>23.099999999999909</v>
      </c>
      <c r="H64" s="36">
        <v>24.600000000000023</v>
      </c>
      <c r="I64" s="36">
        <v>18</v>
      </c>
      <c r="J64" s="36">
        <v>17.200000000000045</v>
      </c>
      <c r="K64" s="36">
        <v>25.100000000000023</v>
      </c>
      <c r="L64" s="36">
        <v>21.200000000000045</v>
      </c>
      <c r="M64" s="36">
        <v>24.099999999999909</v>
      </c>
      <c r="N64" s="36">
        <v>19.500000000000114</v>
      </c>
      <c r="O64" s="36">
        <v>20.699999999999932</v>
      </c>
      <c r="P64" s="36">
        <v>20.800000000000011</v>
      </c>
      <c r="Q64" s="36">
        <v>23.900000000000034</v>
      </c>
      <c r="R64" s="36">
        <v>13.699999999999932</v>
      </c>
      <c r="S64" s="36">
        <v>24.400000000000091</v>
      </c>
      <c r="T64" s="36">
        <v>21.799999999999955</v>
      </c>
      <c r="U64" s="36">
        <v>24.700000000000045</v>
      </c>
      <c r="V64" s="36">
        <v>25.599999999999966</v>
      </c>
      <c r="W64" s="36">
        <v>22.5</v>
      </c>
      <c r="X64" s="36">
        <v>24.100000000000023</v>
      </c>
      <c r="Y64" s="36">
        <v>19.900000000000091</v>
      </c>
      <c r="Z64" s="36">
        <v>23</v>
      </c>
      <c r="AA64" s="36">
        <v>25.599999999999909</v>
      </c>
      <c r="AB64" s="36">
        <v>29.000000000000114</v>
      </c>
      <c r="AC64" s="36">
        <v>22.399999999999977</v>
      </c>
      <c r="AD64" s="36">
        <v>27.100000000000023</v>
      </c>
      <c r="AE64" s="36">
        <v>26.300000000000011</v>
      </c>
      <c r="AF64" s="36">
        <v>24.800000000000011</v>
      </c>
      <c r="AG64" s="36">
        <v>24.100000000000023</v>
      </c>
      <c r="AH64" s="36">
        <v>26.199999999999932</v>
      </c>
      <c r="AI64" s="36">
        <v>26.199999999999932</v>
      </c>
      <c r="AJ64" s="36">
        <v>25.700000000000045</v>
      </c>
      <c r="AK64" s="36">
        <v>25.799999999999955</v>
      </c>
      <c r="AL64" s="36">
        <v>27.399999999999977</v>
      </c>
      <c r="AM64" s="36">
        <v>23.299999999999955</v>
      </c>
      <c r="AN64" s="36">
        <v>25.799999999999955</v>
      </c>
      <c r="AO64" s="36">
        <v>24.200000000000045</v>
      </c>
      <c r="AP64" s="36">
        <v>27.400000000000091</v>
      </c>
      <c r="AQ64" s="36">
        <v>21</v>
      </c>
      <c r="AR64" s="36">
        <v>20.899999999999977</v>
      </c>
      <c r="AS64" s="36">
        <v>19.5</v>
      </c>
      <c r="AT64" s="36">
        <v>21.299999999999955</v>
      </c>
      <c r="AU64" s="36">
        <v>22.5</v>
      </c>
      <c r="AV64" s="36">
        <v>22.799999999999955</v>
      </c>
      <c r="AW64" s="36">
        <v>16.899999999999977</v>
      </c>
      <c r="AX64" s="36">
        <v>18.900000000000091</v>
      </c>
      <c r="AY64" s="36">
        <v>20.499999999999886</v>
      </c>
      <c r="AZ64" s="36">
        <v>21.900000000000091</v>
      </c>
      <c r="BA64" s="36">
        <v>23.899999999999864</v>
      </c>
      <c r="BB64" s="36">
        <v>23.5</v>
      </c>
      <c r="BC64" s="36">
        <v>20.600000000000023</v>
      </c>
      <c r="BD64" s="36">
        <v>21.299999999999955</v>
      </c>
      <c r="BE64" s="36">
        <v>22</v>
      </c>
      <c r="BF64" s="36">
        <v>20.5</v>
      </c>
      <c r="BG64" s="36">
        <v>19.899999999999977</v>
      </c>
    </row>
    <row r="65" spans="1:59" ht="15.75" customHeight="1">
      <c r="A65" s="36">
        <v>5</v>
      </c>
      <c r="B65" s="36">
        <v>1</v>
      </c>
      <c r="C65" s="36">
        <v>0</v>
      </c>
      <c r="D65" s="36">
        <v>114.69999999999999</v>
      </c>
      <c r="E65" s="36">
        <v>74.500000000000057</v>
      </c>
      <c r="F65" s="36">
        <v>20.699999999999989</v>
      </c>
      <c r="G65" s="36">
        <v>13.5</v>
      </c>
      <c r="H65" s="36">
        <v>19.699999999999932</v>
      </c>
      <c r="I65" s="36">
        <v>23.600000000000136</v>
      </c>
      <c r="J65" s="36">
        <v>21.599999999999909</v>
      </c>
      <c r="K65" s="36">
        <v>19</v>
      </c>
      <c r="L65" s="36">
        <v>20.300000000000068</v>
      </c>
      <c r="M65" s="36">
        <v>23.199999999999932</v>
      </c>
      <c r="N65" s="36">
        <v>28.000000000000114</v>
      </c>
      <c r="O65" s="36">
        <v>18.600000000000023</v>
      </c>
      <c r="P65" s="36">
        <v>19.399999999999977</v>
      </c>
      <c r="Q65" s="36">
        <v>23.199999999999932</v>
      </c>
      <c r="R65" s="36">
        <v>26.900000000000091</v>
      </c>
      <c r="S65" s="36">
        <v>21.5</v>
      </c>
      <c r="T65" s="36">
        <v>22</v>
      </c>
      <c r="U65" s="36">
        <v>26.399999999999977</v>
      </c>
      <c r="V65" s="36">
        <v>23.799999999999955</v>
      </c>
      <c r="W65" s="36">
        <v>20</v>
      </c>
      <c r="X65" s="36">
        <v>23.100000000000023</v>
      </c>
      <c r="Y65" s="36">
        <v>25.300000000000068</v>
      </c>
      <c r="Z65" s="36">
        <v>21.199999999999932</v>
      </c>
      <c r="AA65" s="36">
        <v>21.600000000000023</v>
      </c>
      <c r="AB65" s="36">
        <v>22.400000000000091</v>
      </c>
      <c r="AC65" s="36">
        <v>24.700000000000045</v>
      </c>
      <c r="AD65" s="36">
        <v>25.899999999999977</v>
      </c>
      <c r="AE65" s="36">
        <v>19.5</v>
      </c>
      <c r="AF65" s="36">
        <v>19.600000000000023</v>
      </c>
      <c r="AG65" s="36">
        <v>22.300000000000068</v>
      </c>
      <c r="AH65" s="36">
        <v>21.600000000000023</v>
      </c>
      <c r="AI65" s="36">
        <v>20.899999999999977</v>
      </c>
      <c r="AJ65" s="36">
        <v>22.399999999999977</v>
      </c>
      <c r="AK65" s="36">
        <v>22.099999999999909</v>
      </c>
      <c r="AL65" s="36">
        <v>25.400000000000091</v>
      </c>
      <c r="AM65" s="36">
        <v>27.100000000000023</v>
      </c>
      <c r="AN65" s="36">
        <v>24.100000000000023</v>
      </c>
      <c r="AO65" s="36">
        <v>24.5</v>
      </c>
      <c r="AP65" s="36">
        <v>24.899999999999977</v>
      </c>
      <c r="AQ65" s="36">
        <v>25.199999999999932</v>
      </c>
      <c r="AR65" s="36">
        <v>24.5</v>
      </c>
      <c r="AS65" s="36">
        <v>26.200000000000045</v>
      </c>
      <c r="AT65" s="36">
        <v>27.599999999999909</v>
      </c>
      <c r="AU65" s="36">
        <v>26.200000000000045</v>
      </c>
      <c r="AV65" s="36">
        <v>27.099999999999909</v>
      </c>
      <c r="AW65" s="36">
        <v>24.100000000000023</v>
      </c>
      <c r="AX65" s="36">
        <v>26.200000000000045</v>
      </c>
      <c r="AY65" s="36">
        <v>28.599999999999966</v>
      </c>
      <c r="AZ65" s="36">
        <v>28.899999999999977</v>
      </c>
      <c r="BA65" s="36">
        <v>28.5</v>
      </c>
      <c r="BB65" s="36">
        <v>28.399999999999977</v>
      </c>
      <c r="BC65" s="36">
        <v>27.799999999999955</v>
      </c>
      <c r="BD65" s="36">
        <v>26.900000000000034</v>
      </c>
      <c r="BE65" s="36">
        <v>27.100000000000023</v>
      </c>
      <c r="BF65" s="36">
        <v>24.600000000000023</v>
      </c>
      <c r="BG65" s="36">
        <v>22.699999999999932</v>
      </c>
    </row>
    <row r="66" spans="1:59" ht="15.75" customHeight="1">
      <c r="A66" s="36">
        <v>6</v>
      </c>
      <c r="B66" s="36">
        <v>1</v>
      </c>
      <c r="C66" s="36">
        <v>0</v>
      </c>
      <c r="D66" s="36">
        <v>177.50000000000006</v>
      </c>
      <c r="E66" s="36">
        <v>109.19999999999999</v>
      </c>
      <c r="F66" s="36">
        <v>24.5</v>
      </c>
      <c r="G66" s="36">
        <v>23.099999999999909</v>
      </c>
      <c r="H66" s="36">
        <v>14.100000000000023</v>
      </c>
      <c r="I66" s="36">
        <v>24.299999999999955</v>
      </c>
      <c r="J66" s="36">
        <v>22.100000000000023</v>
      </c>
      <c r="K66" s="36">
        <v>25.899999999999977</v>
      </c>
      <c r="L66" s="36">
        <v>25.200000000000045</v>
      </c>
      <c r="M66" s="36">
        <v>18.300000000000068</v>
      </c>
      <c r="N66" s="36">
        <v>23.200000000000045</v>
      </c>
      <c r="O66" s="36">
        <v>25.600000000000023</v>
      </c>
      <c r="P66" s="36">
        <v>26.099999999999966</v>
      </c>
      <c r="Q66" s="36">
        <v>19.5</v>
      </c>
      <c r="R66" s="36">
        <v>16.100000000000023</v>
      </c>
      <c r="S66" s="36">
        <v>24.399999999999977</v>
      </c>
      <c r="T66" s="36">
        <v>21.399999999999977</v>
      </c>
      <c r="U66" s="36">
        <v>24.600000000000023</v>
      </c>
      <c r="V66" s="36">
        <v>27.299999999999955</v>
      </c>
      <c r="W66" s="36">
        <v>15.700000000000045</v>
      </c>
      <c r="X66" s="36">
        <v>18.899999999999977</v>
      </c>
      <c r="Y66" s="36">
        <v>22.600000000000023</v>
      </c>
      <c r="Z66" s="36">
        <v>20.000000000000114</v>
      </c>
      <c r="AA66" s="36">
        <v>22.700000000000045</v>
      </c>
      <c r="AB66" s="36">
        <v>20.399999999999977</v>
      </c>
      <c r="AC66" s="36">
        <v>21.400000000000091</v>
      </c>
      <c r="AD66" s="36">
        <v>21.799999999999955</v>
      </c>
      <c r="AE66" s="36">
        <v>18.100000000000023</v>
      </c>
      <c r="AF66" s="36">
        <v>17.100000000000023</v>
      </c>
      <c r="AG66" s="36">
        <v>20.900000000000091</v>
      </c>
      <c r="AH66" s="36">
        <v>21.099999999999909</v>
      </c>
      <c r="AI66" s="36">
        <v>15.600000000000023</v>
      </c>
      <c r="AJ66" s="36">
        <v>32.600000000000023</v>
      </c>
      <c r="AK66" s="36">
        <v>23.100000000000023</v>
      </c>
      <c r="AL66" s="36">
        <v>21.5</v>
      </c>
      <c r="AM66" s="36">
        <v>18.899999999999977</v>
      </c>
      <c r="AN66" s="36">
        <v>24</v>
      </c>
      <c r="AO66" s="36">
        <v>21</v>
      </c>
      <c r="AP66" s="36">
        <v>18.5</v>
      </c>
      <c r="AQ66" s="36">
        <v>17.600000000000136</v>
      </c>
      <c r="AR66" s="36">
        <v>17.999999999999886</v>
      </c>
      <c r="AS66" s="36">
        <v>19.900000000000091</v>
      </c>
      <c r="AT66" s="36">
        <v>23.399999999999977</v>
      </c>
      <c r="AU66" s="36">
        <v>20.5</v>
      </c>
      <c r="AV66" s="36">
        <v>18.699999999999932</v>
      </c>
      <c r="AW66" s="36">
        <v>19.800000000000068</v>
      </c>
      <c r="AX66" s="36">
        <v>20</v>
      </c>
      <c r="AY66" s="36">
        <v>23</v>
      </c>
      <c r="AZ66" s="36">
        <v>18.399999999999977</v>
      </c>
      <c r="BA66" s="36">
        <v>16.899999999999977</v>
      </c>
      <c r="BB66" s="36">
        <v>19.800000000000068</v>
      </c>
      <c r="BC66" s="36">
        <v>22.600000000000023</v>
      </c>
      <c r="BD66" s="36">
        <v>23.299999999999955</v>
      </c>
      <c r="BE66" s="36">
        <v>19.599999999999909</v>
      </c>
      <c r="BF66" s="36">
        <v>18.199999999999932</v>
      </c>
      <c r="BG66" s="36">
        <v>16.100000000000023</v>
      </c>
    </row>
    <row r="67" spans="1:59" ht="15.75" customHeight="1">
      <c r="A67" s="36">
        <v>13</v>
      </c>
      <c r="B67" s="36">
        <v>1</v>
      </c>
      <c r="C67" s="36">
        <v>1</v>
      </c>
      <c r="D67" s="36">
        <v>143.70000000000005</v>
      </c>
      <c r="E67" s="36">
        <v>94.899999999999977</v>
      </c>
      <c r="F67" s="36">
        <v>31.399999999999977</v>
      </c>
      <c r="G67" s="36">
        <v>24.900000000000006</v>
      </c>
      <c r="H67" s="36">
        <v>25.299999999999997</v>
      </c>
      <c r="I67" s="36">
        <v>25</v>
      </c>
      <c r="J67" s="36">
        <v>21.5</v>
      </c>
      <c r="K67" s="36">
        <v>19.599999999999994</v>
      </c>
      <c r="L67" s="36">
        <v>22.299999999999997</v>
      </c>
      <c r="M67" s="36">
        <v>26.599999999999994</v>
      </c>
      <c r="N67" s="36">
        <v>25.5</v>
      </c>
      <c r="O67" s="36">
        <v>21.5</v>
      </c>
      <c r="P67" s="36">
        <v>18.600000000000009</v>
      </c>
      <c r="Q67" s="36">
        <v>20.700000000000003</v>
      </c>
      <c r="R67" s="36">
        <v>24.699999999999989</v>
      </c>
      <c r="S67" s="36">
        <v>22.600000000000009</v>
      </c>
      <c r="T67" s="36">
        <v>20.799999999999997</v>
      </c>
      <c r="U67" s="36">
        <v>16.800000000000011</v>
      </c>
      <c r="V67" s="36">
        <v>16.099999999999994</v>
      </c>
      <c r="W67" s="36">
        <v>19</v>
      </c>
      <c r="X67" s="36">
        <v>21.099999999999994</v>
      </c>
      <c r="Y67" s="36">
        <v>17.299999999999997</v>
      </c>
      <c r="Z67" s="36">
        <v>11.099999999999994</v>
      </c>
      <c r="AA67" s="36">
        <v>16.5</v>
      </c>
      <c r="AB67" s="36">
        <v>21.899999999999991</v>
      </c>
      <c r="AC67" s="36">
        <v>19</v>
      </c>
      <c r="AD67" s="36">
        <v>22.100000000000009</v>
      </c>
      <c r="AE67" s="36">
        <v>16.5</v>
      </c>
      <c r="AF67" s="36">
        <v>15.900000000000006</v>
      </c>
      <c r="AG67" s="36">
        <v>16.100000000000009</v>
      </c>
      <c r="AH67" s="36">
        <v>19.5</v>
      </c>
      <c r="AI67" s="36">
        <v>17.700000000000003</v>
      </c>
      <c r="AJ67" s="36">
        <v>12.200000000000003</v>
      </c>
      <c r="AK67" s="36">
        <v>16.900000000000006</v>
      </c>
      <c r="AL67" s="36">
        <v>21.300000000000011</v>
      </c>
      <c r="AM67" s="36">
        <v>18.800000000000011</v>
      </c>
      <c r="AN67" s="36">
        <v>17</v>
      </c>
      <c r="AO67" s="36">
        <v>13.799999999999997</v>
      </c>
      <c r="AP67" s="36">
        <v>13.300000000000011</v>
      </c>
      <c r="AQ67" s="36">
        <v>16.799999999999997</v>
      </c>
      <c r="AR67" s="36">
        <v>16.700000000000003</v>
      </c>
      <c r="AS67" s="36">
        <v>15</v>
      </c>
      <c r="AT67" s="36">
        <v>13.099999999999994</v>
      </c>
      <c r="AU67" s="36">
        <v>13.200000000000003</v>
      </c>
      <c r="AV67" s="36">
        <v>17.299999999999997</v>
      </c>
      <c r="AW67" s="36">
        <v>17</v>
      </c>
      <c r="AX67" s="36">
        <v>17.600000000000009</v>
      </c>
      <c r="AY67" s="36">
        <v>12.5</v>
      </c>
      <c r="AZ67" s="36">
        <v>14.400000000000006</v>
      </c>
      <c r="BA67" s="36">
        <v>15.600000000000009</v>
      </c>
      <c r="BB67" s="36">
        <v>14.599999999999994</v>
      </c>
      <c r="BC67" s="36">
        <v>13.299999999999997</v>
      </c>
      <c r="BD67" s="36">
        <v>16.700000000000003</v>
      </c>
      <c r="BE67" s="36">
        <v>12.700000000000003</v>
      </c>
      <c r="BF67" s="36">
        <v>13.5</v>
      </c>
      <c r="BG67" s="36">
        <v>12.900000000000006</v>
      </c>
    </row>
    <row r="68" spans="1:59" ht="15.75" customHeight="1">
      <c r="A68" s="36">
        <v>14</v>
      </c>
      <c r="B68" s="36">
        <v>1</v>
      </c>
      <c r="C68" s="36">
        <v>1</v>
      </c>
      <c r="D68" s="36">
        <v>126.60000000000002</v>
      </c>
      <c r="E68" s="36">
        <v>88.299999999999955</v>
      </c>
      <c r="F68" s="36">
        <v>18.700000000000045</v>
      </c>
      <c r="G68" s="36">
        <v>27.5</v>
      </c>
      <c r="H68" s="36">
        <v>20.799999999999997</v>
      </c>
      <c r="I68" s="36">
        <v>14.5</v>
      </c>
      <c r="J68" s="36">
        <v>16.100000000000009</v>
      </c>
      <c r="K68" s="36">
        <v>12.599999999999994</v>
      </c>
      <c r="L68" s="36">
        <v>11.100000000000009</v>
      </c>
      <c r="M68" s="36">
        <v>14.5</v>
      </c>
      <c r="N68" s="36">
        <v>11.200000000000003</v>
      </c>
      <c r="O68" s="36">
        <v>14.299999999999997</v>
      </c>
      <c r="P68" s="36">
        <v>16.399999999999991</v>
      </c>
      <c r="Q68" s="36">
        <v>21.099999999999994</v>
      </c>
      <c r="R68" s="36">
        <v>16.899999999999991</v>
      </c>
      <c r="S68" s="36">
        <v>13.400000000000006</v>
      </c>
      <c r="T68" s="36">
        <v>15.700000000000003</v>
      </c>
      <c r="U68" s="36">
        <v>19.799999999999997</v>
      </c>
      <c r="V68" s="36">
        <v>21.399999999999991</v>
      </c>
      <c r="W68" s="36">
        <v>13.700000000000003</v>
      </c>
      <c r="X68" s="36">
        <v>12</v>
      </c>
      <c r="Y68" s="36">
        <v>14</v>
      </c>
      <c r="Z68" s="36">
        <v>17</v>
      </c>
      <c r="AA68" s="36">
        <v>19.5</v>
      </c>
      <c r="AB68" s="36">
        <v>15.5</v>
      </c>
      <c r="AC68" s="36">
        <v>9.4000000000000057</v>
      </c>
      <c r="AD68" s="36">
        <v>13.700000000000003</v>
      </c>
      <c r="AE68" s="36">
        <v>15.899999999999991</v>
      </c>
      <c r="AF68" s="36">
        <v>16.799999999999997</v>
      </c>
      <c r="AG68" s="36">
        <v>11.200000000000003</v>
      </c>
      <c r="AH68" s="36">
        <v>10.599999999999994</v>
      </c>
      <c r="AI68" s="36">
        <v>12.300000000000011</v>
      </c>
      <c r="AJ68" s="36">
        <v>15.700000000000003</v>
      </c>
      <c r="AK68" s="36">
        <v>16.199999999999989</v>
      </c>
      <c r="AL68" s="36">
        <v>13.900000000000006</v>
      </c>
      <c r="AM68" s="36">
        <v>9.6999999999999886</v>
      </c>
      <c r="AN68" s="36">
        <v>15</v>
      </c>
      <c r="AO68" s="36">
        <v>16.800000000000011</v>
      </c>
      <c r="AP68" s="36">
        <v>13.900000000000006</v>
      </c>
      <c r="AQ68" s="36">
        <v>10.200000000000003</v>
      </c>
      <c r="AR68" s="36">
        <v>11.700000000000003</v>
      </c>
      <c r="AS68" s="36">
        <v>10.600000000000009</v>
      </c>
      <c r="AT68" s="36">
        <v>12.900000000000006</v>
      </c>
      <c r="AU68" s="36">
        <v>15.899999999999991</v>
      </c>
      <c r="AV68" s="36">
        <v>13.200000000000003</v>
      </c>
      <c r="AW68" s="36">
        <v>12.400000000000006</v>
      </c>
      <c r="AX68" s="36">
        <v>9.7000000000000028</v>
      </c>
      <c r="AY68" s="36">
        <v>12.199999999999989</v>
      </c>
      <c r="AZ68" s="36">
        <v>17.799999999999997</v>
      </c>
      <c r="BA68" s="36">
        <v>15.5</v>
      </c>
      <c r="BB68" s="36">
        <v>13.200000000000003</v>
      </c>
      <c r="BC68" s="36">
        <v>10.200000000000003</v>
      </c>
      <c r="BD68" s="36">
        <v>13.400000000000006</v>
      </c>
      <c r="BE68" s="36">
        <v>14.399999999999991</v>
      </c>
      <c r="BF68" s="36">
        <v>11.400000000000006</v>
      </c>
      <c r="BG68" s="36">
        <v>8.7999999999999972</v>
      </c>
    </row>
    <row r="69" spans="1:59" ht="15.75" customHeight="1">
      <c r="A69" s="36">
        <v>15</v>
      </c>
      <c r="B69" s="36">
        <v>1</v>
      </c>
      <c r="C69" s="36">
        <v>1</v>
      </c>
      <c r="D69" s="36">
        <v>94.899999999999977</v>
      </c>
      <c r="E69" s="36">
        <v>56.600000000000023</v>
      </c>
      <c r="F69" s="36">
        <v>23.899999999999977</v>
      </c>
      <c r="G69" s="36">
        <v>18</v>
      </c>
      <c r="H69" s="36">
        <v>18.5</v>
      </c>
      <c r="I69" s="36">
        <v>17.799999999999997</v>
      </c>
      <c r="J69" s="36">
        <v>18.099999999999994</v>
      </c>
      <c r="K69" s="36">
        <v>20.000000000000014</v>
      </c>
      <c r="L69" s="36">
        <v>17.699999999999989</v>
      </c>
      <c r="M69" s="36">
        <v>12.300000000000011</v>
      </c>
      <c r="N69" s="36">
        <v>13.700000000000017</v>
      </c>
      <c r="O69" s="36">
        <v>16.299999999999983</v>
      </c>
      <c r="P69" s="36">
        <v>17.200000000000003</v>
      </c>
      <c r="Q69" s="36">
        <v>14.100000000000009</v>
      </c>
      <c r="R69" s="36">
        <v>14.5</v>
      </c>
      <c r="S69" s="36">
        <v>11.699999999999989</v>
      </c>
      <c r="T69" s="36">
        <v>14</v>
      </c>
      <c r="U69" s="36">
        <v>14.200000000000003</v>
      </c>
      <c r="V69" s="36">
        <v>12.600000000000009</v>
      </c>
      <c r="W69" s="36">
        <v>12.699999999999989</v>
      </c>
      <c r="X69" s="36">
        <v>9.7000000000000028</v>
      </c>
      <c r="Y69" s="36">
        <v>12.700000000000003</v>
      </c>
      <c r="Z69" s="36">
        <v>12</v>
      </c>
      <c r="AA69" s="36">
        <v>12.100000000000009</v>
      </c>
      <c r="AB69" s="36">
        <v>12.199999999999989</v>
      </c>
      <c r="AC69" s="36">
        <v>11.900000000000006</v>
      </c>
      <c r="AD69" s="36">
        <v>11.899999999999991</v>
      </c>
      <c r="AE69" s="36">
        <v>11.200000000000003</v>
      </c>
      <c r="AF69" s="36">
        <v>13.399999999999991</v>
      </c>
      <c r="AG69" s="36">
        <v>11.400000000000006</v>
      </c>
      <c r="AH69" s="36">
        <v>13.599999999999994</v>
      </c>
      <c r="AI69" s="36">
        <v>14.700000000000003</v>
      </c>
      <c r="AJ69" s="36">
        <v>14</v>
      </c>
      <c r="AK69" s="36">
        <v>16.100000000000009</v>
      </c>
      <c r="AL69" s="36">
        <v>12.5</v>
      </c>
      <c r="AM69" s="36">
        <v>11.699999999999989</v>
      </c>
      <c r="AN69" s="36">
        <v>10.599999999999994</v>
      </c>
      <c r="AO69" s="36">
        <v>11.800000000000011</v>
      </c>
      <c r="AP69" s="36">
        <v>14.200000000000003</v>
      </c>
      <c r="AQ69" s="36">
        <v>11.899999999999991</v>
      </c>
      <c r="AR69" s="36">
        <v>11.800000000000011</v>
      </c>
      <c r="AS69" s="36">
        <v>9.1999999999999886</v>
      </c>
      <c r="AT69" s="36">
        <v>14</v>
      </c>
      <c r="AU69" s="36">
        <v>13.299999999999997</v>
      </c>
      <c r="AV69" s="36">
        <v>13.5</v>
      </c>
      <c r="AW69" s="36">
        <v>10.900000000000006</v>
      </c>
      <c r="AX69" s="36">
        <v>11.5</v>
      </c>
      <c r="AY69" s="36">
        <v>9</v>
      </c>
      <c r="AZ69" s="36">
        <v>13</v>
      </c>
      <c r="BA69" s="36">
        <v>12</v>
      </c>
      <c r="BB69" s="36">
        <v>13.599999999999994</v>
      </c>
      <c r="BC69" s="36">
        <v>11.5</v>
      </c>
      <c r="BD69" s="36">
        <v>13</v>
      </c>
      <c r="BE69" s="36">
        <v>12.5</v>
      </c>
      <c r="BF69" s="36">
        <v>11.800000000000011</v>
      </c>
      <c r="BG69" s="36">
        <v>10.900000000000006</v>
      </c>
    </row>
    <row r="70" spans="1:59" ht="15.75" customHeight="1">
      <c r="A70" s="36">
        <v>16</v>
      </c>
      <c r="B70" s="36">
        <v>1</v>
      </c>
      <c r="C70" s="36">
        <v>1</v>
      </c>
      <c r="D70" s="36">
        <v>118.00000000000006</v>
      </c>
      <c r="E70" s="36">
        <v>78.5</v>
      </c>
      <c r="F70" s="36">
        <v>17.300000000000011</v>
      </c>
      <c r="G70" s="36">
        <v>29.400000000000006</v>
      </c>
      <c r="H70" s="36">
        <v>16.999999999999986</v>
      </c>
      <c r="I70" s="36">
        <v>18</v>
      </c>
      <c r="J70" s="36">
        <v>16.600000000000009</v>
      </c>
      <c r="K70" s="36">
        <v>20.200000000000003</v>
      </c>
      <c r="L70" s="36">
        <v>19.099999999999994</v>
      </c>
      <c r="M70" s="36">
        <v>16.200000000000003</v>
      </c>
      <c r="N70" s="36">
        <v>17.599999999999994</v>
      </c>
      <c r="O70" s="36">
        <v>19.600000000000009</v>
      </c>
      <c r="P70" s="36">
        <v>19</v>
      </c>
      <c r="Q70" s="36">
        <v>13.699999999999989</v>
      </c>
      <c r="R70" s="36">
        <v>16.599999999999994</v>
      </c>
      <c r="S70" s="36">
        <v>16.899999999999991</v>
      </c>
      <c r="T70" s="36">
        <v>16.799999999999997</v>
      </c>
      <c r="U70" s="36">
        <v>11.300000000000011</v>
      </c>
      <c r="V70" s="36">
        <v>14.099999999999994</v>
      </c>
      <c r="W70" s="36">
        <v>16.5</v>
      </c>
      <c r="X70" s="36">
        <v>15.5</v>
      </c>
      <c r="Y70" s="36">
        <v>16.200000000000003</v>
      </c>
      <c r="Z70" s="36">
        <v>10.600000000000009</v>
      </c>
      <c r="AA70" s="36">
        <v>14.299999999999997</v>
      </c>
      <c r="AB70" s="36">
        <v>14.399999999999999</v>
      </c>
      <c r="AC70" s="36">
        <v>15.300000000000011</v>
      </c>
      <c r="AD70" s="36">
        <v>13.699999999999989</v>
      </c>
      <c r="AE70" s="36">
        <v>15.900000000000006</v>
      </c>
      <c r="AF70" s="36">
        <v>19</v>
      </c>
      <c r="AG70" s="36">
        <v>11.600000000000009</v>
      </c>
      <c r="AH70" s="36">
        <v>12.099999999999994</v>
      </c>
      <c r="AI70" s="36">
        <v>12.700000000000003</v>
      </c>
      <c r="AJ70" s="36">
        <v>15.299999999999997</v>
      </c>
      <c r="AK70" s="36">
        <v>18.200000000000003</v>
      </c>
      <c r="AL70" s="36">
        <v>15.100000000000009</v>
      </c>
      <c r="AM70" s="36">
        <v>15.299999999999997</v>
      </c>
      <c r="AN70" s="36">
        <v>13.100000000000009</v>
      </c>
      <c r="AO70" s="36">
        <v>13.799999999999997</v>
      </c>
      <c r="AP70" s="36">
        <v>15.599999999999994</v>
      </c>
      <c r="AQ70" s="36">
        <v>14.700000000000003</v>
      </c>
      <c r="AR70" s="36">
        <v>11.899999999999991</v>
      </c>
      <c r="AS70" s="36">
        <v>13.5</v>
      </c>
      <c r="AT70" s="36">
        <v>16.700000000000003</v>
      </c>
      <c r="AU70" s="36">
        <v>13.299999999999997</v>
      </c>
      <c r="AV70" s="36">
        <v>13.400000000000006</v>
      </c>
      <c r="AW70" s="36">
        <v>30.9</v>
      </c>
      <c r="AX70" s="36">
        <v>14.599999999999994</v>
      </c>
      <c r="AY70" s="36">
        <v>14.5</v>
      </c>
      <c r="AZ70" s="36">
        <v>13</v>
      </c>
      <c r="BA70" s="36">
        <v>13.899999999999991</v>
      </c>
      <c r="BB70" s="36">
        <v>12.900000000000006</v>
      </c>
      <c r="BC70" s="36">
        <v>10.599999999999994</v>
      </c>
      <c r="BD70" s="36">
        <v>15.100000000000009</v>
      </c>
      <c r="BE70" s="36">
        <v>13.599999999999994</v>
      </c>
      <c r="BF70" s="36">
        <v>11.5</v>
      </c>
      <c r="BG70" s="36">
        <v>11.200000000000003</v>
      </c>
    </row>
    <row r="71" spans="1:59" ht="15.75" customHeight="1">
      <c r="A71" s="36">
        <v>17</v>
      </c>
      <c r="B71" s="36">
        <v>1</v>
      </c>
      <c r="C71" s="36">
        <v>1</v>
      </c>
      <c r="D71" s="36">
        <v>133.80000000000001</v>
      </c>
      <c r="E71" s="36">
        <v>88.899999999999977</v>
      </c>
      <c r="F71" s="36">
        <v>21.600000000000023</v>
      </c>
      <c r="G71" s="36">
        <v>22.600000000000009</v>
      </c>
      <c r="H71" s="36">
        <v>24.899999999999991</v>
      </c>
      <c r="I71" s="36">
        <v>18.899999999999991</v>
      </c>
      <c r="J71" s="36">
        <v>20.700000000000003</v>
      </c>
      <c r="K71" s="36">
        <v>23.599999999999994</v>
      </c>
      <c r="L71" s="36">
        <v>26.900000000000006</v>
      </c>
      <c r="M71" s="36">
        <v>17.999999999999993</v>
      </c>
      <c r="N71" s="36">
        <v>19.400000000000006</v>
      </c>
      <c r="O71" s="36">
        <v>23.099999999999994</v>
      </c>
      <c r="P71" s="36">
        <v>24.5</v>
      </c>
      <c r="Q71" s="36">
        <v>19.5</v>
      </c>
      <c r="R71" s="36">
        <v>19</v>
      </c>
      <c r="S71" s="36">
        <v>20.800000000000011</v>
      </c>
      <c r="T71" s="36">
        <v>21</v>
      </c>
      <c r="U71" s="36">
        <v>17.899999999999991</v>
      </c>
      <c r="V71" s="36">
        <v>18.099999999999994</v>
      </c>
      <c r="W71" s="36">
        <v>13.5</v>
      </c>
      <c r="X71" s="36">
        <v>15.399999999999991</v>
      </c>
      <c r="Y71" s="36">
        <v>20.400000000000006</v>
      </c>
      <c r="Z71" s="36">
        <v>14.5</v>
      </c>
      <c r="AA71" s="36">
        <v>13.700000000000003</v>
      </c>
      <c r="AB71" s="36">
        <v>13.900000000000006</v>
      </c>
      <c r="AC71" s="36">
        <v>15.299999999999997</v>
      </c>
      <c r="AD71" s="36">
        <v>18.200000000000003</v>
      </c>
      <c r="AE71" s="36">
        <v>18</v>
      </c>
      <c r="AF71" s="36">
        <v>11.799999999999997</v>
      </c>
      <c r="AG71" s="36">
        <v>9.7999999999999972</v>
      </c>
      <c r="AH71" s="36">
        <v>12.799999999999997</v>
      </c>
      <c r="AI71" s="36">
        <v>16.200000000000003</v>
      </c>
      <c r="AJ71" s="36">
        <v>16.199999999999989</v>
      </c>
      <c r="AK71" s="36">
        <v>12.299999999999997</v>
      </c>
      <c r="AL71" s="36">
        <v>11.900000000000006</v>
      </c>
      <c r="AM71" s="36">
        <v>15.799999999999997</v>
      </c>
      <c r="AN71" s="36">
        <v>17.200000000000017</v>
      </c>
      <c r="AO71" s="36">
        <v>14.799999999999997</v>
      </c>
      <c r="AP71" s="36">
        <v>11.299999999999997</v>
      </c>
      <c r="AQ71" s="36">
        <v>12.400000000000006</v>
      </c>
      <c r="AR71" s="36">
        <v>11.5</v>
      </c>
      <c r="AS71" s="36">
        <v>17</v>
      </c>
      <c r="AT71" s="36">
        <v>15.599999999999994</v>
      </c>
      <c r="AU71" s="36">
        <v>11.799999999999997</v>
      </c>
      <c r="AV71" s="36">
        <v>11.099999999999994</v>
      </c>
      <c r="AW71" s="36">
        <v>13</v>
      </c>
      <c r="AX71" s="36">
        <v>17.299999999999997</v>
      </c>
      <c r="AY71" s="36">
        <v>18</v>
      </c>
      <c r="AZ71" s="36">
        <v>13.299999999999997</v>
      </c>
      <c r="BA71" s="36">
        <v>14</v>
      </c>
      <c r="BB71" s="36">
        <v>13.400000000000006</v>
      </c>
      <c r="BC71" s="36">
        <v>16.5</v>
      </c>
      <c r="BD71" s="36">
        <v>14.5</v>
      </c>
      <c r="BE71" s="36">
        <v>12.100000000000009</v>
      </c>
      <c r="BF71" s="36">
        <v>10.299999999999997</v>
      </c>
      <c r="BG71" s="36">
        <v>15.899999999999991</v>
      </c>
    </row>
    <row r="72" spans="1:59" ht="15.75" customHeight="1">
      <c r="A72" s="36">
        <v>18</v>
      </c>
      <c r="B72" s="36">
        <v>1</v>
      </c>
      <c r="C72" s="36">
        <v>1</v>
      </c>
      <c r="D72" s="36">
        <v>117.70000000000005</v>
      </c>
      <c r="E72" s="36">
        <v>75.100000000000023</v>
      </c>
      <c r="F72" s="36">
        <v>19.399999999999977</v>
      </c>
      <c r="G72" s="36">
        <v>29.500000000000014</v>
      </c>
      <c r="H72" s="36">
        <v>20</v>
      </c>
      <c r="I72" s="36">
        <v>20.400000000000006</v>
      </c>
      <c r="J72" s="36">
        <v>13.700000000000003</v>
      </c>
      <c r="K72" s="36">
        <v>14.299999999999997</v>
      </c>
      <c r="L72" s="36">
        <v>16.700000000000003</v>
      </c>
      <c r="M72" s="36">
        <v>18.099999999999994</v>
      </c>
      <c r="N72" s="36">
        <v>16</v>
      </c>
      <c r="O72" s="36">
        <v>12.5</v>
      </c>
      <c r="P72" s="36">
        <v>13</v>
      </c>
      <c r="Q72" s="36">
        <v>11.600000000000009</v>
      </c>
      <c r="R72" s="36">
        <v>13.900000000000006</v>
      </c>
      <c r="S72" s="36">
        <v>15.499999999999986</v>
      </c>
      <c r="T72" s="36">
        <v>13.900000000000006</v>
      </c>
      <c r="U72" s="36">
        <v>9.2999999999999972</v>
      </c>
      <c r="V72" s="36">
        <v>12.700000000000003</v>
      </c>
      <c r="W72" s="36">
        <v>13.300000000000011</v>
      </c>
      <c r="X72" s="36">
        <v>11.399999999999991</v>
      </c>
      <c r="Y72" s="36">
        <v>8.2999999999999972</v>
      </c>
      <c r="Z72" s="36">
        <v>8.4000000000000057</v>
      </c>
      <c r="AA72" s="36">
        <v>11</v>
      </c>
      <c r="AB72" s="36">
        <v>13.099999999999994</v>
      </c>
      <c r="AC72" s="36">
        <v>11.700000000000003</v>
      </c>
      <c r="AD72" s="36">
        <v>10.400000000000006</v>
      </c>
      <c r="AE72" s="36">
        <v>8.5999999999999943</v>
      </c>
      <c r="AF72" s="36">
        <v>11</v>
      </c>
      <c r="AG72" s="36">
        <v>12.399999999999991</v>
      </c>
      <c r="AH72" s="36">
        <v>11.700000000000003</v>
      </c>
      <c r="AI72" s="36">
        <v>8.1000000000000085</v>
      </c>
      <c r="AJ72" s="36">
        <v>7.5</v>
      </c>
      <c r="AK72" s="36">
        <v>13.199999999999989</v>
      </c>
      <c r="AL72" s="36">
        <v>10.900000000000006</v>
      </c>
      <c r="AM72" s="36">
        <v>11.700000000000003</v>
      </c>
      <c r="AN72" s="36">
        <v>7.7999999999999972</v>
      </c>
      <c r="AO72" s="36">
        <v>6.5999999999999943</v>
      </c>
      <c r="AP72" s="36">
        <v>12.199999999999989</v>
      </c>
      <c r="AQ72" s="36">
        <v>11.600000000000009</v>
      </c>
      <c r="AR72" s="36">
        <v>10.599999999999994</v>
      </c>
      <c r="AS72" s="36">
        <v>6.7999999999999972</v>
      </c>
      <c r="AT72" s="36">
        <v>10.300000000000011</v>
      </c>
      <c r="AU72" s="36">
        <v>14.199999999999989</v>
      </c>
      <c r="AV72" s="36">
        <v>10.100000000000009</v>
      </c>
      <c r="AW72" s="36">
        <v>12.099999999999994</v>
      </c>
      <c r="AX72" s="36">
        <v>10.5</v>
      </c>
      <c r="AY72" s="36">
        <v>8.7000000000000028</v>
      </c>
      <c r="AZ72" s="36">
        <v>11.299999999999997</v>
      </c>
      <c r="BA72" s="36">
        <v>9.1000000000000085</v>
      </c>
      <c r="BB72" s="36">
        <v>10.599999999999994</v>
      </c>
      <c r="BC72" s="36">
        <v>9.2999999999999972</v>
      </c>
      <c r="BD72" s="36">
        <v>8.8999999999999915</v>
      </c>
      <c r="BE72" s="36">
        <v>9.5</v>
      </c>
      <c r="BF72" s="36">
        <v>11</v>
      </c>
      <c r="BG72" s="36">
        <v>10.399999999999991</v>
      </c>
    </row>
    <row r="73" spans="1:59" ht="15.75" customHeight="1">
      <c r="A73" s="36">
        <v>7</v>
      </c>
      <c r="B73" s="36">
        <v>1</v>
      </c>
      <c r="C73" s="36">
        <v>2</v>
      </c>
      <c r="D73" s="36">
        <v>119.20000000000005</v>
      </c>
      <c r="E73" s="36">
        <v>75.600000000000023</v>
      </c>
      <c r="F73" s="36">
        <v>16.699999999999989</v>
      </c>
      <c r="G73" s="36">
        <v>26.199999999999989</v>
      </c>
      <c r="H73" s="36">
        <v>15.899999999999991</v>
      </c>
      <c r="I73" s="36">
        <v>19.799999999999997</v>
      </c>
      <c r="J73" s="36">
        <v>7.8000000000000114</v>
      </c>
      <c r="K73" s="36">
        <v>16.600000000000009</v>
      </c>
      <c r="L73" s="36">
        <v>17.399999999999991</v>
      </c>
      <c r="M73" s="36">
        <v>15.100000000000009</v>
      </c>
      <c r="N73" s="36">
        <v>9.3999999999999915</v>
      </c>
      <c r="O73" s="36">
        <v>16.300000000000011</v>
      </c>
      <c r="P73" s="36">
        <v>15.400000000000006</v>
      </c>
      <c r="Q73" s="36">
        <v>15.699999999999989</v>
      </c>
      <c r="R73" s="36">
        <v>11.599999999999994</v>
      </c>
      <c r="S73" s="36">
        <v>13.599999999999994</v>
      </c>
      <c r="T73" s="36">
        <v>14</v>
      </c>
      <c r="U73" s="36">
        <v>15</v>
      </c>
      <c r="V73" s="36">
        <v>8.6000000000000085</v>
      </c>
      <c r="W73" s="36">
        <v>16.700000000000017</v>
      </c>
      <c r="X73" s="36">
        <v>11.599999999999994</v>
      </c>
      <c r="Y73" s="36">
        <v>14</v>
      </c>
      <c r="Z73" s="36">
        <v>9.2000000000000028</v>
      </c>
      <c r="AA73" s="36">
        <v>12</v>
      </c>
      <c r="AB73" s="36">
        <v>14.399999999999991</v>
      </c>
      <c r="AC73" s="36">
        <v>14.100000000000009</v>
      </c>
      <c r="AD73" s="36">
        <v>13.299999999999997</v>
      </c>
      <c r="AE73" s="36">
        <v>12.399999999999991</v>
      </c>
      <c r="AF73" s="36">
        <v>15</v>
      </c>
      <c r="AG73" s="36">
        <v>11.299999999999997</v>
      </c>
      <c r="AH73" s="36">
        <v>12.600000000000009</v>
      </c>
      <c r="AI73" s="36">
        <v>12</v>
      </c>
      <c r="AJ73" s="36">
        <v>12.399999999999991</v>
      </c>
      <c r="AK73" s="36">
        <v>14.200000000000003</v>
      </c>
      <c r="AL73" s="36">
        <v>13.900000000000006</v>
      </c>
      <c r="AM73" s="36">
        <v>11</v>
      </c>
      <c r="AN73" s="36">
        <v>14.799999999999997</v>
      </c>
      <c r="AO73" s="36">
        <v>14.200000000000003</v>
      </c>
      <c r="AP73" s="36">
        <v>12</v>
      </c>
      <c r="AQ73" s="36">
        <v>9.7999999999999972</v>
      </c>
      <c r="AR73" s="36">
        <v>12.300000000000011</v>
      </c>
      <c r="AS73" s="36">
        <v>13.399999999999991</v>
      </c>
      <c r="AT73" s="36">
        <v>15.800000000000011</v>
      </c>
      <c r="AU73" s="36">
        <v>16.899999999999991</v>
      </c>
      <c r="AV73" s="36">
        <v>4.7000000000000028</v>
      </c>
      <c r="AW73" s="36">
        <v>12.599999999999994</v>
      </c>
      <c r="AX73" s="36">
        <v>12.900000000000006</v>
      </c>
      <c r="AY73" s="36">
        <v>14.600000000000009</v>
      </c>
      <c r="AZ73" s="36">
        <v>9.7000000000000028</v>
      </c>
      <c r="BA73" s="36">
        <v>14.200000000000003</v>
      </c>
      <c r="BB73" s="36">
        <v>13</v>
      </c>
      <c r="BC73" s="36">
        <v>12</v>
      </c>
      <c r="BD73" s="36">
        <v>10.700000000000003</v>
      </c>
      <c r="BE73" s="36">
        <v>11.900000000000006</v>
      </c>
      <c r="BF73" s="36">
        <v>11.299999999999997</v>
      </c>
      <c r="BG73" s="36">
        <v>12.400000000000006</v>
      </c>
    </row>
    <row r="74" spans="1:59" ht="15.75" customHeight="1">
      <c r="A74" s="36">
        <v>8</v>
      </c>
      <c r="B74" s="36">
        <v>1</v>
      </c>
      <c r="C74" s="36">
        <v>2</v>
      </c>
      <c r="D74" s="36">
        <v>104.10000000000002</v>
      </c>
      <c r="E74" s="36">
        <v>61</v>
      </c>
      <c r="F74" s="36">
        <v>17.600000000000023</v>
      </c>
      <c r="G74" s="36">
        <v>26.399999999999991</v>
      </c>
      <c r="H74" s="36">
        <v>16.599999999999994</v>
      </c>
      <c r="I74" s="36">
        <v>13.700000000000003</v>
      </c>
      <c r="J74" s="36">
        <v>14.299999999999997</v>
      </c>
      <c r="K74" s="36">
        <v>17.400000000000006</v>
      </c>
      <c r="L74" s="36">
        <v>15.5</v>
      </c>
      <c r="M74" s="36">
        <v>13.600000000000009</v>
      </c>
      <c r="N74" s="36">
        <v>13.700000000000003</v>
      </c>
      <c r="O74" s="36">
        <v>18</v>
      </c>
      <c r="P74" s="36">
        <v>14.800000000000011</v>
      </c>
      <c r="Q74" s="36">
        <v>11.099999999999994</v>
      </c>
      <c r="R74" s="36">
        <v>14.5</v>
      </c>
      <c r="S74" s="36">
        <v>16.5</v>
      </c>
      <c r="T74" s="36">
        <v>13.900000000000006</v>
      </c>
      <c r="U74" s="36">
        <v>12</v>
      </c>
      <c r="V74" s="36">
        <v>10.200000000000003</v>
      </c>
      <c r="W74" s="36">
        <v>14.300000000000011</v>
      </c>
      <c r="X74" s="36">
        <v>14.899999999999991</v>
      </c>
      <c r="Y74" s="36">
        <v>15.5</v>
      </c>
      <c r="Z74" s="36">
        <v>11.799999999999997</v>
      </c>
      <c r="AA74" s="36">
        <v>8.2000000000000028</v>
      </c>
      <c r="AB74" s="36">
        <v>12.299999999999997</v>
      </c>
      <c r="AC74" s="36">
        <v>16.099999999999994</v>
      </c>
      <c r="AD74" s="36">
        <v>16.200000000000003</v>
      </c>
      <c r="AE74" s="36">
        <v>12.400000000000006</v>
      </c>
      <c r="AF74" s="36">
        <v>11.099999999999994</v>
      </c>
      <c r="AG74" s="36">
        <v>11.400000000000006</v>
      </c>
      <c r="AH74" s="36">
        <v>12</v>
      </c>
      <c r="AI74" s="36">
        <v>12.900000000000006</v>
      </c>
      <c r="AJ74" s="36">
        <v>10.5</v>
      </c>
      <c r="AK74" s="36">
        <v>8</v>
      </c>
      <c r="AL74" s="36">
        <v>12.699999999999989</v>
      </c>
      <c r="AM74" s="36">
        <v>14.700000000000003</v>
      </c>
      <c r="AN74" s="36">
        <v>11.200000000000003</v>
      </c>
      <c r="AO74" s="36">
        <v>10.299999999999997</v>
      </c>
      <c r="AP74" s="36">
        <v>8.2000000000000028</v>
      </c>
      <c r="AQ74" s="36">
        <v>12.299999999999997</v>
      </c>
      <c r="AR74" s="36">
        <v>12.399999999999991</v>
      </c>
      <c r="AS74" s="36">
        <v>13.700000000000003</v>
      </c>
      <c r="AT74" s="36">
        <v>12.800000000000011</v>
      </c>
      <c r="AU74" s="36">
        <v>9.2000000000000028</v>
      </c>
      <c r="AV74" s="36">
        <v>9.8999999999999915</v>
      </c>
      <c r="AW74" s="36">
        <v>11.600000000000009</v>
      </c>
      <c r="AX74" s="36">
        <v>14.5</v>
      </c>
      <c r="AY74" s="36">
        <v>10.599999999999994</v>
      </c>
      <c r="AZ74" s="36">
        <v>8.7000000000000028</v>
      </c>
      <c r="BA74" s="36">
        <v>12.400000000000006</v>
      </c>
      <c r="BB74" s="36">
        <v>10.199999999999989</v>
      </c>
      <c r="BC74" s="36">
        <v>12.300000000000011</v>
      </c>
      <c r="BD74" s="36">
        <v>15.599999999999994</v>
      </c>
      <c r="BE74" s="36">
        <v>9.2000000000000028</v>
      </c>
      <c r="BF74" s="36">
        <v>10.799999999999997</v>
      </c>
      <c r="BG74" s="36">
        <v>11.199999999999989</v>
      </c>
    </row>
    <row r="75" spans="1:59" ht="15.75" customHeight="1">
      <c r="A75" s="36">
        <v>9</v>
      </c>
      <c r="B75" s="36">
        <v>1</v>
      </c>
      <c r="C75" s="36">
        <v>2</v>
      </c>
      <c r="D75" s="36">
        <v>136</v>
      </c>
      <c r="E75" s="36">
        <v>87</v>
      </c>
      <c r="F75" s="36">
        <v>22.200000000000045</v>
      </c>
      <c r="G75" s="36">
        <v>40</v>
      </c>
      <c r="H75" s="36">
        <v>14.099999999999994</v>
      </c>
      <c r="I75" s="36">
        <v>17.700000000000003</v>
      </c>
      <c r="J75" s="36">
        <v>10</v>
      </c>
      <c r="K75" s="36">
        <v>17.400000000000006</v>
      </c>
      <c r="L75" s="36">
        <v>14.799999999999997</v>
      </c>
      <c r="M75" s="36">
        <v>16.5</v>
      </c>
      <c r="N75" s="36">
        <v>13</v>
      </c>
      <c r="O75" s="36">
        <v>17.100000000000009</v>
      </c>
      <c r="P75" s="36">
        <v>17.200000000000003</v>
      </c>
      <c r="Q75" s="36">
        <v>18</v>
      </c>
      <c r="R75" s="36">
        <v>14.399999999999977</v>
      </c>
      <c r="S75" s="36">
        <v>10.400000000000006</v>
      </c>
      <c r="T75" s="36">
        <v>13.200000000000003</v>
      </c>
      <c r="U75" s="36">
        <v>11.5</v>
      </c>
      <c r="V75" s="36">
        <v>10.200000000000003</v>
      </c>
      <c r="W75" s="36">
        <v>12.599999999999994</v>
      </c>
      <c r="X75" s="36">
        <v>12.799999999999997</v>
      </c>
      <c r="Y75" s="36">
        <v>15.5</v>
      </c>
      <c r="Z75" s="36">
        <v>8</v>
      </c>
      <c r="AA75" s="36">
        <v>9.7999999999999972</v>
      </c>
      <c r="AB75" s="36">
        <v>12.700000000000003</v>
      </c>
      <c r="AC75" s="36">
        <v>12.599999999999994</v>
      </c>
      <c r="AD75" s="36">
        <v>11</v>
      </c>
      <c r="AE75" s="36">
        <v>9.0999999999999943</v>
      </c>
      <c r="AF75" s="36">
        <v>9.5</v>
      </c>
      <c r="AG75" s="36">
        <v>11.200000000000003</v>
      </c>
      <c r="AH75" s="36">
        <v>9.7000000000000028</v>
      </c>
      <c r="AI75" s="36">
        <v>8.5</v>
      </c>
      <c r="AJ75" s="36">
        <v>10.699999999999989</v>
      </c>
      <c r="AK75" s="36">
        <v>13.599999999999994</v>
      </c>
      <c r="AL75" s="36">
        <v>9.7999999999999972</v>
      </c>
      <c r="AM75" s="36">
        <v>11.200000000000003</v>
      </c>
      <c r="AN75" s="36">
        <v>11.299999999999997</v>
      </c>
      <c r="AO75" s="36">
        <v>13.799999999999997</v>
      </c>
      <c r="AP75" s="36">
        <v>9.4000000000000057</v>
      </c>
      <c r="AQ75" s="36">
        <v>15.299999999999997</v>
      </c>
      <c r="AR75" s="36">
        <v>11.299999999999997</v>
      </c>
      <c r="AS75" s="36">
        <v>12.700000000000003</v>
      </c>
      <c r="AT75" s="36">
        <v>13.099999999999994</v>
      </c>
      <c r="AU75" s="36">
        <v>11</v>
      </c>
      <c r="AV75" s="36">
        <v>10</v>
      </c>
      <c r="AW75" s="36">
        <v>12.5</v>
      </c>
      <c r="AX75" s="36">
        <v>17</v>
      </c>
      <c r="AY75" s="36">
        <v>11.5</v>
      </c>
      <c r="AZ75" s="36">
        <v>12.099999999999994</v>
      </c>
      <c r="BA75" s="36">
        <v>14.300000000000011</v>
      </c>
      <c r="BB75" s="36">
        <v>9.1999999999999886</v>
      </c>
      <c r="BC75" s="36">
        <v>10.700000000000003</v>
      </c>
      <c r="BD75" s="36">
        <v>13</v>
      </c>
      <c r="BE75" s="36">
        <v>13</v>
      </c>
      <c r="BF75" s="36">
        <v>8.3999999999999915</v>
      </c>
      <c r="BG75" s="36">
        <v>10.599999999999994</v>
      </c>
    </row>
    <row r="76" spans="1:59" ht="15.75" customHeight="1">
      <c r="A76" s="36">
        <v>10</v>
      </c>
      <c r="B76" s="36">
        <v>1</v>
      </c>
      <c r="C76" s="36">
        <v>2</v>
      </c>
      <c r="D76" s="36">
        <v>115.5</v>
      </c>
      <c r="E76" s="36">
        <v>77.5</v>
      </c>
      <c r="F76" s="36">
        <v>18</v>
      </c>
      <c r="G76" s="36">
        <v>16.699999999999989</v>
      </c>
      <c r="H76" s="36">
        <v>13.699999999999989</v>
      </c>
      <c r="I76" s="36">
        <v>11.200000000000003</v>
      </c>
      <c r="J76" s="36">
        <v>13.900000000000006</v>
      </c>
      <c r="K76" s="36">
        <v>12.999999999999986</v>
      </c>
      <c r="L76" s="36">
        <v>11.600000000000009</v>
      </c>
      <c r="M76" s="36">
        <v>11.199999999999989</v>
      </c>
      <c r="N76" s="36">
        <v>13.800000000000011</v>
      </c>
      <c r="O76" s="36">
        <v>15.599999999999994</v>
      </c>
      <c r="P76" s="36">
        <v>11</v>
      </c>
      <c r="Q76" s="36">
        <v>10.900000000000006</v>
      </c>
      <c r="R76" s="36">
        <v>11.199999999999989</v>
      </c>
      <c r="S76" s="36">
        <v>11.800000000000011</v>
      </c>
      <c r="T76" s="36">
        <v>11.700000000000003</v>
      </c>
      <c r="U76" s="36">
        <v>9.5999999999999943</v>
      </c>
      <c r="V76" s="36">
        <v>9.5</v>
      </c>
      <c r="W76" s="36">
        <v>13.200000000000003</v>
      </c>
      <c r="X76" s="36">
        <v>11.899999999999991</v>
      </c>
      <c r="Y76" s="36">
        <v>12.000000000000014</v>
      </c>
      <c r="Z76" s="36">
        <v>9.3999999999999915</v>
      </c>
      <c r="AA76" s="36">
        <v>10.100000000000009</v>
      </c>
      <c r="AB76" s="36">
        <v>11.099999999999994</v>
      </c>
      <c r="AC76" s="36">
        <v>9.7000000000000028</v>
      </c>
      <c r="AD76" s="36">
        <v>13.399999999999991</v>
      </c>
      <c r="AE76" s="36">
        <v>10.600000000000009</v>
      </c>
      <c r="AF76" s="36">
        <v>10.699999999999989</v>
      </c>
      <c r="AG76" s="36">
        <v>11.900000000000006</v>
      </c>
      <c r="AH76" s="36">
        <v>13.099999999999994</v>
      </c>
      <c r="AI76" s="36">
        <v>10.200000000000003</v>
      </c>
      <c r="AJ76" s="36">
        <v>9.7000000000000028</v>
      </c>
      <c r="AK76" s="36">
        <v>12.700000000000003</v>
      </c>
      <c r="AL76" s="36">
        <v>13.400000000000006</v>
      </c>
      <c r="AM76" s="36">
        <v>11.599999999999994</v>
      </c>
      <c r="AN76" s="36">
        <v>17</v>
      </c>
      <c r="AO76" s="36">
        <v>9.5</v>
      </c>
      <c r="AP76" s="36">
        <v>9.9000000000000057</v>
      </c>
      <c r="AQ76" s="36">
        <v>12.599999999999994</v>
      </c>
      <c r="AR76" s="36">
        <v>11.800000000000011</v>
      </c>
      <c r="AS76" s="36">
        <v>8.6999999999999886</v>
      </c>
      <c r="AT76" s="36">
        <v>11.5</v>
      </c>
      <c r="AU76" s="36">
        <v>8.5</v>
      </c>
      <c r="AV76" s="36">
        <v>10.199999999999989</v>
      </c>
      <c r="AW76" s="36">
        <v>10.600000000000009</v>
      </c>
      <c r="AX76" s="36">
        <v>10.200000000000003</v>
      </c>
      <c r="AY76" s="36">
        <v>10</v>
      </c>
      <c r="AZ76" s="36">
        <v>8.9000000000000057</v>
      </c>
      <c r="BA76" s="36">
        <v>12.699999999999989</v>
      </c>
      <c r="BB76" s="36">
        <v>10.600000000000009</v>
      </c>
      <c r="BC76" s="36">
        <v>11</v>
      </c>
      <c r="BD76" s="36">
        <v>10.5</v>
      </c>
      <c r="BE76" s="36">
        <v>11.5</v>
      </c>
      <c r="BF76" s="36">
        <v>8.6999999999999886</v>
      </c>
      <c r="BG76" s="36">
        <v>11.5</v>
      </c>
    </row>
    <row r="77" spans="1:59" ht="15.75" customHeight="1">
      <c r="A77" s="36">
        <v>11</v>
      </c>
      <c r="B77" s="36">
        <v>1</v>
      </c>
      <c r="C77" s="36">
        <v>2</v>
      </c>
      <c r="D77" s="36">
        <v>116.99999999999994</v>
      </c>
      <c r="E77" s="36">
        <v>75.800000000000011</v>
      </c>
      <c r="F77" s="36">
        <v>21.199999999999989</v>
      </c>
      <c r="G77" s="36">
        <v>28</v>
      </c>
      <c r="H77" s="36">
        <v>16.299999999999997</v>
      </c>
      <c r="I77" s="36">
        <v>14.5</v>
      </c>
      <c r="J77" s="36">
        <v>15.900000000000006</v>
      </c>
      <c r="K77" s="36">
        <v>16.200000000000003</v>
      </c>
      <c r="L77" s="36">
        <v>15.099999999999994</v>
      </c>
      <c r="M77" s="36">
        <v>17.100000000000009</v>
      </c>
      <c r="N77" s="36">
        <v>17.599999999999994</v>
      </c>
      <c r="O77" s="36">
        <v>18.300000000000011</v>
      </c>
      <c r="P77" s="36">
        <v>13.899999999999991</v>
      </c>
      <c r="Q77" s="36">
        <v>14</v>
      </c>
      <c r="R77" s="36">
        <v>18.399999999999991</v>
      </c>
      <c r="S77" s="36">
        <v>17.200000000000003</v>
      </c>
      <c r="T77" s="36">
        <v>15.099999999999994</v>
      </c>
      <c r="U77" s="36">
        <v>15.799999999999997</v>
      </c>
      <c r="V77" s="36">
        <v>13.299999999999997</v>
      </c>
      <c r="W77" s="36">
        <v>10</v>
      </c>
      <c r="X77" s="36">
        <v>14</v>
      </c>
      <c r="Y77" s="36">
        <v>15.300000000000011</v>
      </c>
      <c r="Z77" s="36">
        <v>12.700000000000003</v>
      </c>
      <c r="AA77" s="36">
        <v>11.700000000000003</v>
      </c>
      <c r="AB77" s="36">
        <v>12.199999999999989</v>
      </c>
      <c r="AC77" s="36">
        <v>11.799999999999997</v>
      </c>
      <c r="AD77" s="36">
        <v>16.5</v>
      </c>
      <c r="AE77" s="36">
        <v>12</v>
      </c>
      <c r="AF77" s="36">
        <v>11.799999999999997</v>
      </c>
      <c r="AG77" s="36">
        <v>12.799999999999997</v>
      </c>
      <c r="AH77" s="36">
        <v>12.700000000000003</v>
      </c>
      <c r="AI77" s="36">
        <v>13.099999999999994</v>
      </c>
      <c r="AJ77" s="36">
        <v>12.200000000000003</v>
      </c>
      <c r="AK77" s="36">
        <v>10.599999999999994</v>
      </c>
      <c r="AL77" s="36">
        <v>12.800000000000011</v>
      </c>
      <c r="AM77" s="36">
        <v>14.199999999999989</v>
      </c>
      <c r="AN77" s="36">
        <v>12.800000000000011</v>
      </c>
      <c r="AO77" s="36">
        <v>14.599999999999994</v>
      </c>
      <c r="AP77" s="36">
        <v>12.900000000000006</v>
      </c>
      <c r="AQ77" s="36">
        <v>12.299999999999997</v>
      </c>
      <c r="AR77" s="36">
        <v>11.399999999999991</v>
      </c>
      <c r="AS77" s="36">
        <v>13.200000000000003</v>
      </c>
      <c r="AT77" s="36">
        <v>13.999999999999986</v>
      </c>
      <c r="AU77" s="36">
        <v>16.5</v>
      </c>
      <c r="AV77" s="36">
        <v>13.600000000000009</v>
      </c>
      <c r="AW77" s="36">
        <v>12.299999999999997</v>
      </c>
      <c r="AX77" s="36">
        <v>14.200000000000003</v>
      </c>
      <c r="AY77" s="36">
        <v>14.5</v>
      </c>
      <c r="AZ77" s="36">
        <v>16.200000000000003</v>
      </c>
      <c r="BA77" s="36">
        <v>13.100000000000009</v>
      </c>
      <c r="BB77" s="36">
        <v>15.700000000000003</v>
      </c>
      <c r="BC77" s="36">
        <v>13.299999999999997</v>
      </c>
      <c r="BD77" s="36">
        <v>16.599999999999994</v>
      </c>
      <c r="BE77" s="36">
        <v>12.900000000000006</v>
      </c>
      <c r="BF77" s="36">
        <v>14.899999999999991</v>
      </c>
      <c r="BG77" s="36">
        <v>13.799999999999997</v>
      </c>
    </row>
    <row r="78" spans="1:59" ht="15.75" customHeight="1">
      <c r="A78" s="36">
        <v>12</v>
      </c>
      <c r="B78" s="36">
        <v>1</v>
      </c>
      <c r="C78" s="36">
        <v>2</v>
      </c>
      <c r="D78" s="36">
        <v>117</v>
      </c>
      <c r="E78" s="36">
        <v>72.899999999999977</v>
      </c>
      <c r="F78" s="36">
        <v>20</v>
      </c>
      <c r="G78" s="36">
        <v>35</v>
      </c>
      <c r="H78" s="36">
        <v>13.399999999999991</v>
      </c>
      <c r="I78" s="36">
        <v>14.400000000000006</v>
      </c>
      <c r="J78" s="36">
        <v>17.599999999999994</v>
      </c>
      <c r="K78" s="36">
        <v>21.000000000000014</v>
      </c>
      <c r="L78" s="36">
        <v>14.5</v>
      </c>
      <c r="M78" s="36">
        <v>17.899999999999991</v>
      </c>
      <c r="N78" s="36">
        <v>19.200000000000003</v>
      </c>
      <c r="O78" s="36">
        <v>22.899999999999991</v>
      </c>
      <c r="P78" s="36">
        <v>18.299999999999997</v>
      </c>
      <c r="Q78" s="36">
        <v>11.700000000000003</v>
      </c>
      <c r="R78" s="36">
        <v>21.299999999999983</v>
      </c>
      <c r="S78" s="36">
        <v>16.100000000000009</v>
      </c>
      <c r="T78" s="36">
        <v>20.099999999999994</v>
      </c>
      <c r="U78" s="36">
        <v>12.5</v>
      </c>
      <c r="V78" s="36">
        <v>14.599999999999994</v>
      </c>
      <c r="W78" s="36">
        <v>14.799999999999997</v>
      </c>
      <c r="X78" s="36">
        <v>18</v>
      </c>
      <c r="Y78" s="36">
        <v>18.099999999999994</v>
      </c>
      <c r="Z78" s="36">
        <v>12.099999999999994</v>
      </c>
      <c r="AA78" s="36">
        <v>13.900000000000006</v>
      </c>
      <c r="AB78" s="36">
        <v>10.599999999999994</v>
      </c>
      <c r="AC78" s="36">
        <v>14.299999999999997</v>
      </c>
      <c r="AD78" s="36">
        <v>19.200000000000003</v>
      </c>
      <c r="AE78" s="36">
        <v>10.600000000000009</v>
      </c>
      <c r="AF78" s="36">
        <v>14</v>
      </c>
      <c r="AG78" s="36">
        <v>11.5</v>
      </c>
      <c r="AH78" s="36">
        <v>12.200000000000003</v>
      </c>
      <c r="AI78" s="36">
        <v>11.799999999999997</v>
      </c>
      <c r="AJ78" s="36">
        <v>12.599999999999994</v>
      </c>
      <c r="AK78" s="36">
        <v>14.700000000000003</v>
      </c>
      <c r="AL78" s="36">
        <v>12.5</v>
      </c>
      <c r="AM78" s="36">
        <v>11.099999999999994</v>
      </c>
      <c r="AN78" s="36">
        <v>14.5</v>
      </c>
      <c r="AO78" s="36">
        <v>10.200000000000003</v>
      </c>
      <c r="AP78" s="36">
        <v>9.7000000000000028</v>
      </c>
      <c r="AQ78" s="36">
        <v>13.900000000000006</v>
      </c>
      <c r="AR78" s="36">
        <v>9.5999999999999943</v>
      </c>
      <c r="AS78" s="36">
        <v>13.399999999999991</v>
      </c>
      <c r="AT78" s="36">
        <v>16.400000000000006</v>
      </c>
      <c r="AU78" s="36">
        <v>12.599999999999994</v>
      </c>
      <c r="AV78" s="36">
        <v>13.099999999999994</v>
      </c>
      <c r="AW78" s="36">
        <v>9.4000000000000057</v>
      </c>
      <c r="AX78" s="36">
        <v>15.299999999999997</v>
      </c>
      <c r="AY78" s="36">
        <v>12.600000000000009</v>
      </c>
      <c r="AZ78" s="36">
        <v>13.800000000000011</v>
      </c>
      <c r="BA78" s="36">
        <v>14.600000000000009</v>
      </c>
      <c r="BB78" s="36">
        <v>11.900000000000006</v>
      </c>
      <c r="BC78" s="36">
        <v>13.700000000000003</v>
      </c>
      <c r="BD78" s="36">
        <v>12.5</v>
      </c>
      <c r="BE78" s="36">
        <v>13.5</v>
      </c>
      <c r="BF78" s="36">
        <v>12.100000000000009</v>
      </c>
      <c r="BG78" s="36">
        <v>10.5</v>
      </c>
    </row>
  </sheetData>
  <sortState xmlns:xlrd2="http://schemas.microsoft.com/office/spreadsheetml/2017/richdata2" ref="A43:BG78">
    <sortCondition ref="B43:B78"/>
    <sortCondition ref="C43:C78"/>
  </sortState>
  <phoneticPr fontId="16" type="noConversion"/>
  <conditionalFormatting sqref="A1">
    <cfRule type="notContainsBlanks" dxfId="0" priority="1">
      <formula>LEN(TRIM(A1))&gt;0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Q117"/>
  <sheetViews>
    <sheetView topLeftCell="A31" zoomScale="90" zoomScaleNormal="90" workbookViewId="0">
      <pane xSplit="1" topLeftCell="BC1" activePane="topRight" state="frozen"/>
      <selection pane="topRight" activeCell="BH43" sqref="BH43:BI78"/>
    </sheetView>
  </sheetViews>
  <sheetFormatPr defaultColWidth="12.5546875" defaultRowHeight="15.75" customHeight="1"/>
  <cols>
    <col min="6" max="6" width="16.109375" customWidth="1"/>
    <col min="7" max="62" width="16.44140625" customWidth="1"/>
  </cols>
  <sheetData>
    <row r="1" spans="1:63" ht="13.2">
      <c r="A1" s="12"/>
      <c r="B1" t="s">
        <v>97</v>
      </c>
      <c r="C1" s="13"/>
      <c r="D1" s="19"/>
      <c r="E1" s="19"/>
      <c r="F1" s="20" t="s">
        <v>65</v>
      </c>
      <c r="G1" s="19"/>
      <c r="H1" s="19"/>
      <c r="I1" s="53" t="s">
        <v>95</v>
      </c>
      <c r="J1" s="54"/>
      <c r="K1" s="54"/>
      <c r="L1" s="54"/>
      <c r="M1" s="54"/>
      <c r="N1" s="5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3"/>
      <c r="AS1" s="13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</row>
    <row r="2" spans="1:63" ht="13.2">
      <c r="A2" s="12"/>
      <c r="B2" s="13"/>
      <c r="C2" s="34" t="s">
        <v>98</v>
      </c>
      <c r="D2" s="13"/>
      <c r="E2" s="13"/>
      <c r="F2" s="17">
        <v>0</v>
      </c>
      <c r="G2" s="17">
        <v>1</v>
      </c>
      <c r="H2" s="17">
        <v>2</v>
      </c>
      <c r="I2" s="17">
        <v>3</v>
      </c>
      <c r="J2" s="17">
        <v>4</v>
      </c>
      <c r="K2" s="17">
        <v>5</v>
      </c>
      <c r="L2" s="17">
        <v>6</v>
      </c>
      <c r="M2" s="17">
        <v>7</v>
      </c>
      <c r="N2" s="17">
        <v>8</v>
      </c>
      <c r="O2" s="17">
        <v>9</v>
      </c>
      <c r="P2" s="17">
        <v>10</v>
      </c>
      <c r="Q2" s="17">
        <v>11</v>
      </c>
      <c r="R2" s="17">
        <v>12</v>
      </c>
      <c r="S2" s="17">
        <v>13</v>
      </c>
      <c r="T2" s="17">
        <v>14</v>
      </c>
      <c r="U2" s="17">
        <v>15</v>
      </c>
      <c r="V2" s="17">
        <v>16</v>
      </c>
      <c r="W2" s="17">
        <v>17</v>
      </c>
      <c r="X2" s="17">
        <v>18</v>
      </c>
      <c r="Y2" s="17">
        <v>19</v>
      </c>
      <c r="Z2" s="17">
        <v>20</v>
      </c>
      <c r="AA2" s="17">
        <v>21</v>
      </c>
      <c r="AB2" s="17">
        <v>22</v>
      </c>
      <c r="AC2" s="17">
        <v>23</v>
      </c>
      <c r="AD2" s="17">
        <v>24</v>
      </c>
      <c r="AE2" s="17">
        <v>25</v>
      </c>
      <c r="AF2" s="17">
        <v>26</v>
      </c>
      <c r="AG2" s="17">
        <v>27</v>
      </c>
      <c r="AH2" s="17">
        <v>28</v>
      </c>
      <c r="AI2" s="17">
        <v>29</v>
      </c>
      <c r="AJ2" s="17">
        <v>30</v>
      </c>
      <c r="AK2" s="17">
        <v>31</v>
      </c>
      <c r="AL2" s="17">
        <v>32</v>
      </c>
      <c r="AM2" s="17">
        <v>33</v>
      </c>
      <c r="AN2" s="17">
        <v>34</v>
      </c>
      <c r="AO2" s="17">
        <v>35</v>
      </c>
      <c r="AP2" s="17">
        <v>36</v>
      </c>
      <c r="AQ2" s="17">
        <v>37</v>
      </c>
      <c r="AR2" s="17">
        <v>38</v>
      </c>
      <c r="AS2" s="17">
        <v>39</v>
      </c>
      <c r="AT2" s="17">
        <v>40</v>
      </c>
      <c r="AU2" s="17">
        <v>41</v>
      </c>
      <c r="AV2" s="17">
        <v>42</v>
      </c>
      <c r="AW2" s="17">
        <v>43</v>
      </c>
      <c r="AX2" s="17">
        <v>44</v>
      </c>
      <c r="AY2" s="17">
        <v>45</v>
      </c>
      <c r="AZ2" s="17">
        <v>46</v>
      </c>
      <c r="BA2" s="17">
        <v>47</v>
      </c>
      <c r="BB2" s="17">
        <v>48</v>
      </c>
      <c r="BC2" s="17">
        <v>49</v>
      </c>
      <c r="BD2" s="17">
        <v>50</v>
      </c>
      <c r="BE2" s="17">
        <v>51</v>
      </c>
      <c r="BF2" s="17">
        <v>52</v>
      </c>
      <c r="BG2" s="17">
        <v>53</v>
      </c>
      <c r="BH2" s="14"/>
      <c r="BI2" s="14"/>
    </row>
    <row r="3" spans="1:63" ht="13.2">
      <c r="A3" s="29" t="s">
        <v>93</v>
      </c>
      <c r="B3" s="12" t="s">
        <v>50</v>
      </c>
      <c r="C3" s="12" t="s">
        <v>96</v>
      </c>
      <c r="D3" s="13">
        <v>45545</v>
      </c>
      <c r="E3" s="13">
        <v>45549</v>
      </c>
      <c r="F3" s="13">
        <v>44454</v>
      </c>
      <c r="G3" s="14">
        <v>44455</v>
      </c>
      <c r="H3" s="14">
        <v>44456</v>
      </c>
      <c r="I3" s="14">
        <v>44457</v>
      </c>
      <c r="J3" s="14">
        <v>44458</v>
      </c>
      <c r="K3" s="14">
        <v>44459</v>
      </c>
      <c r="L3" s="14">
        <v>44460</v>
      </c>
      <c r="M3" s="14">
        <v>44461</v>
      </c>
      <c r="N3" s="14">
        <v>44462</v>
      </c>
      <c r="O3" s="14">
        <v>44463</v>
      </c>
      <c r="P3" s="14">
        <v>44464</v>
      </c>
      <c r="Q3" s="14">
        <v>44465</v>
      </c>
      <c r="R3" s="14">
        <v>44466</v>
      </c>
      <c r="S3" s="14">
        <v>44467</v>
      </c>
      <c r="T3" s="14">
        <v>44468</v>
      </c>
      <c r="U3" s="14">
        <v>44469</v>
      </c>
      <c r="V3" s="14">
        <v>44470</v>
      </c>
      <c r="W3" s="14">
        <v>44471</v>
      </c>
      <c r="X3" s="14">
        <v>44472</v>
      </c>
      <c r="Y3" s="14">
        <v>44473</v>
      </c>
      <c r="Z3" s="14">
        <v>44474</v>
      </c>
      <c r="AA3" s="14">
        <v>44475</v>
      </c>
      <c r="AB3" s="14">
        <v>44476</v>
      </c>
      <c r="AC3" s="14">
        <v>44477</v>
      </c>
      <c r="AD3" s="14">
        <v>44478</v>
      </c>
      <c r="AE3" s="14">
        <v>44479</v>
      </c>
      <c r="AF3" s="14">
        <v>44480</v>
      </c>
      <c r="AG3" s="14">
        <v>44481</v>
      </c>
      <c r="AH3" s="14">
        <v>44482</v>
      </c>
      <c r="AI3" s="14">
        <v>44483</v>
      </c>
      <c r="AJ3" s="14">
        <v>44484</v>
      </c>
      <c r="AK3" s="14">
        <v>44485</v>
      </c>
      <c r="AL3" s="14">
        <v>44486</v>
      </c>
      <c r="AM3" s="14">
        <v>44487</v>
      </c>
      <c r="AN3" s="14">
        <v>44488</v>
      </c>
      <c r="AO3" s="14">
        <v>44489</v>
      </c>
      <c r="AP3" s="14">
        <v>44490</v>
      </c>
      <c r="AQ3" s="14">
        <v>44491</v>
      </c>
      <c r="AR3" s="13">
        <v>44492</v>
      </c>
      <c r="AS3" s="13">
        <v>44493</v>
      </c>
      <c r="AT3" s="14">
        <v>44494</v>
      </c>
      <c r="AU3" s="14">
        <v>44495</v>
      </c>
      <c r="AV3" s="14">
        <v>44496</v>
      </c>
      <c r="AW3" s="14">
        <v>44497</v>
      </c>
      <c r="AX3" s="14">
        <v>44498</v>
      </c>
      <c r="AY3" s="14">
        <v>44499</v>
      </c>
      <c r="AZ3" s="14">
        <v>44500</v>
      </c>
      <c r="BA3" s="14">
        <v>44501</v>
      </c>
      <c r="BB3" s="14">
        <v>44502</v>
      </c>
      <c r="BC3" s="14">
        <v>44503</v>
      </c>
      <c r="BD3" s="14">
        <v>44504</v>
      </c>
      <c r="BE3" s="14">
        <v>44505</v>
      </c>
      <c r="BF3" s="14">
        <v>44506</v>
      </c>
      <c r="BG3" s="14">
        <v>44507</v>
      </c>
      <c r="BH3" s="14"/>
      <c r="BI3" s="7"/>
      <c r="BJ3" s="35"/>
      <c r="BK3" s="36"/>
    </row>
    <row r="4" spans="1:63" ht="13.2">
      <c r="A4" s="15">
        <v>1</v>
      </c>
      <c r="B4" s="37">
        <v>1</v>
      </c>
      <c r="C4" s="16">
        <v>0</v>
      </c>
      <c r="D4" s="30">
        <f>'Food Intake'!D4*3.1</f>
        <v>421.29000000000013</v>
      </c>
      <c r="E4" s="30">
        <f>'Food Intake'!E4*3.1</f>
        <v>279</v>
      </c>
      <c r="F4" s="30">
        <f>'Food Intake'!F4*3.1</f>
        <v>43.4</v>
      </c>
      <c r="G4" s="30">
        <f>'Food Intake'!G4*IF($C4 = 0, 3.1, 4.9)</f>
        <v>68.2</v>
      </c>
      <c r="H4" s="30">
        <f>'Food Intake'!H4*IF($C4 = 0, 3.1, 4.9)</f>
        <v>57.35</v>
      </c>
      <c r="I4" s="30">
        <f>'Food Intake'!I4*IF($C4 = 0, 3.1, 4.9)</f>
        <v>66.030000000000214</v>
      </c>
      <c r="J4" s="30">
        <f>'Food Intake'!J4*IF($C4 = 0, 3.1, 4.9)</f>
        <v>50.529999999999859</v>
      </c>
      <c r="K4" s="30">
        <f>'Food Intake'!K4*IF($C4 = 0, 3.1, 4.9)</f>
        <v>62.310000000000421</v>
      </c>
      <c r="L4" s="30">
        <f>'Food Intake'!L4*IF($C4 = 0, 3.1, 4.9)</f>
        <v>81.529999999999859</v>
      </c>
      <c r="M4" s="30">
        <f>'Food Intake'!M4*IF($C4 = 0, 3.1, 4.9)</f>
        <v>73.470000000000141</v>
      </c>
      <c r="N4" s="30">
        <f>'Food Intake'!N4*IF($C4 = 0, 3.1, 4.9)</f>
        <v>60.13999999999993</v>
      </c>
      <c r="O4" s="30">
        <f>'Food Intake'!O4*IF($C4 = 0, 3.1, 4.9)</f>
        <v>71.6099999999999</v>
      </c>
      <c r="P4" s="30">
        <f>'Food Intake'!P4*IF($C4 = 0, 3.1, 4.9)</f>
        <v>70.990000000000109</v>
      </c>
      <c r="Q4" s="30">
        <f>'Food Intake'!Q4*IF($C4 = 0, 3.1, 4.9)</f>
        <v>75.329999999999856</v>
      </c>
      <c r="R4" s="30">
        <f>'Food Intake'!R4*IF($C4 = 0, 3.1, 4.9)</f>
        <v>61.380000000000216</v>
      </c>
      <c r="S4" s="30">
        <f>'Food Intake'!S4*IF($C4 = 0, 3.1, 4.9)</f>
        <v>63.239999999999931</v>
      </c>
      <c r="T4" s="30">
        <f>'Food Intake'!T4*IF($C4 = 0, 3.1, 4.9)</f>
        <v>75.63999999999993</v>
      </c>
      <c r="U4" s="30">
        <f>'Food Intake'!U4*IF($C4 = 0, 3.1, 4.9)</f>
        <v>70.990000000000279</v>
      </c>
      <c r="V4" s="30">
        <f>'Food Intake'!V4*IF($C4 = 0, 3.1, 4.9)</f>
        <v>54.87000000000014</v>
      </c>
      <c r="W4" s="30">
        <f>'Food Intake'!W4*IF($C4 = 0, 3.1, 4.9)</f>
        <v>60.759999999999721</v>
      </c>
      <c r="X4" s="30">
        <f>'Food Intake'!X4*IF($C4 = 0, 3.1, 4.9)</f>
        <v>71.61000000000007</v>
      </c>
      <c r="Y4" s="30">
        <f>'Food Intake'!Y4*IF($C4 = 0, 3.1, 4.9)</f>
        <v>68.510000000000076</v>
      </c>
      <c r="Z4" s="30">
        <f>'Food Intake'!Z4*IF($C4 = 0, 3.1, 4.9)</f>
        <v>41.539999999999928</v>
      </c>
      <c r="AA4" s="30">
        <f>'Food Intake'!AA4*IF($C4 = 0, 3.1, 4.9)</f>
        <v>60.13999999999993</v>
      </c>
      <c r="AB4" s="30">
        <f>'Food Intake'!AB4*IF($C4 = 0, 3.1, 4.9)</f>
        <v>74.400000000000006</v>
      </c>
      <c r="AC4" s="30">
        <f>'Food Intake'!AC4*IF($C4 = 0, 3.1, 4.9)</f>
        <v>74.400000000000006</v>
      </c>
      <c r="AD4" s="30">
        <f>'Food Intake'!AD4*IF($C4 = 0, 3.1, 4.9)</f>
        <v>52.38999999999993</v>
      </c>
      <c r="AE4" s="30">
        <f>'Food Intake'!AE4*IF($C4 = 0, 3.1, 4.9)</f>
        <v>70.060000000000073</v>
      </c>
      <c r="AF4" s="30">
        <f>'Food Intake'!AF4*IF($C4 = 0, 3.1, 4.9)</f>
        <v>75.95</v>
      </c>
      <c r="AG4" s="30">
        <f>'Food Intake'!AG4*IF($C4 = 0, 3.1, 4.9)</f>
        <v>69.129999999999868</v>
      </c>
      <c r="AH4" s="30">
        <f>'Food Intake'!AH4*IF($C4 = 0, 3.1, 4.9)</f>
        <v>56.11000000000007</v>
      </c>
      <c r="AI4" s="30">
        <f>'Food Intake'!AI4*IF($C4 = 0, 3.1, 4.9)</f>
        <v>59.51999999999979</v>
      </c>
      <c r="AJ4" s="30">
        <f>'Food Intake'!AJ4*IF($C4 = 0, 3.1, 4.9)</f>
        <v>68.819999999999794</v>
      </c>
      <c r="AK4" s="30">
        <f>'Food Intake'!AK4*IF($C4 = 0, 3.1, 4.9)</f>
        <v>67.88999999999993</v>
      </c>
      <c r="AL4" s="30">
        <f>'Food Intake'!AL4*IF($C4 = 0, 3.1, 4.9)</f>
        <v>54.25</v>
      </c>
      <c r="AM4" s="30">
        <f>'Food Intake'!AM4*IF($C4 = 0, 3.1, 4.9)</f>
        <v>59.830000000000211</v>
      </c>
      <c r="AN4" s="30">
        <f>'Food Intake'!AN4*IF($C4 = 0, 3.1, 4.9)</f>
        <v>70.989999999999938</v>
      </c>
      <c r="AO4" s="30">
        <f>'Food Intake'!AO4*IF($C4 = 0, 3.1, 4.9)</f>
        <v>73.469999999999786</v>
      </c>
      <c r="AP4" s="30">
        <f>'Food Intake'!AP4*IF($C4 = 0, 3.1, 4.9)</f>
        <v>54.560000000000073</v>
      </c>
      <c r="AQ4" s="30">
        <f>'Food Intake'!AQ4*IF($C4 = 0, 3.1, 4.9)</f>
        <v>70.990000000000279</v>
      </c>
      <c r="AR4" s="30">
        <f>'Food Intake'!AR4*IF($C4 = 0, 3.1, 4.9)</f>
        <v>70.679999999999865</v>
      </c>
      <c r="AS4" s="30">
        <f>'Food Intake'!AS4*IF($C4 = 0, 3.1, 4.9)</f>
        <v>70.060000000000073</v>
      </c>
      <c r="AT4" s="30">
        <f>'Food Intake'!AT4*IF($C4 = 0, 3.1, 4.9)</f>
        <v>51.460000000000072</v>
      </c>
      <c r="AU4" s="30">
        <f>'Food Intake'!AU4*IF($C4 = 0, 3.1, 4.9)</f>
        <v>63.550000000000004</v>
      </c>
      <c r="AV4" s="30">
        <f>'Food Intake'!AV4*IF($C4 = 0, 3.1, 4.9)</f>
        <v>64.169999999999789</v>
      </c>
      <c r="AW4" s="30">
        <f>'Food Intake'!AW4*IF($C4 = 0, 3.1, 4.9)</f>
        <v>73.160000000000068</v>
      </c>
      <c r="AX4" s="30">
        <f>'Food Intake'!AX4*IF($C4 = 0, 3.1, 4.9)</f>
        <v>49.6</v>
      </c>
      <c r="AY4" s="30">
        <f>'Food Intake'!AY4*IF($C4 = 0, 3.1, 4.9)</f>
        <v>60.13999999999993</v>
      </c>
      <c r="AZ4" s="30">
        <f>'Food Intake'!AZ4*IF($C4 = 0, 3.1, 4.9)</f>
        <v>65.720000000000141</v>
      </c>
      <c r="BA4" s="30">
        <f>'Food Intake'!BA4*IF($C4 = 0, 3.1, 4.9)</f>
        <v>71.61000000000007</v>
      </c>
      <c r="BB4" s="30">
        <f>'Food Intake'!BB4*IF($C4 = 0, 3.1, 4.9)</f>
        <v>59.520000000000145</v>
      </c>
      <c r="BC4" s="30">
        <f>'Food Intake'!BC4*IF($C4 = 0, 3.1, 4.9)</f>
        <v>51.769999999999968</v>
      </c>
      <c r="BD4" s="30">
        <f>'Food Intake'!BD4*IF($C4 = 0, 3.1, 4.9)</f>
        <v>69.439999999999927</v>
      </c>
      <c r="BE4" s="30">
        <f>'Food Intake'!BE4*IF($C4 = 0, 3.1, 4.9)</f>
        <v>65.720000000000141</v>
      </c>
      <c r="BF4" s="30">
        <f>'Food Intake'!BF4*IF($C4 = 0, 3.1, 4.9)</f>
        <v>48.670000000000144</v>
      </c>
      <c r="BG4" s="30">
        <f>'Food Intake'!BG4*IF($C4 = 0, 3.1, 4.9)</f>
        <v>57.039999999999928</v>
      </c>
      <c r="BH4" s="30">
        <f>AVERAGE(G4:BG4)</f>
        <v>64.363018867924538</v>
      </c>
      <c r="BJ4" s="33"/>
    </row>
    <row r="5" spans="1:63" ht="13.2">
      <c r="A5" s="15">
        <v>2</v>
      </c>
      <c r="B5" s="16">
        <v>1</v>
      </c>
      <c r="C5" s="16">
        <v>0</v>
      </c>
      <c r="D5" s="30">
        <f>'Food Intake'!D5*3.1</f>
        <v>353.08999999999992</v>
      </c>
      <c r="E5" s="30">
        <f>'Food Intake'!E5*3.1</f>
        <v>225.67999999999986</v>
      </c>
      <c r="F5" s="30">
        <f>'Food Intake'!F5*3.1</f>
        <v>31.930000000000035</v>
      </c>
      <c r="G5" s="30">
        <f>'Food Intake'!G5*IF($C5 = 0, 3.1, 4.9)</f>
        <v>46.190000000000282</v>
      </c>
      <c r="H5" s="30">
        <f>'Food Intake'!H5*IF($C5 = 0, 3.1, 4.9)</f>
        <v>48.669999999999789</v>
      </c>
      <c r="I5" s="30">
        <f>'Food Intake'!I5*IF($C5 = 0, 3.1, 4.9)</f>
        <v>56.11000000000007</v>
      </c>
      <c r="J5" s="30">
        <f>'Food Intake'!J5*IF($C5 = 0, 3.1, 4.9)</f>
        <v>41.540000000000106</v>
      </c>
      <c r="K5" s="30">
        <f>'Food Intake'!K5*IF($C5 = 0, 3.1, 4.9)</f>
        <v>54.560000000000073</v>
      </c>
      <c r="L5" s="30">
        <f>'Food Intake'!L5*IF($C5 = 0, 3.1, 4.9)</f>
        <v>52.38999999999993</v>
      </c>
      <c r="M5" s="30">
        <f>'Food Intake'!M5*IF($C5 = 0, 3.1, 4.9)</f>
        <v>62.000000000000355</v>
      </c>
      <c r="N5" s="30">
        <f>'Food Intake'!N5*IF($C5 = 0, 3.1, 4.9)</f>
        <v>52.079999999999863</v>
      </c>
      <c r="O5" s="30">
        <f>'Food Intake'!O5*IF($C5 = 0, 3.1, 4.9)</f>
        <v>50.529999999999859</v>
      </c>
      <c r="P5" s="30">
        <f>'Food Intake'!P5*IF($C5 = 0, 3.1, 4.9)</f>
        <v>39.680000000000213</v>
      </c>
      <c r="Q5" s="30">
        <f>'Food Intake'!Q5*IF($C5 = 0, 3.1, 4.9)</f>
        <v>59.829999999999863</v>
      </c>
      <c r="R5" s="30">
        <f>'Food Intake'!R5*IF($C5 = 0, 3.1, 4.9)</f>
        <v>54.869999999999791</v>
      </c>
      <c r="S5" s="30">
        <f>'Food Intake'!S5*IF($C5 = 0, 3.1, 4.9)</f>
        <v>56.419999999999789</v>
      </c>
      <c r="T5" s="30">
        <f>'Food Intake'!T5*IF($C5 = 0, 3.1, 4.9)</f>
        <v>47.119999999999791</v>
      </c>
      <c r="U5" s="30">
        <f>'Food Intake'!U5*IF($C5 = 0, 3.1, 4.9)</f>
        <v>54.25</v>
      </c>
      <c r="V5" s="30">
        <f>'Food Intake'!V5*IF($C5 = 0, 3.1, 4.9)</f>
        <v>46.5</v>
      </c>
      <c r="W5" s="30">
        <f>'Food Intake'!W5*IF($C5 = 0, 3.1, 4.9)</f>
        <v>50.529999999999859</v>
      </c>
      <c r="X5" s="30">
        <f>'Food Intake'!X5*IF($C5 = 0, 3.1, 4.9)</f>
        <v>62.000000000000355</v>
      </c>
      <c r="Y5" s="30">
        <f>'Food Intake'!Y5*IF($C5 = 0, 3.1, 4.9)</f>
        <v>53.630000000000216</v>
      </c>
      <c r="Z5" s="30">
        <f>'Food Intake'!Z5*IF($C5 = 0, 3.1, 4.9)</f>
        <v>44.329999999999863</v>
      </c>
      <c r="AA5" s="30">
        <f>'Food Intake'!AA5*IF($C5 = 0, 3.1, 4.9)</f>
        <v>46.5</v>
      </c>
      <c r="AB5" s="30">
        <f>'Food Intake'!AB5*IF($C5 = 0, 3.1, 4.9)</f>
        <v>51.76999999999979</v>
      </c>
      <c r="AC5" s="30">
        <f>'Food Intake'!AC5*IF($C5 = 0, 3.1, 4.9)</f>
        <v>47.429999999999858</v>
      </c>
      <c r="AD5" s="30">
        <f>'Food Intake'!AD5*IF($C5 = 0, 3.1, 4.9)</f>
        <v>57.970000000000141</v>
      </c>
      <c r="AE5" s="30">
        <f>'Food Intake'!AE5*IF($C5 = 0, 3.1, 4.9)</f>
        <v>47.12000000000014</v>
      </c>
      <c r="AF5" s="30">
        <f>'Food Intake'!AF5*IF($C5 = 0, 3.1, 4.9)</f>
        <v>56.420000000000144</v>
      </c>
      <c r="AG5" s="30">
        <f>'Food Intake'!AG5*IF($C5 = 0, 3.1, 4.9)</f>
        <v>55.489999999999931</v>
      </c>
      <c r="AH5" s="30">
        <f>'Food Intake'!AH5*IF($C5 = 0, 3.1, 4.9)</f>
        <v>55.490000000000286</v>
      </c>
      <c r="AI5" s="30">
        <f>'Food Intake'!AI5*IF($C5 = 0, 3.1, 4.9)</f>
        <v>37.199999999999648</v>
      </c>
      <c r="AJ5" s="30">
        <f>'Food Intake'!AJ5*IF($C5 = 0, 3.1, 4.9)</f>
        <v>50.220000000000141</v>
      </c>
      <c r="AK5" s="30">
        <f>'Food Intake'!AK5*IF($C5 = 0, 3.1, 4.9)</f>
        <v>55.489999999999931</v>
      </c>
      <c r="AL5" s="30">
        <f>'Food Intake'!AL5*IF($C5 = 0, 3.1, 4.9)</f>
        <v>63.550000000000004</v>
      </c>
      <c r="AM5" s="30">
        <f>'Food Intake'!AM5*IF($C5 = 0, 3.1, 4.9)</f>
        <v>61.37999999999986</v>
      </c>
      <c r="AN5" s="30">
        <f>'Food Intake'!AN5*IF($C5 = 0, 3.1, 4.9)</f>
        <v>55.800000000000004</v>
      </c>
      <c r="AO5" s="30">
        <f>'Food Intake'!AO5*IF($C5 = 0, 3.1, 4.9)</f>
        <v>50.220000000000141</v>
      </c>
      <c r="AP5" s="30">
        <f>'Food Intake'!AP5*IF($C5 = 0, 3.1, 4.9)</f>
        <v>54.559999999999718</v>
      </c>
      <c r="AQ5" s="30">
        <f>'Food Intake'!AQ5*IF($C5 = 0, 3.1, 4.9)</f>
        <v>59.520000000000145</v>
      </c>
      <c r="AR5" s="30">
        <f>'Food Intake'!AR5*IF($C5 = 0, 3.1, 4.9)</f>
        <v>49.6</v>
      </c>
      <c r="AS5" s="30">
        <f>'Food Intake'!AS5*IF($C5 = 0, 3.1, 4.9)</f>
        <v>50.220000000000141</v>
      </c>
      <c r="AT5" s="30">
        <f>'Food Intake'!AT5*IF($C5 = 0, 3.1, 4.9)</f>
        <v>50.219999999999793</v>
      </c>
      <c r="AU5" s="30">
        <f>'Food Intake'!AU5*IF($C5 = 0, 3.1, 4.9)</f>
        <v>50.219999999999793</v>
      </c>
      <c r="AV5" s="30">
        <f>'Food Intake'!AV5*IF($C5 = 0, 3.1, 4.9)</f>
        <v>54.250000000000355</v>
      </c>
      <c r="AW5" s="30">
        <f>'Food Intake'!AW5*IF($C5 = 0, 3.1, 4.9)</f>
        <v>57.970000000000141</v>
      </c>
      <c r="AX5" s="30">
        <f>'Food Intake'!AX5*IF($C5 = 0, 3.1, 4.9)</f>
        <v>50.219999999999793</v>
      </c>
      <c r="AY5" s="30">
        <f>'Food Intake'!AY5*IF($C5 = 0, 3.1, 4.9)</f>
        <v>53.010000000000069</v>
      </c>
      <c r="AZ5" s="30">
        <f>'Food Intake'!AZ5*IF($C5 = 0, 3.1, 4.9)</f>
        <v>58.9</v>
      </c>
      <c r="BA5" s="30">
        <f>'Food Intake'!BA5*IF($C5 = 0, 3.1, 4.9)</f>
        <v>56.419999999999789</v>
      </c>
      <c r="BB5" s="30">
        <f>'Food Intake'!BB5*IF($C5 = 0, 3.1, 4.9)</f>
        <v>50.219999999999793</v>
      </c>
      <c r="BC5" s="30">
        <f>'Food Intake'!BC5*IF($C5 = 0, 3.1, 4.9)</f>
        <v>53.010000000000069</v>
      </c>
      <c r="BD5" s="30">
        <f>'Food Intake'!BD5*IF($C5 = 0, 3.1, 4.9)</f>
        <v>51.769999999999968</v>
      </c>
      <c r="BE5" s="30">
        <f>'Food Intake'!BE5*IF($C5 = 0, 3.1, 4.9)</f>
        <v>61.070000000000142</v>
      </c>
      <c r="BF5" s="30">
        <f>'Food Intake'!BF5*IF($C5 = 0, 3.1, 4.9)</f>
        <v>53.939999999999934</v>
      </c>
      <c r="BG5" s="30">
        <f>'Food Intake'!BG5*IF($C5 = 0, 3.1, 4.9)</f>
        <v>44.01999999999979</v>
      </c>
      <c r="BH5" s="30">
        <f t="shared" ref="BH5:BH39" si="0">AVERAGE(G5:BG5)</f>
        <v>52.53622641509434</v>
      </c>
      <c r="BJ5" s="33"/>
    </row>
    <row r="6" spans="1:63" ht="13.2">
      <c r="A6" s="15">
        <v>3</v>
      </c>
      <c r="B6" s="16">
        <v>1</v>
      </c>
      <c r="C6" s="16">
        <v>0</v>
      </c>
      <c r="D6" s="30">
        <f>'Food Intake'!D6*3.1</f>
        <v>390.29000000000013</v>
      </c>
      <c r="E6" s="30">
        <f>'Food Intake'!E6*3.1</f>
        <v>253.8900000000001</v>
      </c>
      <c r="F6" s="30">
        <f>'Food Intake'!F6*3.1</f>
        <v>44.63999999999993</v>
      </c>
      <c r="G6" s="30">
        <f>'Food Intake'!G6*IF($C6 = 0, 3.1, 4.9)</f>
        <v>42.470000000000141</v>
      </c>
      <c r="H6" s="30">
        <f>'Food Intake'!H6*IF($C6 = 0, 3.1, 4.9)</f>
        <v>53.010000000000069</v>
      </c>
      <c r="I6" s="30">
        <f>'Food Intake'!I6*IF($C6 = 0, 3.1, 4.9)</f>
        <v>58.280000000000037</v>
      </c>
      <c r="J6" s="30">
        <f>'Food Intake'!J6*IF($C6 = 0, 3.1, 4.9)</f>
        <v>50.839999999999932</v>
      </c>
      <c r="K6" s="30">
        <f>'Food Intake'!K6*IF($C6 = 0, 3.1, 4.9)</f>
        <v>51.76999999999979</v>
      </c>
      <c r="L6" s="30">
        <f>'Food Intake'!L6*IF($C6 = 0, 3.1, 4.9)</f>
        <v>56.420000000000144</v>
      </c>
      <c r="M6" s="30">
        <f>'Food Intake'!M6*IF($C6 = 0, 3.1, 4.9)</f>
        <v>66.960000000000079</v>
      </c>
      <c r="N6" s="30">
        <f>'Food Intake'!N6*IF($C6 = 0, 3.1, 4.9)</f>
        <v>64.169999999999789</v>
      </c>
      <c r="O6" s="30">
        <f>'Food Intake'!O6*IF($C6 = 0, 3.1, 4.9)</f>
        <v>58.900000000000354</v>
      </c>
      <c r="P6" s="30">
        <f>'Food Intake'!P6*IF($C6 = 0, 3.1, 4.9)</f>
        <v>42.160000000000075</v>
      </c>
      <c r="Q6" s="30">
        <f>'Food Intake'!Q6*IF($C6 = 0, 3.1, 4.9)</f>
        <v>53.939999999999934</v>
      </c>
      <c r="R6" s="30">
        <f>'Food Intake'!R6*IF($C6 = 0, 3.1, 4.9)</f>
        <v>55.489999999999931</v>
      </c>
      <c r="S6" s="30">
        <f>'Food Intake'!S6*IF($C6 = 0, 3.1, 4.9)</f>
        <v>54.560000000000073</v>
      </c>
      <c r="T6" s="30">
        <f>'Food Intake'!T6*IF($C6 = 0, 3.1, 4.9)</f>
        <v>57.969999999999793</v>
      </c>
      <c r="U6" s="30">
        <f>'Food Intake'!U6*IF($C6 = 0, 3.1, 4.9)</f>
        <v>55.800000000000004</v>
      </c>
      <c r="V6" s="30">
        <f>'Food Intake'!V6*IF($C6 = 0, 3.1, 4.9)</f>
        <v>39.680000000000213</v>
      </c>
      <c r="W6" s="30">
        <f>'Food Intake'!W6*IF($C6 = 0, 3.1, 4.9)</f>
        <v>63.550000000000004</v>
      </c>
      <c r="X6" s="30">
        <f>'Food Intake'!X6*IF($C6 = 0, 3.1, 4.9)</f>
        <v>55.799999999999649</v>
      </c>
      <c r="Y6" s="30">
        <f>'Food Intake'!Y6*IF($C6 = 0, 3.1, 4.9)</f>
        <v>57.35</v>
      </c>
      <c r="Z6" s="30">
        <f>'Food Intake'!Z6*IF($C6 = 0, 3.1, 4.9)</f>
        <v>49.910000000000075</v>
      </c>
      <c r="AA6" s="30">
        <f>'Food Intake'!AA6*IF($C6 = 0, 3.1, 4.9)</f>
        <v>51.459999999999717</v>
      </c>
      <c r="AB6" s="30">
        <f>'Food Intake'!AB6*IF($C6 = 0, 3.1, 4.9)</f>
        <v>55.180000000000213</v>
      </c>
      <c r="AC6" s="30">
        <f>'Food Intake'!AC6*IF($C6 = 0, 3.1, 4.9)</f>
        <v>63.239999999999931</v>
      </c>
      <c r="AD6" s="30">
        <f>'Food Intake'!AD6*IF($C6 = 0, 3.1, 4.9)</f>
        <v>56.420000000000144</v>
      </c>
      <c r="AE6" s="30">
        <f>'Food Intake'!AE6*IF($C6 = 0, 3.1, 4.9)</f>
        <v>50.530000000000214</v>
      </c>
      <c r="AF6" s="30">
        <f>'Food Intake'!AF6*IF($C6 = 0, 3.1, 4.9)</f>
        <v>49.289999999999928</v>
      </c>
      <c r="AG6" s="30">
        <f>'Food Intake'!AG6*IF($C6 = 0, 3.1, 4.9)</f>
        <v>48.049999999999649</v>
      </c>
      <c r="AH6" s="30">
        <f>'Food Intake'!AH6*IF($C6 = 0, 3.1, 4.9)</f>
        <v>57.039999999999928</v>
      </c>
      <c r="AI6" s="30">
        <f>'Food Intake'!AI6*IF($C6 = 0, 3.1, 4.9)</f>
        <v>53.939999999999934</v>
      </c>
      <c r="AJ6" s="30">
        <f>'Food Intake'!AJ6*IF($C6 = 0, 3.1, 4.9)</f>
        <v>48.36000000000007</v>
      </c>
      <c r="AK6" s="30">
        <f>'Food Intake'!AK6*IF($C6 = 0, 3.1, 4.9)</f>
        <v>53.62999999999986</v>
      </c>
      <c r="AL6" s="30">
        <f>'Food Intake'!AL6*IF($C6 = 0, 3.1, 4.9)</f>
        <v>60.760000000000069</v>
      </c>
      <c r="AM6" s="30">
        <f>'Food Intake'!AM6*IF($C6 = 0, 3.1, 4.9)</f>
        <v>63.86000000000007</v>
      </c>
      <c r="AN6" s="30">
        <f>'Food Intake'!AN6*IF($C6 = 0, 3.1, 4.9)</f>
        <v>60.760000000000069</v>
      </c>
      <c r="AO6" s="30">
        <f>'Food Intake'!AO6*IF($C6 = 0, 3.1, 4.9)</f>
        <v>42.779999999999859</v>
      </c>
      <c r="AP6" s="30">
        <f>'Food Intake'!AP6*IF($C6 = 0, 3.1, 4.9)</f>
        <v>48.050000000000004</v>
      </c>
      <c r="AQ6" s="30">
        <f>'Food Intake'!AQ6*IF($C6 = 0, 3.1, 4.9)</f>
        <v>61.37999999999986</v>
      </c>
      <c r="AR6" s="30">
        <f>'Food Intake'!AR6*IF($C6 = 0, 3.1, 4.9)</f>
        <v>53.62999999999986</v>
      </c>
      <c r="AS6" s="30">
        <f>'Food Intake'!AS6*IF($C6 = 0, 3.1, 4.9)</f>
        <v>58.9</v>
      </c>
      <c r="AT6" s="30">
        <f>'Food Intake'!AT6*IF($C6 = 0, 3.1, 4.9)</f>
        <v>49.909999999999719</v>
      </c>
      <c r="AU6" s="30">
        <f>'Food Intake'!AU6*IF($C6 = 0, 3.1, 4.9)</f>
        <v>51.150000000000354</v>
      </c>
      <c r="AV6" s="30">
        <f>'Food Intake'!AV6*IF($C6 = 0, 3.1, 4.9)</f>
        <v>53.630000000000216</v>
      </c>
      <c r="AW6" s="30">
        <f>'Food Intake'!AW6*IF($C6 = 0, 3.1, 4.9)</f>
        <v>57.660000000000075</v>
      </c>
      <c r="AX6" s="30">
        <f>'Food Intake'!AX6*IF($C6 = 0, 3.1, 4.9)</f>
        <v>56.729999999999862</v>
      </c>
      <c r="AY6" s="30">
        <f>'Food Intake'!AY6*IF($C6 = 0, 3.1, 4.9)</f>
        <v>49.910000000000075</v>
      </c>
      <c r="AZ6" s="30">
        <f>'Food Intake'!AZ6*IF($C6 = 0, 3.1, 4.9)</f>
        <v>50.219999999999963</v>
      </c>
      <c r="BA6" s="30">
        <f>'Food Intake'!BA6*IF($C6 = 0, 3.1, 4.9)</f>
        <v>56.420000000000144</v>
      </c>
      <c r="BB6" s="30">
        <f>'Food Intake'!BB6*IF($C6 = 0, 3.1, 4.9)</f>
        <v>56.11000000000007</v>
      </c>
      <c r="BC6" s="30">
        <f>'Food Intake'!BC6*IF($C6 = 0, 3.1, 4.9)</f>
        <v>53.939999999999934</v>
      </c>
      <c r="BD6" s="30">
        <f>'Food Intake'!BD6*IF($C6 = 0, 3.1, 4.9)</f>
        <v>46.810000000000421</v>
      </c>
      <c r="BE6" s="30">
        <f>'Food Intake'!BE6*IF($C6 = 0, 3.1, 4.9)</f>
        <v>54.249999999999652</v>
      </c>
      <c r="BF6" s="30">
        <f>'Food Intake'!BF6*IF($C6 = 0, 3.1, 4.9)</f>
        <v>46.190000000000282</v>
      </c>
      <c r="BG6" s="30">
        <f>'Food Intake'!BG6*IF($C6 = 0, 3.1, 4.9)</f>
        <v>52.079999999999863</v>
      </c>
      <c r="BH6" s="30">
        <f t="shared" si="0"/>
        <v>53.986792452830194</v>
      </c>
      <c r="BJ6" s="33"/>
    </row>
    <row r="7" spans="1:63" ht="13.2">
      <c r="A7" s="15">
        <v>4</v>
      </c>
      <c r="B7" s="16">
        <v>1</v>
      </c>
      <c r="C7" s="16">
        <v>0</v>
      </c>
      <c r="D7" s="30">
        <f>'Food Intake'!D7*3.1</f>
        <v>428.1099999999999</v>
      </c>
      <c r="E7" s="30">
        <f>'Food Intake'!E7*3.1</f>
        <v>260.09000000000009</v>
      </c>
      <c r="F7" s="30">
        <f>'Food Intake'!F7*3.1</f>
        <v>75.95</v>
      </c>
      <c r="G7" s="30">
        <f>'Food Intake'!G7*IF($C7 = 0, 3.1, 4.9)</f>
        <v>71.609999999999715</v>
      </c>
      <c r="H7" s="30">
        <f>'Food Intake'!H7*IF($C7 = 0, 3.1, 4.9)</f>
        <v>76.260000000000076</v>
      </c>
      <c r="I7" s="30">
        <f>'Food Intake'!I7*IF($C7 = 0, 3.1, 4.9)</f>
        <v>55.800000000000004</v>
      </c>
      <c r="J7" s="30">
        <f>'Food Intake'!J7*IF($C7 = 0, 3.1, 4.9)</f>
        <v>53.320000000000142</v>
      </c>
      <c r="K7" s="30">
        <f>'Food Intake'!K7*IF($C7 = 0, 3.1, 4.9)</f>
        <v>77.810000000000073</v>
      </c>
      <c r="L7" s="30">
        <f>'Food Intake'!L7*IF($C7 = 0, 3.1, 4.9)</f>
        <v>65.720000000000141</v>
      </c>
      <c r="M7" s="30">
        <f>'Food Intake'!M7*IF($C7 = 0, 3.1, 4.9)</f>
        <v>74.709999999999724</v>
      </c>
      <c r="N7" s="30">
        <f>'Food Intake'!N7*IF($C7 = 0, 3.1, 4.9)</f>
        <v>60.450000000000351</v>
      </c>
      <c r="O7" s="30">
        <f>'Food Intake'!O7*IF($C7 = 0, 3.1, 4.9)</f>
        <v>64.169999999999789</v>
      </c>
      <c r="P7" s="30">
        <f>'Food Intake'!P7*IF($C7 = 0, 3.1, 4.9)</f>
        <v>64.480000000000032</v>
      </c>
      <c r="Q7" s="30">
        <f>'Food Intake'!Q7*IF($C7 = 0, 3.1, 4.9)</f>
        <v>74.090000000000103</v>
      </c>
      <c r="R7" s="30">
        <f>'Food Intake'!R7*IF($C7 = 0, 3.1, 4.9)</f>
        <v>42.469999999999793</v>
      </c>
      <c r="S7" s="30">
        <f>'Food Intake'!S7*IF($C7 = 0, 3.1, 4.9)</f>
        <v>75.640000000000285</v>
      </c>
      <c r="T7" s="30">
        <f>'Food Intake'!T7*IF($C7 = 0, 3.1, 4.9)</f>
        <v>67.579999999999856</v>
      </c>
      <c r="U7" s="30">
        <f>'Food Intake'!U7*IF($C7 = 0, 3.1, 4.9)</f>
        <v>76.570000000000149</v>
      </c>
      <c r="V7" s="30">
        <f>'Food Intake'!V7*IF($C7 = 0, 3.1, 4.9)</f>
        <v>79.3599999999999</v>
      </c>
      <c r="W7" s="30">
        <f>'Food Intake'!W7*IF($C7 = 0, 3.1, 4.9)</f>
        <v>69.75</v>
      </c>
      <c r="X7" s="30">
        <f>'Food Intake'!X7*IF($C7 = 0, 3.1, 4.9)</f>
        <v>74.710000000000079</v>
      </c>
      <c r="Y7" s="30">
        <f>'Food Intake'!Y7*IF($C7 = 0, 3.1, 4.9)</f>
        <v>61.690000000000282</v>
      </c>
      <c r="Z7" s="30">
        <f>'Food Intake'!Z7*IF($C7 = 0, 3.1, 4.9)</f>
        <v>71.3</v>
      </c>
      <c r="AA7" s="30">
        <f>'Food Intake'!AA7*IF($C7 = 0, 3.1, 4.9)</f>
        <v>79.359999999999715</v>
      </c>
      <c r="AB7" s="30">
        <f>'Food Intake'!AB7*IF($C7 = 0, 3.1, 4.9)</f>
        <v>89.900000000000361</v>
      </c>
      <c r="AC7" s="30">
        <f>'Food Intake'!AC7*IF($C7 = 0, 3.1, 4.9)</f>
        <v>69.439999999999927</v>
      </c>
      <c r="AD7" s="30">
        <f>'Food Intake'!AD7*IF($C7 = 0, 3.1, 4.9)</f>
        <v>84.010000000000076</v>
      </c>
      <c r="AE7" s="30">
        <f>'Food Intake'!AE7*IF($C7 = 0, 3.1, 4.9)</f>
        <v>81.530000000000044</v>
      </c>
      <c r="AF7" s="30">
        <f>'Food Intake'!AF7*IF($C7 = 0, 3.1, 4.9)</f>
        <v>76.880000000000038</v>
      </c>
      <c r="AG7" s="30">
        <f>'Food Intake'!AG7*IF($C7 = 0, 3.1, 4.9)</f>
        <v>74.710000000000079</v>
      </c>
      <c r="AH7" s="30">
        <f>'Food Intake'!AH7*IF($C7 = 0, 3.1, 4.9)</f>
        <v>81.219999999999786</v>
      </c>
      <c r="AI7" s="30">
        <f>'Food Intake'!AI7*IF($C7 = 0, 3.1, 4.9)</f>
        <v>81.219999999999786</v>
      </c>
      <c r="AJ7" s="30">
        <f>'Food Intake'!AJ7*IF($C7 = 0, 3.1, 4.9)</f>
        <v>79.670000000000144</v>
      </c>
      <c r="AK7" s="30">
        <f>'Food Intake'!AK7*IF($C7 = 0, 3.1, 4.9)</f>
        <v>79.979999999999862</v>
      </c>
      <c r="AL7" s="30">
        <f>'Food Intake'!AL7*IF($C7 = 0, 3.1, 4.9)</f>
        <v>84.939999999999927</v>
      </c>
      <c r="AM7" s="30">
        <f>'Food Intake'!AM7*IF($C7 = 0, 3.1, 4.9)</f>
        <v>72.229999999999862</v>
      </c>
      <c r="AN7" s="30">
        <f>'Food Intake'!AN7*IF($C7 = 0, 3.1, 4.9)</f>
        <v>79.979999999999862</v>
      </c>
      <c r="AO7" s="30">
        <f>'Food Intake'!AO7*IF($C7 = 0, 3.1, 4.9)</f>
        <v>75.020000000000138</v>
      </c>
      <c r="AP7" s="30">
        <f>'Food Intake'!AP7*IF($C7 = 0, 3.1, 4.9)</f>
        <v>84.940000000000282</v>
      </c>
      <c r="AQ7" s="30">
        <f>'Food Intake'!AQ7*IF($C7 = 0, 3.1, 4.9)</f>
        <v>65.100000000000009</v>
      </c>
      <c r="AR7" s="30">
        <f>'Food Intake'!AR7*IF($C7 = 0, 3.1, 4.9)</f>
        <v>64.789999999999935</v>
      </c>
      <c r="AS7" s="30">
        <f>'Food Intake'!AS7*IF($C7 = 0, 3.1, 4.9)</f>
        <v>60.45</v>
      </c>
      <c r="AT7" s="30">
        <f>'Food Intake'!AT7*IF($C7 = 0, 3.1, 4.9)</f>
        <v>66.029999999999859</v>
      </c>
      <c r="AU7" s="30">
        <f>'Food Intake'!AU7*IF($C7 = 0, 3.1, 4.9)</f>
        <v>69.75</v>
      </c>
      <c r="AV7" s="30">
        <f>'Food Intake'!AV7*IF($C7 = 0, 3.1, 4.9)</f>
        <v>70.679999999999865</v>
      </c>
      <c r="AW7" s="30">
        <f>'Food Intake'!AW7*IF($C7 = 0, 3.1, 4.9)</f>
        <v>52.38999999999993</v>
      </c>
      <c r="AX7" s="30">
        <f>'Food Intake'!AX7*IF($C7 = 0, 3.1, 4.9)</f>
        <v>58.590000000000281</v>
      </c>
      <c r="AY7" s="30">
        <f>'Food Intake'!AY7*IF($C7 = 0, 3.1, 4.9)</f>
        <v>63.549999999999649</v>
      </c>
      <c r="AZ7" s="30">
        <f>'Food Intake'!AZ7*IF($C7 = 0, 3.1, 4.9)</f>
        <v>67.890000000000285</v>
      </c>
      <c r="BA7" s="30">
        <f>'Food Intake'!BA7*IF($C7 = 0, 3.1, 4.9)</f>
        <v>74.089999999999577</v>
      </c>
      <c r="BB7" s="30">
        <f>'Food Intake'!BB7*IF($C7 = 0, 3.1, 4.9)</f>
        <v>72.850000000000009</v>
      </c>
      <c r="BC7" s="30">
        <f>'Food Intake'!BC7*IF($C7 = 0, 3.1, 4.9)</f>
        <v>63.86000000000007</v>
      </c>
      <c r="BD7" s="30">
        <f>'Food Intake'!BD7*IF($C7 = 0, 3.1, 4.9)</f>
        <v>66.029999999999859</v>
      </c>
      <c r="BE7" s="30">
        <f>'Food Intake'!BE7*IF($C7 = 0, 3.1, 4.9)</f>
        <v>68.2</v>
      </c>
      <c r="BF7" s="30">
        <f>'Food Intake'!BF7*IF($C7 = 0, 3.1, 4.9)</f>
        <v>63.550000000000004</v>
      </c>
      <c r="BG7" s="30">
        <f>'Food Intake'!BG7*IF($C7 = 0, 3.1, 4.9)</f>
        <v>61.689999999999934</v>
      </c>
      <c r="BH7" s="30">
        <f t="shared" si="0"/>
        <v>70.603962264150937</v>
      </c>
      <c r="BJ7" s="33"/>
    </row>
    <row r="8" spans="1:63" ht="13.2">
      <c r="A8" s="15">
        <v>5</v>
      </c>
      <c r="B8" s="16">
        <v>1</v>
      </c>
      <c r="C8" s="16">
        <v>0</v>
      </c>
      <c r="D8" s="30">
        <f>'Food Intake'!D8*3.1</f>
        <v>355.57</v>
      </c>
      <c r="E8" s="30">
        <f>'Food Intake'!E8*3.1</f>
        <v>230.95000000000019</v>
      </c>
      <c r="F8" s="30">
        <f>'Food Intake'!F8*3.1</f>
        <v>64.169999999999973</v>
      </c>
      <c r="G8" s="30">
        <f>'Food Intake'!G8*IF($C8 = 0, 3.1, 4.9)</f>
        <v>41.85</v>
      </c>
      <c r="H8" s="30">
        <f>'Food Intake'!H8*IF($C8 = 0, 3.1, 4.9)</f>
        <v>61.069999999999787</v>
      </c>
      <c r="I8" s="30">
        <f>'Food Intake'!I8*IF($C8 = 0, 3.1, 4.9)</f>
        <v>73.160000000000423</v>
      </c>
      <c r="J8" s="30">
        <f>'Food Intake'!J8*IF($C8 = 0, 3.1, 4.9)</f>
        <v>66.959999999999724</v>
      </c>
      <c r="K8" s="30">
        <f>'Food Intake'!K8*IF($C8 = 0, 3.1, 4.9)</f>
        <v>58.9</v>
      </c>
      <c r="L8" s="30">
        <f>'Food Intake'!L8*IF($C8 = 0, 3.1, 4.9)</f>
        <v>62.930000000000213</v>
      </c>
      <c r="M8" s="30">
        <f>'Food Intake'!M8*IF($C8 = 0, 3.1, 4.9)</f>
        <v>71.919999999999789</v>
      </c>
      <c r="N8" s="30">
        <f>'Food Intake'!N8*IF($C8 = 0, 3.1, 4.9)</f>
        <v>86.800000000000352</v>
      </c>
      <c r="O8" s="30">
        <f>'Food Intake'!O8*IF($C8 = 0, 3.1, 4.9)</f>
        <v>57.660000000000075</v>
      </c>
      <c r="P8" s="30">
        <f>'Food Intake'!P8*IF($C8 = 0, 3.1, 4.9)</f>
        <v>60.13999999999993</v>
      </c>
      <c r="Q8" s="30">
        <f>'Food Intake'!Q8*IF($C8 = 0, 3.1, 4.9)</f>
        <v>71.919999999999789</v>
      </c>
      <c r="R8" s="30">
        <f>'Food Intake'!R8*IF($C8 = 0, 3.1, 4.9)</f>
        <v>83.390000000000285</v>
      </c>
      <c r="S8" s="30">
        <f>'Food Intake'!S8*IF($C8 = 0, 3.1, 4.9)</f>
        <v>66.650000000000006</v>
      </c>
      <c r="T8" s="30">
        <f>'Food Intake'!T8*IF($C8 = 0, 3.1, 4.9)</f>
        <v>68.2</v>
      </c>
      <c r="U8" s="30">
        <f>'Food Intake'!U8*IF($C8 = 0, 3.1, 4.9)</f>
        <v>81.839999999999932</v>
      </c>
      <c r="V8" s="30">
        <f>'Food Intake'!V8*IF($C8 = 0, 3.1, 4.9)</f>
        <v>73.779999999999859</v>
      </c>
      <c r="W8" s="30">
        <f>'Food Intake'!W8*IF($C8 = 0, 3.1, 4.9)</f>
        <v>62</v>
      </c>
      <c r="X8" s="30">
        <f>'Food Intake'!X8*IF($C8 = 0, 3.1, 4.9)</f>
        <v>71.61000000000007</v>
      </c>
      <c r="Y8" s="30">
        <f>'Food Intake'!Y8*IF($C8 = 0, 3.1, 4.9)</f>
        <v>78.43000000000022</v>
      </c>
      <c r="Z8" s="30">
        <f>'Food Intake'!Z8*IF($C8 = 0, 3.1, 4.9)</f>
        <v>65.719999999999786</v>
      </c>
      <c r="AA8" s="30">
        <f>'Food Intake'!AA8*IF($C8 = 0, 3.1, 4.9)</f>
        <v>66.960000000000079</v>
      </c>
      <c r="AB8" s="30">
        <f>'Food Intake'!AB8*IF($C8 = 0, 3.1, 4.9)</f>
        <v>69.440000000000282</v>
      </c>
      <c r="AC8" s="30">
        <f>'Food Intake'!AC8*IF($C8 = 0, 3.1, 4.9)</f>
        <v>76.570000000000149</v>
      </c>
      <c r="AD8" s="30">
        <f>'Food Intake'!AD8*IF($C8 = 0, 3.1, 4.9)</f>
        <v>80.289999999999935</v>
      </c>
      <c r="AE8" s="30">
        <f>'Food Intake'!AE8*IF($C8 = 0, 3.1, 4.9)</f>
        <v>60.45</v>
      </c>
      <c r="AF8" s="30">
        <f>'Food Intake'!AF8*IF($C8 = 0, 3.1, 4.9)</f>
        <v>60.760000000000069</v>
      </c>
      <c r="AG8" s="30">
        <f>'Food Intake'!AG8*IF($C8 = 0, 3.1, 4.9)</f>
        <v>69.130000000000209</v>
      </c>
      <c r="AH8" s="30">
        <f>'Food Intake'!AH8*IF($C8 = 0, 3.1, 4.9)</f>
        <v>66.960000000000079</v>
      </c>
      <c r="AI8" s="30">
        <f>'Food Intake'!AI8*IF($C8 = 0, 3.1, 4.9)</f>
        <v>64.789999999999935</v>
      </c>
      <c r="AJ8" s="30">
        <f>'Food Intake'!AJ8*IF($C8 = 0, 3.1, 4.9)</f>
        <v>69.439999999999927</v>
      </c>
      <c r="AK8" s="30">
        <f>'Food Intake'!AK8*IF($C8 = 0, 3.1, 4.9)</f>
        <v>68.509999999999721</v>
      </c>
      <c r="AL8" s="30">
        <f>'Food Intake'!AL8*IF($C8 = 0, 3.1, 4.9)</f>
        <v>78.740000000000279</v>
      </c>
      <c r="AM8" s="30">
        <f>'Food Intake'!AM8*IF($C8 = 0, 3.1, 4.9)</f>
        <v>84.010000000000076</v>
      </c>
      <c r="AN8" s="30">
        <f>'Food Intake'!AN8*IF($C8 = 0, 3.1, 4.9)</f>
        <v>74.710000000000079</v>
      </c>
      <c r="AO8" s="30">
        <f>'Food Intake'!AO8*IF($C8 = 0, 3.1, 4.9)</f>
        <v>75.95</v>
      </c>
      <c r="AP8" s="30">
        <f>'Food Intake'!AP8*IF($C8 = 0, 3.1, 4.9)</f>
        <v>77.189999999999927</v>
      </c>
      <c r="AQ8" s="30">
        <f>'Food Intake'!AQ8*IF($C8 = 0, 3.1, 4.9)</f>
        <v>78.119999999999791</v>
      </c>
      <c r="AR8" s="30">
        <f>'Food Intake'!AR8*IF($C8 = 0, 3.1, 4.9)</f>
        <v>75.95</v>
      </c>
      <c r="AS8" s="30">
        <f>'Food Intake'!AS8*IF($C8 = 0, 3.1, 4.9)</f>
        <v>81.220000000000141</v>
      </c>
      <c r="AT8" s="30">
        <f>'Food Intake'!AT8*IF($C8 = 0, 3.1, 4.9)</f>
        <v>85.559999999999718</v>
      </c>
      <c r="AU8" s="30">
        <f>'Food Intake'!AU8*IF($C8 = 0, 3.1, 4.9)</f>
        <v>81.220000000000141</v>
      </c>
      <c r="AV8" s="30">
        <f>'Food Intake'!AV8*IF($C8 = 0, 3.1, 4.9)</f>
        <v>84.009999999999721</v>
      </c>
      <c r="AW8" s="30">
        <f>'Food Intake'!AW8*IF($C8 = 0, 3.1, 4.9)</f>
        <v>74.710000000000079</v>
      </c>
      <c r="AX8" s="30">
        <f>'Food Intake'!AX8*IF($C8 = 0, 3.1, 4.9)</f>
        <v>81.220000000000141</v>
      </c>
      <c r="AY8" s="30">
        <f>'Food Intake'!AY8*IF($C8 = 0, 3.1, 4.9)</f>
        <v>88.659999999999897</v>
      </c>
      <c r="AZ8" s="30">
        <f>'Food Intake'!AZ8*IF($C8 = 0, 3.1, 4.9)</f>
        <v>89.589999999999932</v>
      </c>
      <c r="BA8" s="30">
        <f>'Food Intake'!BA8*IF($C8 = 0, 3.1, 4.9)</f>
        <v>88.350000000000009</v>
      </c>
      <c r="BB8" s="30">
        <f>'Food Intake'!BB8*IF($C8 = 0, 3.1, 4.9)</f>
        <v>88.039999999999935</v>
      </c>
      <c r="BC8" s="30">
        <f>'Food Intake'!BC8*IF($C8 = 0, 3.1, 4.9)</f>
        <v>86.179999999999865</v>
      </c>
      <c r="BD8" s="30">
        <f>'Food Intake'!BD8*IF($C8 = 0, 3.1, 4.9)</f>
        <v>83.390000000000114</v>
      </c>
      <c r="BE8" s="30">
        <f>'Food Intake'!BE8*IF($C8 = 0, 3.1, 4.9)</f>
        <v>84.010000000000076</v>
      </c>
      <c r="BF8" s="30">
        <f>'Food Intake'!BF8*IF($C8 = 0, 3.1, 4.9)</f>
        <v>76.260000000000076</v>
      </c>
      <c r="BG8" s="30">
        <f>'Food Intake'!BG8*IF($C8 = 0, 3.1, 4.9)</f>
        <v>70.369999999999791</v>
      </c>
      <c r="BH8" s="30">
        <f t="shared" si="0"/>
        <v>73.69226415094343</v>
      </c>
      <c r="BJ8" s="33"/>
    </row>
    <row r="9" spans="1:63" ht="13.2">
      <c r="A9" s="15">
        <v>6</v>
      </c>
      <c r="B9" s="16">
        <v>1</v>
      </c>
      <c r="C9" s="16">
        <v>0</v>
      </c>
      <c r="D9" s="30">
        <f>'Food Intake'!D9*3.1</f>
        <v>550.25000000000023</v>
      </c>
      <c r="E9" s="30">
        <f>'Food Intake'!E9*3.1</f>
        <v>338.52</v>
      </c>
      <c r="F9" s="30">
        <f>'Food Intake'!F9*3.1</f>
        <v>75.95</v>
      </c>
      <c r="G9" s="30">
        <f>'Food Intake'!G9*IF($C9 = 0, 3.1, 4.9)</f>
        <v>71.609999999999715</v>
      </c>
      <c r="H9" s="30">
        <f>'Food Intake'!H9*IF($C9 = 0, 3.1, 4.9)</f>
        <v>43.710000000000072</v>
      </c>
      <c r="I9" s="30">
        <f>'Food Intake'!I9*IF($C9 = 0, 3.1, 4.9)</f>
        <v>75.329999999999856</v>
      </c>
      <c r="J9" s="30">
        <f>'Food Intake'!J9*IF($C9 = 0, 3.1, 4.9)</f>
        <v>68.510000000000076</v>
      </c>
      <c r="K9" s="30">
        <f>'Food Intake'!K9*IF($C9 = 0, 3.1, 4.9)</f>
        <v>80.289999999999935</v>
      </c>
      <c r="L9" s="30">
        <f>'Food Intake'!L9*IF($C9 = 0, 3.1, 4.9)</f>
        <v>78.120000000000147</v>
      </c>
      <c r="M9" s="30">
        <f>'Food Intake'!M9*IF($C9 = 0, 3.1, 4.9)</f>
        <v>56.73000000000021</v>
      </c>
      <c r="N9" s="30">
        <f>'Food Intake'!N9*IF($C9 = 0, 3.1, 4.9)</f>
        <v>71.920000000000144</v>
      </c>
      <c r="O9" s="30">
        <f>'Food Intake'!O9*IF($C9 = 0, 3.1, 4.9)</f>
        <v>79.36000000000007</v>
      </c>
      <c r="P9" s="30">
        <f>'Food Intake'!P9*IF($C9 = 0, 3.1, 4.9)</f>
        <v>80.909999999999897</v>
      </c>
      <c r="Q9" s="30">
        <f>'Food Intake'!Q9*IF($C9 = 0, 3.1, 4.9)</f>
        <v>60.45</v>
      </c>
      <c r="R9" s="30">
        <f>'Food Intake'!R9*IF($C9 = 0, 3.1, 4.9)</f>
        <v>49.910000000000075</v>
      </c>
      <c r="S9" s="30">
        <f>'Food Intake'!S9*IF($C9 = 0, 3.1, 4.9)</f>
        <v>75.63999999999993</v>
      </c>
      <c r="T9" s="30">
        <f>'Food Intake'!T9*IF($C9 = 0, 3.1, 4.9)</f>
        <v>66.339999999999932</v>
      </c>
      <c r="U9" s="30">
        <f>'Food Intake'!U9*IF($C9 = 0, 3.1, 4.9)</f>
        <v>76.260000000000076</v>
      </c>
      <c r="V9" s="30">
        <f>'Food Intake'!V9*IF($C9 = 0, 3.1, 4.9)</f>
        <v>84.629999999999868</v>
      </c>
      <c r="W9" s="30">
        <f>'Food Intake'!W9*IF($C9 = 0, 3.1, 4.9)</f>
        <v>48.670000000000144</v>
      </c>
      <c r="X9" s="30">
        <f>'Food Intake'!X9*IF($C9 = 0, 3.1, 4.9)</f>
        <v>58.589999999999932</v>
      </c>
      <c r="Y9" s="30">
        <f>'Food Intake'!Y9*IF($C9 = 0, 3.1, 4.9)</f>
        <v>70.060000000000073</v>
      </c>
      <c r="Z9" s="30">
        <f>'Food Intake'!Z9*IF($C9 = 0, 3.1, 4.9)</f>
        <v>62.000000000000355</v>
      </c>
      <c r="AA9" s="30">
        <f>'Food Intake'!AA9*IF($C9 = 0, 3.1, 4.9)</f>
        <v>70.370000000000147</v>
      </c>
      <c r="AB9" s="30">
        <f>'Food Intake'!AB9*IF($C9 = 0, 3.1, 4.9)</f>
        <v>63.239999999999931</v>
      </c>
      <c r="AC9" s="30">
        <f>'Food Intake'!AC9*IF($C9 = 0, 3.1, 4.9)</f>
        <v>66.340000000000288</v>
      </c>
      <c r="AD9" s="30">
        <f>'Food Intake'!AD9*IF($C9 = 0, 3.1, 4.9)</f>
        <v>67.579999999999856</v>
      </c>
      <c r="AE9" s="30">
        <f>'Food Intake'!AE9*IF($C9 = 0, 3.1, 4.9)</f>
        <v>56.11000000000007</v>
      </c>
      <c r="AF9" s="30">
        <f>'Food Intake'!AF9*IF($C9 = 0, 3.1, 4.9)</f>
        <v>53.010000000000069</v>
      </c>
      <c r="AG9" s="30">
        <f>'Food Intake'!AG9*IF($C9 = 0, 3.1, 4.9)</f>
        <v>64.79000000000029</v>
      </c>
      <c r="AH9" s="30">
        <f>'Food Intake'!AH9*IF($C9 = 0, 3.1, 4.9)</f>
        <v>65.409999999999727</v>
      </c>
      <c r="AI9" s="30">
        <f>'Food Intake'!AI9*IF($C9 = 0, 3.1, 4.9)</f>
        <v>48.36000000000007</v>
      </c>
      <c r="AJ9" s="30">
        <f>'Food Intake'!AJ9*IF($C9 = 0, 3.1, 4.9)</f>
        <v>101.06000000000007</v>
      </c>
      <c r="AK9" s="30">
        <f>'Food Intake'!AK9*IF($C9 = 0, 3.1, 4.9)</f>
        <v>71.61000000000007</v>
      </c>
      <c r="AL9" s="30">
        <f>'Food Intake'!AL9*IF($C9 = 0, 3.1, 4.9)</f>
        <v>66.650000000000006</v>
      </c>
      <c r="AM9" s="30">
        <f>'Food Intake'!AM9*IF($C9 = 0, 3.1, 4.9)</f>
        <v>58.589999999999932</v>
      </c>
      <c r="AN9" s="30">
        <f>'Food Intake'!AN9*IF($C9 = 0, 3.1, 4.9)</f>
        <v>74.400000000000006</v>
      </c>
      <c r="AO9" s="30">
        <f>'Food Intake'!AO9*IF($C9 = 0, 3.1, 4.9)</f>
        <v>65.100000000000009</v>
      </c>
      <c r="AP9" s="30">
        <f>'Food Intake'!AP9*IF($C9 = 0, 3.1, 4.9)</f>
        <v>57.35</v>
      </c>
      <c r="AQ9" s="30">
        <f>'Food Intake'!AQ9*IF($C9 = 0, 3.1, 4.9)</f>
        <v>54.560000000000421</v>
      </c>
      <c r="AR9" s="30">
        <f>'Food Intake'!AR9*IF($C9 = 0, 3.1, 4.9)</f>
        <v>55.799999999999649</v>
      </c>
      <c r="AS9" s="30">
        <f>'Food Intake'!AS9*IF($C9 = 0, 3.1, 4.9)</f>
        <v>61.690000000000282</v>
      </c>
      <c r="AT9" s="30">
        <f>'Food Intake'!AT9*IF($C9 = 0, 3.1, 4.9)</f>
        <v>72.539999999999935</v>
      </c>
      <c r="AU9" s="30">
        <f>'Food Intake'!AU9*IF($C9 = 0, 3.1, 4.9)</f>
        <v>63.550000000000004</v>
      </c>
      <c r="AV9" s="30">
        <f>'Food Intake'!AV9*IF($C9 = 0, 3.1, 4.9)</f>
        <v>57.969999999999793</v>
      </c>
      <c r="AW9" s="30">
        <f>'Food Intake'!AW9*IF($C9 = 0, 3.1, 4.9)</f>
        <v>61.380000000000216</v>
      </c>
      <c r="AX9" s="30">
        <f>'Food Intake'!AX9*IF($C9 = 0, 3.1, 4.9)</f>
        <v>62</v>
      </c>
      <c r="AY9" s="30">
        <f>'Food Intake'!AY9*IF($C9 = 0, 3.1, 4.9)</f>
        <v>71.3</v>
      </c>
      <c r="AZ9" s="30">
        <f>'Food Intake'!AZ9*IF($C9 = 0, 3.1, 4.9)</f>
        <v>57.039999999999928</v>
      </c>
      <c r="BA9" s="30">
        <f>'Food Intake'!BA9*IF($C9 = 0, 3.1, 4.9)</f>
        <v>52.38999999999993</v>
      </c>
      <c r="BB9" s="30">
        <f>'Food Intake'!BB9*IF($C9 = 0, 3.1, 4.9)</f>
        <v>61.380000000000216</v>
      </c>
      <c r="BC9" s="30">
        <f>'Food Intake'!BC9*IF($C9 = 0, 3.1, 4.9)</f>
        <v>70.060000000000073</v>
      </c>
      <c r="BD9" s="30">
        <f>'Food Intake'!BD9*IF($C9 = 0, 3.1, 4.9)</f>
        <v>72.229999999999862</v>
      </c>
      <c r="BE9" s="30">
        <f>'Food Intake'!BE9*IF($C9 = 0, 3.1, 4.9)</f>
        <v>60.759999999999721</v>
      </c>
      <c r="BF9" s="30">
        <f>'Food Intake'!BF9*IF($C9 = 0, 3.1, 4.9)</f>
        <v>56.419999999999789</v>
      </c>
      <c r="BG9" s="30">
        <f>'Food Intake'!BG9*IF($C9 = 0, 3.1, 4.9)</f>
        <v>49.910000000000075</v>
      </c>
      <c r="BH9" s="30">
        <f t="shared" si="0"/>
        <v>65.094150943396244</v>
      </c>
      <c r="BJ9" s="33"/>
    </row>
    <row r="10" spans="1:63" ht="13.2">
      <c r="A10" s="15">
        <v>7</v>
      </c>
      <c r="B10" s="16">
        <v>1</v>
      </c>
      <c r="C10" s="16">
        <v>2</v>
      </c>
      <c r="D10" s="30">
        <f>'Food Intake'!D10*3.1</f>
        <v>369.52000000000015</v>
      </c>
      <c r="E10" s="30">
        <f>'Food Intake'!E10*3.1</f>
        <v>234.36000000000007</v>
      </c>
      <c r="F10" s="30">
        <f>'Food Intake'!F10*3.1</f>
        <v>51.769999999999968</v>
      </c>
      <c r="G10" s="30">
        <f>'Food Intake'!G10*IF($C10 = 0, 3.1, 4.9)</f>
        <v>128.37999999999997</v>
      </c>
      <c r="H10" s="30">
        <f>'Food Intake'!H10*IF($C10 = 0, 3.1, 4.9)</f>
        <v>77.909999999999968</v>
      </c>
      <c r="I10" s="30">
        <f>'Food Intake'!I10*IF($C10 = 0, 3.1, 4.9)</f>
        <v>97.02</v>
      </c>
      <c r="J10" s="30">
        <f>'Food Intake'!J10*IF($C10 = 0, 3.1, 4.9)</f>
        <v>38.220000000000056</v>
      </c>
      <c r="K10" s="30">
        <f>'Food Intake'!K10*IF($C10 = 0, 3.1, 4.9)</f>
        <v>81.340000000000046</v>
      </c>
      <c r="L10" s="30">
        <f>'Food Intake'!L10*IF($C10 = 0, 3.1, 4.9)</f>
        <v>85.259999999999962</v>
      </c>
      <c r="M10" s="30">
        <f>'Food Intake'!M10*IF($C10 = 0, 3.1, 4.9)</f>
        <v>73.990000000000052</v>
      </c>
      <c r="N10" s="30">
        <f>'Food Intake'!N10*IF($C10 = 0, 3.1, 4.9)</f>
        <v>46.05999999999996</v>
      </c>
      <c r="O10" s="30">
        <f>'Food Intake'!O10*IF($C10 = 0, 3.1, 4.9)</f>
        <v>79.870000000000061</v>
      </c>
      <c r="P10" s="30">
        <f>'Food Intake'!P10*IF($C10 = 0, 3.1, 4.9)</f>
        <v>75.460000000000036</v>
      </c>
      <c r="Q10" s="30">
        <f>'Food Intake'!Q10*IF($C10 = 0, 3.1, 4.9)</f>
        <v>76.92999999999995</v>
      </c>
      <c r="R10" s="30">
        <f>'Food Intake'!R10*IF($C10 = 0, 3.1, 4.9)</f>
        <v>56.839999999999975</v>
      </c>
      <c r="S10" s="30">
        <f>'Food Intake'!S10*IF($C10 = 0, 3.1, 4.9)</f>
        <v>66.639999999999972</v>
      </c>
      <c r="T10" s="30">
        <f>'Food Intake'!T10*IF($C10 = 0, 3.1, 4.9)</f>
        <v>68.600000000000009</v>
      </c>
      <c r="U10" s="30">
        <f>'Food Intake'!U10*IF($C10 = 0, 3.1, 4.9)</f>
        <v>73.5</v>
      </c>
      <c r="V10" s="30">
        <f>'Food Intake'!V10*IF($C10 = 0, 3.1, 4.9)</f>
        <v>42.140000000000043</v>
      </c>
      <c r="W10" s="30">
        <f>'Food Intake'!W10*IF($C10 = 0, 3.1, 4.9)</f>
        <v>81.830000000000084</v>
      </c>
      <c r="X10" s="30">
        <f>'Food Intake'!X10*IF($C10 = 0, 3.1, 4.9)</f>
        <v>56.839999999999975</v>
      </c>
      <c r="Y10" s="30">
        <f>'Food Intake'!Y10*IF($C10 = 0, 3.1, 4.9)</f>
        <v>68.600000000000009</v>
      </c>
      <c r="Z10" s="30">
        <f>'Food Intake'!Z10*IF($C10 = 0, 3.1, 4.9)</f>
        <v>45.08000000000002</v>
      </c>
      <c r="AA10" s="30">
        <f>'Food Intake'!AA10*IF($C10 = 0, 3.1, 4.9)</f>
        <v>58.800000000000004</v>
      </c>
      <c r="AB10" s="30">
        <f>'Food Intake'!AB10*IF($C10 = 0, 3.1, 4.9)</f>
        <v>70.55999999999996</v>
      </c>
      <c r="AC10" s="30">
        <f>'Food Intake'!AC10*IF($C10 = 0, 3.1, 4.9)</f>
        <v>69.090000000000046</v>
      </c>
      <c r="AD10" s="30">
        <f>'Food Intake'!AD10*IF($C10 = 0, 3.1, 4.9)</f>
        <v>65.169999999999987</v>
      </c>
      <c r="AE10" s="30">
        <f>'Food Intake'!AE10*IF($C10 = 0, 3.1, 4.9)</f>
        <v>60.759999999999962</v>
      </c>
      <c r="AF10" s="30">
        <f>'Food Intake'!AF10*IF($C10 = 0, 3.1, 4.9)</f>
        <v>73.5</v>
      </c>
      <c r="AG10" s="30">
        <f>'Food Intake'!AG10*IF($C10 = 0, 3.1, 4.9)</f>
        <v>55.36999999999999</v>
      </c>
      <c r="AH10" s="30">
        <f>'Food Intake'!AH10*IF($C10 = 0, 3.1, 4.9)</f>
        <v>61.740000000000045</v>
      </c>
      <c r="AI10" s="30">
        <f>'Food Intake'!AI10*IF($C10 = 0, 3.1, 4.9)</f>
        <v>58.800000000000004</v>
      </c>
      <c r="AJ10" s="30">
        <f>'Food Intake'!AJ10*IF($C10 = 0, 3.1, 4.9)</f>
        <v>60.759999999999962</v>
      </c>
      <c r="AK10" s="30">
        <f>'Food Intake'!AK10*IF($C10 = 0, 3.1, 4.9)</f>
        <v>69.580000000000013</v>
      </c>
      <c r="AL10" s="30">
        <f>'Food Intake'!AL10*IF($C10 = 0, 3.1, 4.9)</f>
        <v>68.110000000000028</v>
      </c>
      <c r="AM10" s="30">
        <f>'Food Intake'!AM10*IF($C10 = 0, 3.1, 4.9)</f>
        <v>53.900000000000006</v>
      </c>
      <c r="AN10" s="30">
        <f>'Food Intake'!AN10*IF($C10 = 0, 3.1, 4.9)</f>
        <v>72.52</v>
      </c>
      <c r="AO10" s="30">
        <f>'Food Intake'!AO10*IF($C10 = 0, 3.1, 4.9)</f>
        <v>69.580000000000013</v>
      </c>
      <c r="AP10" s="30">
        <f>'Food Intake'!AP10*IF($C10 = 0, 3.1, 4.9)</f>
        <v>58.800000000000004</v>
      </c>
      <c r="AQ10" s="30">
        <f>'Food Intake'!AQ10*IF($C10 = 0, 3.1, 4.9)</f>
        <v>48.019999999999989</v>
      </c>
      <c r="AR10" s="30">
        <f>'Food Intake'!AR10*IF($C10 = 0, 3.1, 4.9)</f>
        <v>60.27000000000006</v>
      </c>
      <c r="AS10" s="30">
        <f>'Food Intake'!AS10*IF($C10 = 0, 3.1, 4.9)</f>
        <v>65.659999999999968</v>
      </c>
      <c r="AT10" s="30">
        <f>'Food Intake'!AT10*IF($C10 = 0, 3.1, 4.9)</f>
        <v>77.420000000000059</v>
      </c>
      <c r="AU10" s="30">
        <f>'Food Intake'!AU10*IF($C10 = 0, 3.1, 4.9)</f>
        <v>82.80999999999996</v>
      </c>
      <c r="AV10" s="30">
        <f>'Food Intake'!AV10*IF($C10 = 0, 3.1, 4.9)</f>
        <v>23.030000000000015</v>
      </c>
      <c r="AW10" s="30">
        <f>'Food Intake'!AW10*IF($C10 = 0, 3.1, 4.9)</f>
        <v>61.739999999999974</v>
      </c>
      <c r="AX10" s="30">
        <f>'Food Intake'!AX10*IF($C10 = 0, 3.1, 4.9)</f>
        <v>63.210000000000029</v>
      </c>
      <c r="AY10" s="30">
        <f>'Food Intake'!AY10*IF($C10 = 0, 3.1, 4.9)</f>
        <v>71.540000000000049</v>
      </c>
      <c r="AZ10" s="30">
        <f>'Food Intake'!AZ10*IF($C10 = 0, 3.1, 4.9)</f>
        <v>47.530000000000015</v>
      </c>
      <c r="BA10" s="30">
        <f>'Food Intake'!BA10*IF($C10 = 0, 3.1, 4.9)</f>
        <v>69.580000000000013</v>
      </c>
      <c r="BB10" s="30">
        <f>'Food Intake'!BB10*IF($C10 = 0, 3.1, 4.9)</f>
        <v>63.7</v>
      </c>
      <c r="BC10" s="30">
        <f>'Food Intake'!BC10*IF($C10 = 0, 3.1, 4.9)</f>
        <v>58.800000000000004</v>
      </c>
      <c r="BD10" s="30">
        <f>'Food Intake'!BD10*IF($C10 = 0, 3.1, 4.9)</f>
        <v>52.430000000000021</v>
      </c>
      <c r="BE10" s="30">
        <f>'Food Intake'!BE10*IF($C10 = 0, 3.1, 4.9)</f>
        <v>58.310000000000031</v>
      </c>
      <c r="BF10" s="30">
        <f>'Food Intake'!BF10*IF($C10 = 0, 3.1, 4.9)</f>
        <v>55.36999999999999</v>
      </c>
      <c r="BG10" s="30">
        <f>'Food Intake'!BG10*IF($C10 = 0, 3.1, 4.9)</f>
        <v>60.760000000000034</v>
      </c>
      <c r="BH10" s="30">
        <f t="shared" si="0"/>
        <v>65.428867924528305</v>
      </c>
      <c r="BJ10" s="33"/>
    </row>
    <row r="11" spans="1:63" ht="13.2">
      <c r="A11" s="15">
        <v>8</v>
      </c>
      <c r="B11" s="16">
        <v>1</v>
      </c>
      <c r="C11" s="16">
        <v>2</v>
      </c>
      <c r="D11" s="30">
        <f>'Food Intake'!D11*3.1</f>
        <v>322.71000000000009</v>
      </c>
      <c r="E11" s="30">
        <f>'Food Intake'!E11*3.1</f>
        <v>189.1</v>
      </c>
      <c r="F11" s="30">
        <f>'Food Intake'!F11*3.1</f>
        <v>54.560000000000073</v>
      </c>
      <c r="G11" s="30">
        <f>'Food Intake'!G11*IF($C11 = 0, 3.1, 4.9)</f>
        <v>129.35999999999996</v>
      </c>
      <c r="H11" s="30">
        <f>'Food Intake'!H11*IF($C11 = 0, 3.1, 4.9)</f>
        <v>81.339999999999975</v>
      </c>
      <c r="I11" s="30">
        <f>'Food Intake'!I11*IF($C11 = 0, 3.1, 4.9)</f>
        <v>67.130000000000024</v>
      </c>
      <c r="J11" s="30">
        <f>'Food Intake'!J11*IF($C11 = 0, 3.1, 4.9)</f>
        <v>70.069999999999993</v>
      </c>
      <c r="K11" s="30">
        <f>'Food Intake'!K11*IF($C11 = 0, 3.1, 4.9)</f>
        <v>85.260000000000034</v>
      </c>
      <c r="L11" s="30">
        <f>'Food Intake'!L11*IF($C11 = 0, 3.1, 4.9)</f>
        <v>75.95</v>
      </c>
      <c r="M11" s="30">
        <f>'Food Intake'!M11*IF($C11 = 0, 3.1, 4.9)</f>
        <v>66.640000000000043</v>
      </c>
      <c r="N11" s="30">
        <f>'Food Intake'!N11*IF($C11 = 0, 3.1, 4.9)</f>
        <v>67.130000000000024</v>
      </c>
      <c r="O11" s="30">
        <f>'Food Intake'!O11*IF($C11 = 0, 3.1, 4.9)</f>
        <v>88.2</v>
      </c>
      <c r="P11" s="30">
        <f>'Food Intake'!P11*IF($C11 = 0, 3.1, 4.9)</f>
        <v>72.520000000000067</v>
      </c>
      <c r="Q11" s="30">
        <f>'Food Intake'!Q11*IF($C11 = 0, 3.1, 4.9)</f>
        <v>54.389999999999979</v>
      </c>
      <c r="R11" s="30">
        <f>'Food Intake'!R11*IF($C11 = 0, 3.1, 4.9)</f>
        <v>71.050000000000011</v>
      </c>
      <c r="S11" s="30">
        <f>'Food Intake'!S11*IF($C11 = 0, 3.1, 4.9)</f>
        <v>80.850000000000009</v>
      </c>
      <c r="T11" s="30">
        <f>'Food Intake'!T11*IF($C11 = 0, 3.1, 4.9)</f>
        <v>68.110000000000028</v>
      </c>
      <c r="U11" s="30">
        <f>'Food Intake'!U11*IF($C11 = 0, 3.1, 4.9)</f>
        <v>58.800000000000004</v>
      </c>
      <c r="V11" s="30">
        <f>'Food Intake'!V11*IF($C11 = 0, 3.1, 4.9)</f>
        <v>49.980000000000018</v>
      </c>
      <c r="W11" s="30">
        <f>'Food Intake'!W11*IF($C11 = 0, 3.1, 4.9)</f>
        <v>70.070000000000064</v>
      </c>
      <c r="X11" s="30">
        <f>'Food Intake'!X11*IF($C11 = 0, 3.1, 4.9)</f>
        <v>73.009999999999962</v>
      </c>
      <c r="Y11" s="30">
        <f>'Food Intake'!Y11*IF($C11 = 0, 3.1, 4.9)</f>
        <v>75.95</v>
      </c>
      <c r="Z11" s="30">
        <f>'Food Intake'!Z11*IF($C11 = 0, 3.1, 4.9)</f>
        <v>57.819999999999993</v>
      </c>
      <c r="AA11" s="30">
        <f>'Food Intake'!AA11*IF($C11 = 0, 3.1, 4.9)</f>
        <v>40.180000000000014</v>
      </c>
      <c r="AB11" s="30">
        <f>'Food Intake'!AB11*IF($C11 = 0, 3.1, 4.9)</f>
        <v>60.269999999999989</v>
      </c>
      <c r="AC11" s="30">
        <f>'Food Intake'!AC11*IF($C11 = 0, 3.1, 4.9)</f>
        <v>78.889999999999972</v>
      </c>
      <c r="AD11" s="30">
        <f>'Food Intake'!AD11*IF($C11 = 0, 3.1, 4.9)</f>
        <v>79.380000000000024</v>
      </c>
      <c r="AE11" s="30">
        <f>'Food Intake'!AE11*IF($C11 = 0, 3.1, 4.9)</f>
        <v>60.760000000000034</v>
      </c>
      <c r="AF11" s="30">
        <f>'Food Intake'!AF11*IF($C11 = 0, 3.1, 4.9)</f>
        <v>54.389999999999979</v>
      </c>
      <c r="AG11" s="30">
        <f>'Food Intake'!AG11*IF($C11 = 0, 3.1, 4.9)</f>
        <v>55.860000000000035</v>
      </c>
      <c r="AH11" s="30">
        <f>'Food Intake'!AH11*IF($C11 = 0, 3.1, 4.9)</f>
        <v>58.800000000000004</v>
      </c>
      <c r="AI11" s="30">
        <f>'Food Intake'!AI11*IF($C11 = 0, 3.1, 4.9)</f>
        <v>63.210000000000029</v>
      </c>
      <c r="AJ11" s="30">
        <f>'Food Intake'!AJ11*IF($C11 = 0, 3.1, 4.9)</f>
        <v>51.45</v>
      </c>
      <c r="AK11" s="30">
        <f>'Food Intake'!AK11*IF($C11 = 0, 3.1, 4.9)</f>
        <v>39.200000000000003</v>
      </c>
      <c r="AL11" s="30">
        <f>'Food Intake'!AL11*IF($C11 = 0, 3.1, 4.9)</f>
        <v>62.229999999999947</v>
      </c>
      <c r="AM11" s="30">
        <f>'Food Intake'!AM11*IF($C11 = 0, 3.1, 4.9)</f>
        <v>72.030000000000015</v>
      </c>
      <c r="AN11" s="30">
        <f>'Food Intake'!AN11*IF($C11 = 0, 3.1, 4.9)</f>
        <v>54.880000000000017</v>
      </c>
      <c r="AO11" s="30">
        <f>'Food Intake'!AO11*IF($C11 = 0, 3.1, 4.9)</f>
        <v>50.469999999999992</v>
      </c>
      <c r="AP11" s="30">
        <f>'Food Intake'!AP11*IF($C11 = 0, 3.1, 4.9)</f>
        <v>40.180000000000014</v>
      </c>
      <c r="AQ11" s="30">
        <f>'Food Intake'!AQ11*IF($C11 = 0, 3.1, 4.9)</f>
        <v>60.269999999999989</v>
      </c>
      <c r="AR11" s="30">
        <f>'Food Intake'!AR11*IF($C11 = 0, 3.1, 4.9)</f>
        <v>60.759999999999962</v>
      </c>
      <c r="AS11" s="30">
        <f>'Food Intake'!AS11*IF($C11 = 0, 3.1, 4.9)</f>
        <v>67.130000000000024</v>
      </c>
      <c r="AT11" s="30">
        <f>'Food Intake'!AT11*IF($C11 = 0, 3.1, 4.9)</f>
        <v>62.720000000000063</v>
      </c>
      <c r="AU11" s="30">
        <f>'Food Intake'!AU11*IF($C11 = 0, 3.1, 4.9)</f>
        <v>45.08000000000002</v>
      </c>
      <c r="AV11" s="30">
        <f>'Food Intake'!AV11*IF($C11 = 0, 3.1, 4.9)</f>
        <v>48.509999999999962</v>
      </c>
      <c r="AW11" s="30">
        <f>'Food Intake'!AW11*IF($C11 = 0, 3.1, 4.9)</f>
        <v>56.840000000000046</v>
      </c>
      <c r="AX11" s="30">
        <f>'Food Intake'!AX11*IF($C11 = 0, 3.1, 4.9)</f>
        <v>71.050000000000011</v>
      </c>
      <c r="AY11" s="30">
        <f>'Food Intake'!AY11*IF($C11 = 0, 3.1, 4.9)</f>
        <v>51.939999999999976</v>
      </c>
      <c r="AZ11" s="30">
        <f>'Food Intake'!AZ11*IF($C11 = 0, 3.1, 4.9)</f>
        <v>42.630000000000017</v>
      </c>
      <c r="BA11" s="30">
        <f>'Food Intake'!BA11*IF($C11 = 0, 3.1, 4.9)</f>
        <v>60.760000000000034</v>
      </c>
      <c r="BB11" s="30">
        <f>'Food Intake'!BB11*IF($C11 = 0, 3.1, 4.9)</f>
        <v>49.979999999999947</v>
      </c>
      <c r="BC11" s="30">
        <f>'Food Intake'!BC11*IF($C11 = 0, 3.1, 4.9)</f>
        <v>60.27000000000006</v>
      </c>
      <c r="BD11" s="30">
        <f>'Food Intake'!BD11*IF($C11 = 0, 3.1, 4.9)</f>
        <v>76.439999999999984</v>
      </c>
      <c r="BE11" s="30">
        <f>'Food Intake'!BE11*IF($C11 = 0, 3.1, 4.9)</f>
        <v>45.08000000000002</v>
      </c>
      <c r="BF11" s="30">
        <f>'Food Intake'!BF11*IF($C11 = 0, 3.1, 4.9)</f>
        <v>52.919999999999987</v>
      </c>
      <c r="BG11" s="30">
        <f>'Food Intake'!BG11*IF($C11 = 0, 3.1, 4.9)</f>
        <v>54.879999999999946</v>
      </c>
      <c r="BH11" s="30">
        <f t="shared" si="0"/>
        <v>63.265471698113217</v>
      </c>
      <c r="BJ11" s="33"/>
    </row>
    <row r="12" spans="1:63" ht="13.2">
      <c r="A12" s="15">
        <v>9</v>
      </c>
      <c r="B12" s="16">
        <v>1</v>
      </c>
      <c r="C12" s="16">
        <v>2</v>
      </c>
      <c r="D12" s="30">
        <f>'Food Intake'!D12*3.1</f>
        <v>421.6</v>
      </c>
      <c r="E12" s="30">
        <f>'Food Intake'!E12*3.1</f>
        <v>269.7</v>
      </c>
      <c r="F12" s="30">
        <f>'Food Intake'!F12*3.1</f>
        <v>68.820000000000149</v>
      </c>
      <c r="G12" s="30">
        <f>'Food Intake'!G12*IF($C12 = 0, 3.1, 4.9)</f>
        <v>196</v>
      </c>
      <c r="H12" s="30">
        <f>'Food Intake'!H12*IF($C12 = 0, 3.1, 4.9)</f>
        <v>69.089999999999975</v>
      </c>
      <c r="I12" s="30">
        <f>'Food Intake'!I12*IF($C12 = 0, 3.1, 4.9)</f>
        <v>86.730000000000018</v>
      </c>
      <c r="J12" s="30">
        <f>'Food Intake'!J12*IF($C12 = 0, 3.1, 4.9)</f>
        <v>49</v>
      </c>
      <c r="K12" s="30">
        <f>'Food Intake'!K12*IF($C12 = 0, 3.1, 4.9)</f>
        <v>85.260000000000034</v>
      </c>
      <c r="L12" s="30">
        <f>'Food Intake'!L12*IF($C12 = 0, 3.1, 4.9)</f>
        <v>72.52</v>
      </c>
      <c r="M12" s="30">
        <f>'Food Intake'!M12*IF($C12 = 0, 3.1, 4.9)</f>
        <v>80.850000000000009</v>
      </c>
      <c r="N12" s="30">
        <f>'Food Intake'!N12*IF($C12 = 0, 3.1, 4.9)</f>
        <v>63.7</v>
      </c>
      <c r="O12" s="30">
        <f>'Food Intake'!O12*IF($C12 = 0, 3.1, 4.9)</f>
        <v>83.790000000000049</v>
      </c>
      <c r="P12" s="30">
        <f>'Food Intake'!P12*IF($C12 = 0, 3.1, 4.9)</f>
        <v>84.280000000000015</v>
      </c>
      <c r="Q12" s="30">
        <f>'Food Intake'!Q12*IF($C12 = 0, 3.1, 4.9)</f>
        <v>88.2</v>
      </c>
      <c r="R12" s="30">
        <f>'Food Intake'!R12*IF($C12 = 0, 3.1, 4.9)</f>
        <v>70.559999999999889</v>
      </c>
      <c r="S12" s="30">
        <f>'Food Intake'!S12*IF($C12 = 0, 3.1, 4.9)</f>
        <v>50.960000000000029</v>
      </c>
      <c r="T12" s="30">
        <f>'Food Intake'!T12*IF($C12 = 0, 3.1, 4.9)</f>
        <v>64.680000000000021</v>
      </c>
      <c r="U12" s="30">
        <f>'Food Intake'!U12*IF($C12 = 0, 3.1, 4.9)</f>
        <v>56.35</v>
      </c>
      <c r="V12" s="30">
        <f>'Food Intake'!V12*IF($C12 = 0, 3.1, 4.9)</f>
        <v>49.980000000000018</v>
      </c>
      <c r="W12" s="30">
        <f>'Food Intake'!W12*IF($C12 = 0, 3.1, 4.9)</f>
        <v>61.739999999999974</v>
      </c>
      <c r="X12" s="30">
        <f>'Food Intake'!X12*IF($C12 = 0, 3.1, 4.9)</f>
        <v>62.719999999999992</v>
      </c>
      <c r="Y12" s="30">
        <f>'Food Intake'!Y12*IF($C12 = 0, 3.1, 4.9)</f>
        <v>75.95</v>
      </c>
      <c r="Z12" s="30">
        <f>'Food Intake'!Z12*IF($C12 = 0, 3.1, 4.9)</f>
        <v>39.200000000000003</v>
      </c>
      <c r="AA12" s="30">
        <f>'Food Intake'!AA12*IF($C12 = 0, 3.1, 4.9)</f>
        <v>48.019999999999989</v>
      </c>
      <c r="AB12" s="30">
        <f>'Food Intake'!AB12*IF($C12 = 0, 3.1, 4.9)</f>
        <v>62.230000000000018</v>
      </c>
      <c r="AC12" s="30">
        <f>'Food Intake'!AC12*IF($C12 = 0, 3.1, 4.9)</f>
        <v>61.739999999999974</v>
      </c>
      <c r="AD12" s="30">
        <f>'Food Intake'!AD12*IF($C12 = 0, 3.1, 4.9)</f>
        <v>53.900000000000006</v>
      </c>
      <c r="AE12" s="30">
        <f>'Food Intake'!AE12*IF($C12 = 0, 3.1, 4.9)</f>
        <v>44.589999999999975</v>
      </c>
      <c r="AF12" s="30">
        <f>'Food Intake'!AF12*IF($C12 = 0, 3.1, 4.9)</f>
        <v>46.550000000000004</v>
      </c>
      <c r="AG12" s="30">
        <f>'Food Intake'!AG12*IF($C12 = 0, 3.1, 4.9)</f>
        <v>54.880000000000017</v>
      </c>
      <c r="AH12" s="30">
        <f>'Food Intake'!AH12*IF($C12 = 0, 3.1, 4.9)</f>
        <v>47.530000000000015</v>
      </c>
      <c r="AI12" s="30">
        <f>'Food Intake'!AI12*IF($C12 = 0, 3.1, 4.9)</f>
        <v>41.650000000000006</v>
      </c>
      <c r="AJ12" s="30">
        <f>'Food Intake'!AJ12*IF($C12 = 0, 3.1, 4.9)</f>
        <v>52.42999999999995</v>
      </c>
      <c r="AK12" s="30">
        <f>'Food Intake'!AK12*IF($C12 = 0, 3.1, 4.9)</f>
        <v>66.639999999999972</v>
      </c>
      <c r="AL12" s="30">
        <f>'Food Intake'!AL12*IF($C12 = 0, 3.1, 4.9)</f>
        <v>48.019999999999989</v>
      </c>
      <c r="AM12" s="30">
        <f>'Food Intake'!AM12*IF($C12 = 0, 3.1, 4.9)</f>
        <v>54.880000000000017</v>
      </c>
      <c r="AN12" s="30">
        <f>'Food Intake'!AN12*IF($C12 = 0, 3.1, 4.9)</f>
        <v>55.36999999999999</v>
      </c>
      <c r="AO12" s="30">
        <f>'Food Intake'!AO12*IF($C12 = 0, 3.1, 4.9)</f>
        <v>67.61999999999999</v>
      </c>
      <c r="AP12" s="30">
        <f>'Food Intake'!AP12*IF($C12 = 0, 3.1, 4.9)</f>
        <v>46.060000000000031</v>
      </c>
      <c r="AQ12" s="30">
        <f>'Food Intake'!AQ12*IF($C12 = 0, 3.1, 4.9)</f>
        <v>74.969999999999985</v>
      </c>
      <c r="AR12" s="30">
        <f>'Food Intake'!AR12*IF($C12 = 0, 3.1, 4.9)</f>
        <v>55.36999999999999</v>
      </c>
      <c r="AS12" s="30">
        <f>'Food Intake'!AS12*IF($C12 = 0, 3.1, 4.9)</f>
        <v>62.230000000000018</v>
      </c>
      <c r="AT12" s="30">
        <f>'Food Intake'!AT12*IF($C12 = 0, 3.1, 4.9)</f>
        <v>64.189999999999984</v>
      </c>
      <c r="AU12" s="30">
        <f>'Food Intake'!AU12*IF($C12 = 0, 3.1, 4.9)</f>
        <v>53.900000000000006</v>
      </c>
      <c r="AV12" s="30">
        <f>'Food Intake'!AV12*IF($C12 = 0, 3.1, 4.9)</f>
        <v>49</v>
      </c>
      <c r="AW12" s="30">
        <f>'Food Intake'!AW12*IF($C12 = 0, 3.1, 4.9)</f>
        <v>61.250000000000007</v>
      </c>
      <c r="AX12" s="30">
        <f>'Food Intake'!AX12*IF($C12 = 0, 3.1, 4.9)</f>
        <v>83.300000000000011</v>
      </c>
      <c r="AY12" s="30">
        <f>'Food Intake'!AY12*IF($C12 = 0, 3.1, 4.9)</f>
        <v>56.35</v>
      </c>
      <c r="AZ12" s="30">
        <f>'Food Intake'!AZ12*IF($C12 = 0, 3.1, 4.9)</f>
        <v>59.289999999999978</v>
      </c>
      <c r="BA12" s="30">
        <f>'Food Intake'!BA12*IF($C12 = 0, 3.1, 4.9)</f>
        <v>70.070000000000064</v>
      </c>
      <c r="BB12" s="30">
        <f>'Food Intake'!BB12*IF($C12 = 0, 3.1, 4.9)</f>
        <v>45.079999999999949</v>
      </c>
      <c r="BC12" s="30">
        <f>'Food Intake'!BC12*IF($C12 = 0, 3.1, 4.9)</f>
        <v>52.430000000000021</v>
      </c>
      <c r="BD12" s="30">
        <f>'Food Intake'!BD12*IF($C12 = 0, 3.1, 4.9)</f>
        <v>63.7</v>
      </c>
      <c r="BE12" s="30">
        <f>'Food Intake'!BE12*IF($C12 = 0, 3.1, 4.9)</f>
        <v>63.7</v>
      </c>
      <c r="BF12" s="30">
        <f>'Food Intake'!BF12*IF($C12 = 0, 3.1, 4.9)</f>
        <v>41.159999999999961</v>
      </c>
      <c r="BG12" s="30">
        <f>'Food Intake'!BG12*IF($C12 = 0, 3.1, 4.9)</f>
        <v>51.939999999999976</v>
      </c>
      <c r="BH12" s="30">
        <f t="shared" si="0"/>
        <v>63.237735849056591</v>
      </c>
      <c r="BJ12" s="33"/>
    </row>
    <row r="13" spans="1:63" ht="13.2">
      <c r="A13" s="15">
        <v>10</v>
      </c>
      <c r="B13" s="16">
        <v>1</v>
      </c>
      <c r="C13" s="16">
        <v>2</v>
      </c>
      <c r="D13" s="30">
        <f>'Food Intake'!D13*3.1</f>
        <v>358.05</v>
      </c>
      <c r="E13" s="30">
        <f>'Food Intake'!E13*3.1</f>
        <v>240.25</v>
      </c>
      <c r="F13" s="30">
        <f>'Food Intake'!F13*3.1</f>
        <v>55.800000000000004</v>
      </c>
      <c r="G13" s="30">
        <f>'Food Intake'!G13*IF($C13 = 0, 3.1, 4.9)</f>
        <v>81.829999999999956</v>
      </c>
      <c r="H13" s="30">
        <f>'Food Intake'!H13*IF($C13 = 0, 3.1, 4.9)</f>
        <v>67.129999999999953</v>
      </c>
      <c r="I13" s="30">
        <f>'Food Intake'!I13*IF($C13 = 0, 3.1, 4.9)</f>
        <v>54.880000000000017</v>
      </c>
      <c r="J13" s="30">
        <f>'Food Intake'!J13*IF($C13 = 0, 3.1, 4.9)</f>
        <v>68.110000000000028</v>
      </c>
      <c r="K13" s="30">
        <f>'Food Intake'!K13*IF($C13 = 0, 3.1, 4.9)</f>
        <v>63.699999999999932</v>
      </c>
      <c r="L13" s="30">
        <f>'Food Intake'!L13*IF($C13 = 0, 3.1, 4.9)</f>
        <v>56.840000000000046</v>
      </c>
      <c r="M13" s="30">
        <f>'Food Intake'!M13*IF($C13 = 0, 3.1, 4.9)</f>
        <v>54.879999999999946</v>
      </c>
      <c r="N13" s="30">
        <f>'Food Intake'!N13*IF($C13 = 0, 3.1, 4.9)</f>
        <v>67.620000000000061</v>
      </c>
      <c r="O13" s="30">
        <f>'Food Intake'!O13*IF($C13 = 0, 3.1, 4.9)</f>
        <v>76.439999999999984</v>
      </c>
      <c r="P13" s="30">
        <f>'Food Intake'!P13*IF($C13 = 0, 3.1, 4.9)</f>
        <v>53.900000000000006</v>
      </c>
      <c r="Q13" s="30">
        <f>'Food Intake'!Q13*IF($C13 = 0, 3.1, 4.9)</f>
        <v>53.410000000000032</v>
      </c>
      <c r="R13" s="30">
        <f>'Food Intake'!R13*IF($C13 = 0, 3.1, 4.9)</f>
        <v>54.879999999999946</v>
      </c>
      <c r="S13" s="30">
        <f>'Food Intake'!S13*IF($C13 = 0, 3.1, 4.9)</f>
        <v>57.820000000000057</v>
      </c>
      <c r="T13" s="30">
        <f>'Food Intake'!T13*IF($C13 = 0, 3.1, 4.9)</f>
        <v>57.33000000000002</v>
      </c>
      <c r="U13" s="30">
        <f>'Food Intake'!U13*IF($C13 = 0, 3.1, 4.9)</f>
        <v>47.039999999999978</v>
      </c>
      <c r="V13" s="30">
        <f>'Food Intake'!V13*IF($C13 = 0, 3.1, 4.9)</f>
        <v>46.550000000000004</v>
      </c>
      <c r="W13" s="30">
        <f>'Food Intake'!W13*IF($C13 = 0, 3.1, 4.9)</f>
        <v>64.680000000000021</v>
      </c>
      <c r="X13" s="30">
        <f>'Food Intake'!X13*IF($C13 = 0, 3.1, 4.9)</f>
        <v>58.30999999999996</v>
      </c>
      <c r="Y13" s="30">
        <f>'Food Intake'!Y13*IF($C13 = 0, 3.1, 4.9)</f>
        <v>58.800000000000075</v>
      </c>
      <c r="Z13" s="30">
        <f>'Food Intake'!Z13*IF($C13 = 0, 3.1, 4.9)</f>
        <v>46.05999999999996</v>
      </c>
      <c r="AA13" s="30">
        <f>'Food Intake'!AA13*IF($C13 = 0, 3.1, 4.9)</f>
        <v>49.490000000000045</v>
      </c>
      <c r="AB13" s="30">
        <f>'Food Intake'!AB13*IF($C13 = 0, 3.1, 4.9)</f>
        <v>54.389999999999979</v>
      </c>
      <c r="AC13" s="30">
        <f>'Food Intake'!AC13*IF($C13 = 0, 3.1, 4.9)</f>
        <v>47.530000000000015</v>
      </c>
      <c r="AD13" s="30">
        <f>'Food Intake'!AD13*IF($C13 = 0, 3.1, 4.9)</f>
        <v>65.659999999999968</v>
      </c>
      <c r="AE13" s="30">
        <f>'Food Intake'!AE13*IF($C13 = 0, 3.1, 4.9)</f>
        <v>51.940000000000047</v>
      </c>
      <c r="AF13" s="30">
        <f>'Food Intake'!AF13*IF($C13 = 0, 3.1, 4.9)</f>
        <v>52.42999999999995</v>
      </c>
      <c r="AG13" s="30">
        <f>'Food Intake'!AG13*IF($C13 = 0, 3.1, 4.9)</f>
        <v>58.310000000000031</v>
      </c>
      <c r="AH13" s="30">
        <f>'Food Intake'!AH13*IF($C13 = 0, 3.1, 4.9)</f>
        <v>64.189999999999984</v>
      </c>
      <c r="AI13" s="30">
        <f>'Food Intake'!AI13*IF($C13 = 0, 3.1, 4.9)</f>
        <v>49.980000000000018</v>
      </c>
      <c r="AJ13" s="30">
        <f>'Food Intake'!AJ13*IF($C13 = 0, 3.1, 4.9)</f>
        <v>47.530000000000015</v>
      </c>
      <c r="AK13" s="30">
        <f>'Food Intake'!AK13*IF($C13 = 0, 3.1, 4.9)</f>
        <v>62.230000000000018</v>
      </c>
      <c r="AL13" s="30">
        <f>'Food Intake'!AL13*IF($C13 = 0, 3.1, 4.9)</f>
        <v>65.660000000000039</v>
      </c>
      <c r="AM13" s="30">
        <f>'Food Intake'!AM13*IF($C13 = 0, 3.1, 4.9)</f>
        <v>56.839999999999975</v>
      </c>
      <c r="AN13" s="30">
        <f>'Food Intake'!AN13*IF($C13 = 0, 3.1, 4.9)</f>
        <v>83.300000000000011</v>
      </c>
      <c r="AO13" s="30">
        <f>'Food Intake'!AO13*IF($C13 = 0, 3.1, 4.9)</f>
        <v>46.550000000000004</v>
      </c>
      <c r="AP13" s="30">
        <f>'Food Intake'!AP13*IF($C13 = 0, 3.1, 4.9)</f>
        <v>48.510000000000034</v>
      </c>
      <c r="AQ13" s="30">
        <f>'Food Intake'!AQ13*IF($C13 = 0, 3.1, 4.9)</f>
        <v>61.739999999999974</v>
      </c>
      <c r="AR13" s="30">
        <f>'Food Intake'!AR13*IF($C13 = 0, 3.1, 4.9)</f>
        <v>57.820000000000057</v>
      </c>
      <c r="AS13" s="30">
        <f>'Food Intake'!AS13*IF($C13 = 0, 3.1, 4.9)</f>
        <v>42.629999999999946</v>
      </c>
      <c r="AT13" s="30">
        <f>'Food Intake'!AT13*IF($C13 = 0, 3.1, 4.9)</f>
        <v>56.35</v>
      </c>
      <c r="AU13" s="30">
        <f>'Food Intake'!AU13*IF($C13 = 0, 3.1, 4.9)</f>
        <v>41.650000000000006</v>
      </c>
      <c r="AV13" s="30">
        <f>'Food Intake'!AV13*IF($C13 = 0, 3.1, 4.9)</f>
        <v>49.979999999999947</v>
      </c>
      <c r="AW13" s="30">
        <f>'Food Intake'!AW13*IF($C13 = 0, 3.1, 4.9)</f>
        <v>51.940000000000047</v>
      </c>
      <c r="AX13" s="30">
        <f>'Food Intake'!AX13*IF($C13 = 0, 3.1, 4.9)</f>
        <v>49.980000000000018</v>
      </c>
      <c r="AY13" s="30">
        <f>'Food Intake'!AY13*IF($C13 = 0, 3.1, 4.9)</f>
        <v>49</v>
      </c>
      <c r="AZ13" s="30">
        <f>'Food Intake'!AZ13*IF($C13 = 0, 3.1, 4.9)</f>
        <v>43.610000000000028</v>
      </c>
      <c r="BA13" s="30">
        <f>'Food Intake'!BA13*IF($C13 = 0, 3.1, 4.9)</f>
        <v>62.229999999999947</v>
      </c>
      <c r="BB13" s="30">
        <f>'Food Intake'!BB13*IF($C13 = 0, 3.1, 4.9)</f>
        <v>51.940000000000047</v>
      </c>
      <c r="BC13" s="30">
        <f>'Food Intake'!BC13*IF($C13 = 0, 3.1, 4.9)</f>
        <v>53.900000000000006</v>
      </c>
      <c r="BD13" s="30">
        <f>'Food Intake'!BD13*IF($C13 = 0, 3.1, 4.9)</f>
        <v>51.45</v>
      </c>
      <c r="BE13" s="30">
        <f>'Food Intake'!BE13*IF($C13 = 0, 3.1, 4.9)</f>
        <v>56.35</v>
      </c>
      <c r="BF13" s="30">
        <f>'Food Intake'!BF13*IF($C13 = 0, 3.1, 4.9)</f>
        <v>42.629999999999946</v>
      </c>
      <c r="BG13" s="30">
        <f>'Food Intake'!BG13*IF($C13 = 0, 3.1, 4.9)</f>
        <v>56.35</v>
      </c>
      <c r="BH13" s="30">
        <f t="shared" si="0"/>
        <v>56.118867924528296</v>
      </c>
      <c r="BJ13" s="33"/>
    </row>
    <row r="14" spans="1:63" ht="13.2">
      <c r="A14" s="15">
        <v>11</v>
      </c>
      <c r="B14" s="16">
        <v>1</v>
      </c>
      <c r="C14" s="16">
        <v>2</v>
      </c>
      <c r="D14" s="30">
        <f>'Food Intake'!D14*3.1</f>
        <v>362.69999999999982</v>
      </c>
      <c r="E14" s="30">
        <f>'Food Intake'!E14*3.1</f>
        <v>234.98000000000005</v>
      </c>
      <c r="F14" s="30">
        <f>'Food Intake'!F14*3.1</f>
        <v>65.71999999999997</v>
      </c>
      <c r="G14" s="30">
        <f>'Food Intake'!G14*IF($C14 = 0, 3.1, 4.9)</f>
        <v>137.20000000000002</v>
      </c>
      <c r="H14" s="30">
        <f>'Food Intake'!H14*IF($C14 = 0, 3.1, 4.9)</f>
        <v>79.86999999999999</v>
      </c>
      <c r="I14" s="30">
        <f>'Food Intake'!I14*IF($C14 = 0, 3.1, 4.9)</f>
        <v>71.050000000000011</v>
      </c>
      <c r="J14" s="30">
        <f>'Food Intake'!J14*IF($C14 = 0, 3.1, 4.9)</f>
        <v>77.910000000000039</v>
      </c>
      <c r="K14" s="30">
        <f>'Food Intake'!K14*IF($C14 = 0, 3.1, 4.9)</f>
        <v>79.380000000000024</v>
      </c>
      <c r="L14" s="30">
        <f>'Food Intake'!L14*IF($C14 = 0, 3.1, 4.9)</f>
        <v>73.989999999999981</v>
      </c>
      <c r="M14" s="30">
        <f>'Food Intake'!M14*IF($C14 = 0, 3.1, 4.9)</f>
        <v>83.790000000000049</v>
      </c>
      <c r="N14" s="30">
        <f>'Food Intake'!N14*IF($C14 = 0, 3.1, 4.9)</f>
        <v>86.239999999999981</v>
      </c>
      <c r="O14" s="30">
        <f>'Food Intake'!O14*IF($C14 = 0, 3.1, 4.9)</f>
        <v>89.670000000000059</v>
      </c>
      <c r="P14" s="30">
        <f>'Food Intake'!P14*IF($C14 = 0, 3.1, 4.9)</f>
        <v>68.109999999999957</v>
      </c>
      <c r="Q14" s="30">
        <f>'Food Intake'!Q14*IF($C14 = 0, 3.1, 4.9)</f>
        <v>68.600000000000009</v>
      </c>
      <c r="R14" s="30">
        <f>'Food Intake'!R14*IF($C14 = 0, 3.1, 4.9)</f>
        <v>90.159999999999968</v>
      </c>
      <c r="S14" s="30">
        <f>'Food Intake'!S14*IF($C14 = 0, 3.1, 4.9)</f>
        <v>84.280000000000015</v>
      </c>
      <c r="T14" s="30">
        <f>'Food Intake'!T14*IF($C14 = 0, 3.1, 4.9)</f>
        <v>73.989999999999981</v>
      </c>
      <c r="U14" s="30">
        <f>'Food Intake'!U14*IF($C14 = 0, 3.1, 4.9)</f>
        <v>77.419999999999987</v>
      </c>
      <c r="V14" s="30">
        <f>'Food Intake'!V14*IF($C14 = 0, 3.1, 4.9)</f>
        <v>65.169999999999987</v>
      </c>
      <c r="W14" s="30">
        <f>'Food Intake'!W14*IF($C14 = 0, 3.1, 4.9)</f>
        <v>49</v>
      </c>
      <c r="X14" s="30">
        <f>'Food Intake'!X14*IF($C14 = 0, 3.1, 4.9)</f>
        <v>68.600000000000009</v>
      </c>
      <c r="Y14" s="30">
        <f>'Food Intake'!Y14*IF($C14 = 0, 3.1, 4.9)</f>
        <v>74.970000000000056</v>
      </c>
      <c r="Z14" s="30">
        <f>'Food Intake'!Z14*IF($C14 = 0, 3.1, 4.9)</f>
        <v>62.230000000000018</v>
      </c>
      <c r="AA14" s="30">
        <f>'Food Intake'!AA14*IF($C14 = 0, 3.1, 4.9)</f>
        <v>57.33000000000002</v>
      </c>
      <c r="AB14" s="30">
        <f>'Food Intake'!AB14*IF($C14 = 0, 3.1, 4.9)</f>
        <v>59.779999999999951</v>
      </c>
      <c r="AC14" s="30">
        <f>'Food Intake'!AC14*IF($C14 = 0, 3.1, 4.9)</f>
        <v>57.819999999999993</v>
      </c>
      <c r="AD14" s="30">
        <f>'Food Intake'!AD14*IF($C14 = 0, 3.1, 4.9)</f>
        <v>80.850000000000009</v>
      </c>
      <c r="AE14" s="30">
        <f>'Food Intake'!AE14*IF($C14 = 0, 3.1, 4.9)</f>
        <v>58.800000000000004</v>
      </c>
      <c r="AF14" s="30">
        <f>'Food Intake'!AF14*IF($C14 = 0, 3.1, 4.9)</f>
        <v>57.819999999999993</v>
      </c>
      <c r="AG14" s="30">
        <f>'Food Intake'!AG14*IF($C14 = 0, 3.1, 4.9)</f>
        <v>62.719999999999992</v>
      </c>
      <c r="AH14" s="30">
        <f>'Food Intake'!AH14*IF($C14 = 0, 3.1, 4.9)</f>
        <v>62.230000000000018</v>
      </c>
      <c r="AI14" s="30">
        <f>'Food Intake'!AI14*IF($C14 = 0, 3.1, 4.9)</f>
        <v>64.189999999999984</v>
      </c>
      <c r="AJ14" s="30">
        <f>'Food Intake'!AJ14*IF($C14 = 0, 3.1, 4.9)</f>
        <v>59.780000000000015</v>
      </c>
      <c r="AK14" s="30">
        <f>'Food Intake'!AK14*IF($C14 = 0, 3.1, 4.9)</f>
        <v>51.939999999999976</v>
      </c>
      <c r="AL14" s="30">
        <f>'Food Intake'!AL14*IF($C14 = 0, 3.1, 4.9)</f>
        <v>62.720000000000063</v>
      </c>
      <c r="AM14" s="30">
        <f>'Food Intake'!AM14*IF($C14 = 0, 3.1, 4.9)</f>
        <v>69.579999999999956</v>
      </c>
      <c r="AN14" s="30">
        <f>'Food Intake'!AN14*IF($C14 = 0, 3.1, 4.9)</f>
        <v>62.720000000000063</v>
      </c>
      <c r="AO14" s="30">
        <f>'Food Intake'!AO14*IF($C14 = 0, 3.1, 4.9)</f>
        <v>71.539999999999978</v>
      </c>
      <c r="AP14" s="30">
        <f>'Food Intake'!AP14*IF($C14 = 0, 3.1, 4.9)</f>
        <v>63.210000000000029</v>
      </c>
      <c r="AQ14" s="30">
        <f>'Food Intake'!AQ14*IF($C14 = 0, 3.1, 4.9)</f>
        <v>60.269999999999989</v>
      </c>
      <c r="AR14" s="30">
        <f>'Food Intake'!AR14*IF($C14 = 0, 3.1, 4.9)</f>
        <v>55.859999999999964</v>
      </c>
      <c r="AS14" s="30">
        <f>'Food Intake'!AS14*IF($C14 = 0, 3.1, 4.9)</f>
        <v>64.680000000000021</v>
      </c>
      <c r="AT14" s="30">
        <f>'Food Intake'!AT14*IF($C14 = 0, 3.1, 4.9)</f>
        <v>68.599999999999937</v>
      </c>
      <c r="AU14" s="30">
        <f>'Food Intake'!AU14*IF($C14 = 0, 3.1, 4.9)</f>
        <v>80.850000000000009</v>
      </c>
      <c r="AV14" s="30">
        <f>'Food Intake'!AV14*IF($C14 = 0, 3.1, 4.9)</f>
        <v>66.640000000000043</v>
      </c>
      <c r="AW14" s="30">
        <f>'Food Intake'!AW14*IF($C14 = 0, 3.1, 4.9)</f>
        <v>60.269999999999989</v>
      </c>
      <c r="AX14" s="30">
        <f>'Food Intake'!AX14*IF($C14 = 0, 3.1, 4.9)</f>
        <v>69.580000000000013</v>
      </c>
      <c r="AY14" s="30">
        <f>'Food Intake'!AY14*IF($C14 = 0, 3.1, 4.9)</f>
        <v>71.050000000000011</v>
      </c>
      <c r="AZ14" s="30">
        <f>'Food Intake'!AZ14*IF($C14 = 0, 3.1, 4.9)</f>
        <v>79.380000000000024</v>
      </c>
      <c r="BA14" s="30">
        <f>'Food Intake'!BA14*IF($C14 = 0, 3.1, 4.9)</f>
        <v>64.19000000000004</v>
      </c>
      <c r="BB14" s="30">
        <f>'Food Intake'!BB14*IF($C14 = 0, 3.1, 4.9)</f>
        <v>76.930000000000021</v>
      </c>
      <c r="BC14" s="30">
        <f>'Food Intake'!BC14*IF($C14 = 0, 3.1, 4.9)</f>
        <v>65.169999999999987</v>
      </c>
      <c r="BD14" s="30">
        <f>'Food Intake'!BD14*IF($C14 = 0, 3.1, 4.9)</f>
        <v>81.339999999999975</v>
      </c>
      <c r="BE14" s="30">
        <f>'Food Intake'!BE14*IF($C14 = 0, 3.1, 4.9)</f>
        <v>63.210000000000029</v>
      </c>
      <c r="BF14" s="30">
        <f>'Food Intake'!BF14*IF($C14 = 0, 3.1, 4.9)</f>
        <v>73.009999999999962</v>
      </c>
      <c r="BG14" s="30">
        <f>'Food Intake'!BG14*IF($C14 = 0, 3.1, 4.9)</f>
        <v>67.61999999999999</v>
      </c>
      <c r="BH14" s="30">
        <f t="shared" si="0"/>
        <v>70.439811320754728</v>
      </c>
      <c r="BJ14" s="33"/>
    </row>
    <row r="15" spans="1:63" ht="13.2">
      <c r="A15" s="15">
        <v>12</v>
      </c>
      <c r="B15" s="16">
        <v>1</v>
      </c>
      <c r="C15" s="16">
        <v>2</v>
      </c>
      <c r="D15" s="30">
        <f>'Food Intake'!D15*3.1</f>
        <v>362.7</v>
      </c>
      <c r="E15" s="30">
        <f>'Food Intake'!E15*3.1</f>
        <v>225.98999999999992</v>
      </c>
      <c r="F15" s="30">
        <f>'Food Intake'!F15*3.1</f>
        <v>62</v>
      </c>
      <c r="G15" s="30">
        <f>'Food Intake'!G15*IF($C15 = 0, 3.1, 4.9)</f>
        <v>171.5</v>
      </c>
      <c r="H15" s="30">
        <f>'Food Intake'!H15*IF($C15 = 0, 3.1, 4.9)</f>
        <v>65.659999999999968</v>
      </c>
      <c r="I15" s="30">
        <f>'Food Intake'!I15*IF($C15 = 0, 3.1, 4.9)</f>
        <v>70.560000000000031</v>
      </c>
      <c r="J15" s="30">
        <f>'Food Intake'!J15*IF($C15 = 0, 3.1, 4.9)</f>
        <v>86.239999999999981</v>
      </c>
      <c r="K15" s="30">
        <f>'Food Intake'!K15*IF($C15 = 0, 3.1, 4.9)</f>
        <v>102.90000000000008</v>
      </c>
      <c r="L15" s="30">
        <f>'Food Intake'!L15*IF($C15 = 0, 3.1, 4.9)</f>
        <v>71.050000000000011</v>
      </c>
      <c r="M15" s="30">
        <f>'Food Intake'!M15*IF($C15 = 0, 3.1, 4.9)</f>
        <v>87.709999999999965</v>
      </c>
      <c r="N15" s="30">
        <f>'Food Intake'!N15*IF($C15 = 0, 3.1, 4.9)</f>
        <v>94.080000000000027</v>
      </c>
      <c r="O15" s="30">
        <f>'Food Intake'!O15*IF($C15 = 0, 3.1, 4.9)</f>
        <v>112.20999999999997</v>
      </c>
      <c r="P15" s="30">
        <f>'Food Intake'!P15*IF($C15 = 0, 3.1, 4.9)</f>
        <v>89.669999999999987</v>
      </c>
      <c r="Q15" s="30">
        <f>'Food Intake'!Q15*IF($C15 = 0, 3.1, 4.9)</f>
        <v>57.33000000000002</v>
      </c>
      <c r="R15" s="30">
        <f>'Food Intake'!R15*IF($C15 = 0, 3.1, 4.9)</f>
        <v>104.36999999999992</v>
      </c>
      <c r="S15" s="30">
        <f>'Food Intake'!S15*IF($C15 = 0, 3.1, 4.9)</f>
        <v>78.890000000000043</v>
      </c>
      <c r="T15" s="30">
        <f>'Food Intake'!T15*IF($C15 = 0, 3.1, 4.9)</f>
        <v>98.489999999999981</v>
      </c>
      <c r="U15" s="30">
        <f>'Food Intake'!U15*IF($C15 = 0, 3.1, 4.9)</f>
        <v>61.250000000000007</v>
      </c>
      <c r="V15" s="30">
        <f>'Food Intake'!V15*IF($C15 = 0, 3.1, 4.9)</f>
        <v>71.539999999999978</v>
      </c>
      <c r="W15" s="30">
        <f>'Food Intake'!W15*IF($C15 = 0, 3.1, 4.9)</f>
        <v>72.52</v>
      </c>
      <c r="X15" s="30">
        <f>'Food Intake'!X15*IF($C15 = 0, 3.1, 4.9)</f>
        <v>88.2</v>
      </c>
      <c r="Y15" s="30">
        <f>'Food Intake'!Y15*IF($C15 = 0, 3.1, 4.9)</f>
        <v>88.689999999999984</v>
      </c>
      <c r="Z15" s="30">
        <f>'Food Intake'!Z15*IF($C15 = 0, 3.1, 4.9)</f>
        <v>59.289999999999978</v>
      </c>
      <c r="AA15" s="30">
        <f>'Food Intake'!AA15*IF($C15 = 0, 3.1, 4.9)</f>
        <v>68.110000000000028</v>
      </c>
      <c r="AB15" s="30">
        <f>'Food Intake'!AB15*IF($C15 = 0, 3.1, 4.9)</f>
        <v>51.939999999999976</v>
      </c>
      <c r="AC15" s="30">
        <f>'Food Intake'!AC15*IF($C15 = 0, 3.1, 4.9)</f>
        <v>70.069999999999993</v>
      </c>
      <c r="AD15" s="30">
        <f>'Food Intake'!AD15*IF($C15 = 0, 3.1, 4.9)</f>
        <v>94.080000000000027</v>
      </c>
      <c r="AE15" s="30">
        <f>'Food Intake'!AE15*IF($C15 = 0, 3.1, 4.9)</f>
        <v>51.940000000000047</v>
      </c>
      <c r="AF15" s="30">
        <f>'Food Intake'!AF15*IF($C15 = 0, 3.1, 4.9)</f>
        <v>68.600000000000009</v>
      </c>
      <c r="AG15" s="30">
        <f>'Food Intake'!AG15*IF($C15 = 0, 3.1, 4.9)</f>
        <v>56.35</v>
      </c>
      <c r="AH15" s="30">
        <f>'Food Intake'!AH15*IF($C15 = 0, 3.1, 4.9)</f>
        <v>59.780000000000015</v>
      </c>
      <c r="AI15" s="30">
        <f>'Food Intake'!AI15*IF($C15 = 0, 3.1, 4.9)</f>
        <v>57.819999999999993</v>
      </c>
      <c r="AJ15" s="30">
        <f>'Food Intake'!AJ15*IF($C15 = 0, 3.1, 4.9)</f>
        <v>61.739999999999974</v>
      </c>
      <c r="AK15" s="30">
        <f>'Food Intake'!AK15*IF($C15 = 0, 3.1, 4.9)</f>
        <v>72.030000000000015</v>
      </c>
      <c r="AL15" s="30">
        <f>'Food Intake'!AL15*IF($C15 = 0, 3.1, 4.9)</f>
        <v>61.250000000000007</v>
      </c>
      <c r="AM15" s="30">
        <f>'Food Intake'!AM15*IF($C15 = 0, 3.1, 4.9)</f>
        <v>54.389999999999979</v>
      </c>
      <c r="AN15" s="30">
        <f>'Food Intake'!AN15*IF($C15 = 0, 3.1, 4.9)</f>
        <v>71.050000000000011</v>
      </c>
      <c r="AO15" s="30">
        <f>'Food Intake'!AO15*IF($C15 = 0, 3.1, 4.9)</f>
        <v>49.980000000000018</v>
      </c>
      <c r="AP15" s="30">
        <f>'Food Intake'!AP15*IF($C15 = 0, 3.1, 4.9)</f>
        <v>47.530000000000015</v>
      </c>
      <c r="AQ15" s="30">
        <f>'Food Intake'!AQ15*IF($C15 = 0, 3.1, 4.9)</f>
        <v>68.110000000000028</v>
      </c>
      <c r="AR15" s="30">
        <f>'Food Intake'!AR15*IF($C15 = 0, 3.1, 4.9)</f>
        <v>47.039999999999978</v>
      </c>
      <c r="AS15" s="30">
        <f>'Food Intake'!AS15*IF($C15 = 0, 3.1, 4.9)</f>
        <v>65.659999999999968</v>
      </c>
      <c r="AT15" s="30">
        <f>'Food Intake'!AT15*IF($C15 = 0, 3.1, 4.9)</f>
        <v>80.360000000000028</v>
      </c>
      <c r="AU15" s="30">
        <f>'Food Intake'!AU15*IF($C15 = 0, 3.1, 4.9)</f>
        <v>61.739999999999974</v>
      </c>
      <c r="AV15" s="30">
        <f>'Food Intake'!AV15*IF($C15 = 0, 3.1, 4.9)</f>
        <v>64.189999999999984</v>
      </c>
      <c r="AW15" s="30">
        <f>'Food Intake'!AW15*IF($C15 = 0, 3.1, 4.9)</f>
        <v>46.060000000000031</v>
      </c>
      <c r="AX15" s="30">
        <f>'Food Intake'!AX15*IF($C15 = 0, 3.1, 4.9)</f>
        <v>74.969999999999985</v>
      </c>
      <c r="AY15" s="30">
        <f>'Food Intake'!AY15*IF($C15 = 0, 3.1, 4.9)</f>
        <v>61.740000000000045</v>
      </c>
      <c r="AZ15" s="30">
        <f>'Food Intake'!AZ15*IF($C15 = 0, 3.1, 4.9)</f>
        <v>67.620000000000061</v>
      </c>
      <c r="BA15" s="30">
        <f>'Food Intake'!BA15*IF($C15 = 0, 3.1, 4.9)</f>
        <v>71.540000000000049</v>
      </c>
      <c r="BB15" s="30">
        <f>'Food Intake'!BB15*IF($C15 = 0, 3.1, 4.9)</f>
        <v>58.310000000000031</v>
      </c>
      <c r="BC15" s="30">
        <f>'Food Intake'!BC15*IF($C15 = 0, 3.1, 4.9)</f>
        <v>67.130000000000024</v>
      </c>
      <c r="BD15" s="30">
        <f>'Food Intake'!BD15*IF($C15 = 0, 3.1, 4.9)</f>
        <v>61.250000000000007</v>
      </c>
      <c r="BE15" s="30">
        <f>'Food Intake'!BE15*IF($C15 = 0, 3.1, 4.9)</f>
        <v>66.150000000000006</v>
      </c>
      <c r="BF15" s="30">
        <f>'Food Intake'!BF15*IF($C15 = 0, 3.1, 4.9)</f>
        <v>59.290000000000049</v>
      </c>
      <c r="BG15" s="30">
        <f>'Food Intake'!BG15*IF($C15 = 0, 3.1, 4.9)</f>
        <v>51.45</v>
      </c>
      <c r="BH15" s="30">
        <f t="shared" si="0"/>
        <v>71.72490566037736</v>
      </c>
      <c r="BJ15" s="33"/>
    </row>
    <row r="16" spans="1:63" ht="13.2">
      <c r="A16" s="15">
        <v>13</v>
      </c>
      <c r="B16" s="16">
        <v>1</v>
      </c>
      <c r="C16" s="16">
        <v>1</v>
      </c>
      <c r="D16" s="30">
        <f>'Food Intake'!D16*3.1</f>
        <v>445.47000000000014</v>
      </c>
      <c r="E16" s="30">
        <f>'Food Intake'!E16*3.1</f>
        <v>294.18999999999994</v>
      </c>
      <c r="F16" s="30">
        <f>'Food Intake'!F16*3.1</f>
        <v>97.339999999999932</v>
      </c>
      <c r="G16" s="30">
        <f>'Food Intake'!G16*IF($C16 = 0, 3.1, 4.9)</f>
        <v>122.01000000000003</v>
      </c>
      <c r="H16" s="30">
        <f>'Food Intake'!H16*IF($C16 = 0, 3.1, 4.9)</f>
        <v>123.97</v>
      </c>
      <c r="I16" s="30">
        <f>'Food Intake'!I16*IF($C16 = 0, 3.1, 4.9)</f>
        <v>122.50000000000001</v>
      </c>
      <c r="J16" s="30">
        <f>'Food Intake'!J16*IF($C16 = 0, 3.1, 4.9)</f>
        <v>105.35000000000001</v>
      </c>
      <c r="K16" s="30">
        <f>'Food Intake'!K16*IF($C16 = 0, 3.1, 4.9)</f>
        <v>96.039999999999978</v>
      </c>
      <c r="L16" s="30">
        <f>'Food Intake'!L16*IF($C16 = 0, 3.1, 4.9)</f>
        <v>109.27</v>
      </c>
      <c r="M16" s="30">
        <f>'Food Intake'!M16*IF($C16 = 0, 3.1, 4.9)</f>
        <v>130.33999999999997</v>
      </c>
      <c r="N16" s="30">
        <f>'Food Intake'!N16*IF($C16 = 0, 3.1, 4.9)</f>
        <v>124.95</v>
      </c>
      <c r="O16" s="30">
        <f>'Food Intake'!O16*IF($C16 = 0, 3.1, 4.9)</f>
        <v>105.35000000000001</v>
      </c>
      <c r="P16" s="30">
        <f>'Food Intake'!P16*IF($C16 = 0, 3.1, 4.9)</f>
        <v>91.140000000000043</v>
      </c>
      <c r="Q16" s="30">
        <f>'Food Intake'!Q16*IF($C16 = 0, 3.1, 4.9)</f>
        <v>101.43000000000002</v>
      </c>
      <c r="R16" s="30">
        <f>'Food Intake'!R16*IF($C16 = 0, 3.1, 4.9)</f>
        <v>121.02999999999996</v>
      </c>
      <c r="S16" s="30">
        <f>'Food Intake'!S16*IF($C16 = 0, 3.1, 4.9)</f>
        <v>110.74000000000005</v>
      </c>
      <c r="T16" s="30">
        <f>'Food Intake'!T16*IF($C16 = 0, 3.1, 4.9)</f>
        <v>101.91999999999999</v>
      </c>
      <c r="U16" s="30">
        <f>'Food Intake'!U16*IF($C16 = 0, 3.1, 4.9)</f>
        <v>82.320000000000064</v>
      </c>
      <c r="V16" s="30">
        <f>'Food Intake'!V16*IF($C16 = 0, 3.1, 4.9)</f>
        <v>78.889999999999972</v>
      </c>
      <c r="W16" s="30">
        <f>'Food Intake'!W16*IF($C16 = 0, 3.1, 4.9)</f>
        <v>93.100000000000009</v>
      </c>
      <c r="X16" s="30">
        <f>'Food Intake'!X16*IF($C16 = 0, 3.1, 4.9)</f>
        <v>103.38999999999999</v>
      </c>
      <c r="Y16" s="30">
        <f>'Food Intake'!Y16*IF($C16 = 0, 3.1, 4.9)</f>
        <v>84.77</v>
      </c>
      <c r="Z16" s="30">
        <f>'Food Intake'!Z16*IF($C16 = 0, 3.1, 4.9)</f>
        <v>54.389999999999979</v>
      </c>
      <c r="AA16" s="30">
        <f>'Food Intake'!AA16*IF($C16 = 0, 3.1, 4.9)</f>
        <v>80.850000000000009</v>
      </c>
      <c r="AB16" s="30">
        <f>'Food Intake'!AB16*IF($C16 = 0, 3.1, 4.9)</f>
        <v>107.30999999999996</v>
      </c>
      <c r="AC16" s="30">
        <f>'Food Intake'!AC16*IF($C16 = 0, 3.1, 4.9)</f>
        <v>93.100000000000009</v>
      </c>
      <c r="AD16" s="30">
        <f>'Food Intake'!AD16*IF($C16 = 0, 3.1, 4.9)</f>
        <v>108.29000000000005</v>
      </c>
      <c r="AE16" s="30">
        <f>'Food Intake'!AE16*IF($C16 = 0, 3.1, 4.9)</f>
        <v>80.850000000000009</v>
      </c>
      <c r="AF16" s="30">
        <f>'Food Intake'!AF16*IF($C16 = 0, 3.1, 4.9)</f>
        <v>77.910000000000039</v>
      </c>
      <c r="AG16" s="30">
        <f>'Food Intake'!AG16*IF($C16 = 0, 3.1, 4.9)</f>
        <v>78.890000000000043</v>
      </c>
      <c r="AH16" s="30">
        <f>'Food Intake'!AH16*IF($C16 = 0, 3.1, 4.9)</f>
        <v>95.550000000000011</v>
      </c>
      <c r="AI16" s="30">
        <f>'Food Intake'!AI16*IF($C16 = 0, 3.1, 4.9)</f>
        <v>86.730000000000018</v>
      </c>
      <c r="AJ16" s="30">
        <f>'Food Intake'!AJ16*IF($C16 = 0, 3.1, 4.9)</f>
        <v>59.780000000000015</v>
      </c>
      <c r="AK16" s="30">
        <f>'Food Intake'!AK16*IF($C16 = 0, 3.1, 4.9)</f>
        <v>82.810000000000031</v>
      </c>
      <c r="AL16" s="30">
        <f>'Food Intake'!AL16*IF($C16 = 0, 3.1, 4.9)</f>
        <v>104.37000000000006</v>
      </c>
      <c r="AM16" s="30">
        <f>'Food Intake'!AM16*IF($C16 = 0, 3.1, 4.9)</f>
        <v>92.120000000000061</v>
      </c>
      <c r="AN16" s="30">
        <f>'Food Intake'!AN16*IF($C16 = 0, 3.1, 4.9)</f>
        <v>83.300000000000011</v>
      </c>
      <c r="AO16" s="30">
        <f>'Food Intake'!AO16*IF($C16 = 0, 3.1, 4.9)</f>
        <v>67.61999999999999</v>
      </c>
      <c r="AP16" s="30">
        <f>'Food Intake'!AP16*IF($C16 = 0, 3.1, 4.9)</f>
        <v>65.170000000000059</v>
      </c>
      <c r="AQ16" s="30">
        <f>'Food Intake'!AQ16*IF($C16 = 0, 3.1, 4.9)</f>
        <v>82.32</v>
      </c>
      <c r="AR16" s="30">
        <f>'Food Intake'!AR16*IF($C16 = 0, 3.1, 4.9)</f>
        <v>81.830000000000027</v>
      </c>
      <c r="AS16" s="30">
        <f>'Food Intake'!AS16*IF($C16 = 0, 3.1, 4.9)</f>
        <v>73.5</v>
      </c>
      <c r="AT16" s="30">
        <f>'Food Intake'!AT16*IF($C16 = 0, 3.1, 4.9)</f>
        <v>64.189999999999984</v>
      </c>
      <c r="AU16" s="30">
        <f>'Food Intake'!AU16*IF($C16 = 0, 3.1, 4.9)</f>
        <v>64.680000000000021</v>
      </c>
      <c r="AV16" s="30">
        <f>'Food Intake'!AV16*IF($C16 = 0, 3.1, 4.9)</f>
        <v>84.77</v>
      </c>
      <c r="AW16" s="30">
        <f>'Food Intake'!AW16*IF($C16 = 0, 3.1, 4.9)</f>
        <v>83.300000000000011</v>
      </c>
      <c r="AX16" s="30">
        <f>'Food Intake'!AX16*IF($C16 = 0, 3.1, 4.9)</f>
        <v>86.240000000000052</v>
      </c>
      <c r="AY16" s="30">
        <f>'Food Intake'!AY16*IF($C16 = 0, 3.1, 4.9)</f>
        <v>61.250000000000007</v>
      </c>
      <c r="AZ16" s="30">
        <f>'Food Intake'!AZ16*IF($C16 = 0, 3.1, 4.9)</f>
        <v>70.560000000000031</v>
      </c>
      <c r="BA16" s="30">
        <f>'Food Intake'!BA16*IF($C16 = 0, 3.1, 4.9)</f>
        <v>76.44000000000004</v>
      </c>
      <c r="BB16" s="30">
        <f>'Food Intake'!BB16*IF($C16 = 0, 3.1, 4.9)</f>
        <v>71.539999999999978</v>
      </c>
      <c r="BC16" s="30">
        <f>'Food Intake'!BC16*IF($C16 = 0, 3.1, 4.9)</f>
        <v>65.169999999999987</v>
      </c>
      <c r="BD16" s="30">
        <f>'Food Intake'!BD16*IF($C16 = 0, 3.1, 4.9)</f>
        <v>81.830000000000027</v>
      </c>
      <c r="BE16" s="30">
        <f>'Food Intake'!BE16*IF($C16 = 0, 3.1, 4.9)</f>
        <v>62.230000000000018</v>
      </c>
      <c r="BF16" s="30">
        <f>'Food Intake'!BF16*IF($C16 = 0, 3.1, 4.9)</f>
        <v>66.150000000000006</v>
      </c>
      <c r="BG16" s="30">
        <f>'Food Intake'!BG16*IF($C16 = 0, 3.1, 4.9)</f>
        <v>63.210000000000029</v>
      </c>
      <c r="BH16" s="30">
        <f t="shared" si="0"/>
        <v>88.052075471698103</v>
      </c>
      <c r="BJ16" s="33"/>
    </row>
    <row r="17" spans="1:62" ht="13.2">
      <c r="A17" s="15">
        <v>14</v>
      </c>
      <c r="B17" s="16">
        <v>1</v>
      </c>
      <c r="C17" s="16">
        <v>1</v>
      </c>
      <c r="D17" s="30">
        <f>'Food Intake'!D17*3.1</f>
        <v>392.46000000000009</v>
      </c>
      <c r="E17" s="30">
        <f>'Food Intake'!E17*3.1</f>
        <v>273.72999999999985</v>
      </c>
      <c r="F17" s="30">
        <f>'Food Intake'!F17*3.1</f>
        <v>57.970000000000141</v>
      </c>
      <c r="G17" s="30">
        <f>'Food Intake'!G17*IF($C17 = 0, 3.1, 4.9)</f>
        <v>134.75</v>
      </c>
      <c r="H17" s="30">
        <f>'Food Intake'!H17*IF($C17 = 0, 3.1, 4.9)</f>
        <v>101.91999999999999</v>
      </c>
      <c r="I17" s="30">
        <f>'Food Intake'!I17*IF($C17 = 0, 3.1, 4.9)</f>
        <v>71.050000000000011</v>
      </c>
      <c r="J17" s="30">
        <f>'Food Intake'!J17*IF($C17 = 0, 3.1, 4.9)</f>
        <v>78.890000000000043</v>
      </c>
      <c r="K17" s="30">
        <f>'Food Intake'!K17*IF($C17 = 0, 3.1, 4.9)</f>
        <v>61.739999999999974</v>
      </c>
      <c r="L17" s="30">
        <f>'Food Intake'!L17*IF($C17 = 0, 3.1, 4.9)</f>
        <v>54.390000000000043</v>
      </c>
      <c r="M17" s="30">
        <f>'Food Intake'!M17*IF($C17 = 0, 3.1, 4.9)</f>
        <v>71.050000000000011</v>
      </c>
      <c r="N17" s="30">
        <f>'Food Intake'!N17*IF($C17 = 0, 3.1, 4.9)</f>
        <v>54.880000000000017</v>
      </c>
      <c r="O17" s="30">
        <f>'Food Intake'!O17*IF($C17 = 0, 3.1, 4.9)</f>
        <v>70.069999999999993</v>
      </c>
      <c r="P17" s="30">
        <f>'Food Intake'!P17*IF($C17 = 0, 3.1, 4.9)</f>
        <v>80.359999999999971</v>
      </c>
      <c r="Q17" s="30">
        <f>'Food Intake'!Q17*IF($C17 = 0, 3.1, 4.9)</f>
        <v>103.38999999999999</v>
      </c>
      <c r="R17" s="30">
        <f>'Food Intake'!R17*IF($C17 = 0, 3.1, 4.9)</f>
        <v>82.80999999999996</v>
      </c>
      <c r="S17" s="30">
        <f>'Food Intake'!S17*IF($C17 = 0, 3.1, 4.9)</f>
        <v>65.660000000000039</v>
      </c>
      <c r="T17" s="30">
        <f>'Food Intake'!T17*IF($C17 = 0, 3.1, 4.9)</f>
        <v>76.930000000000021</v>
      </c>
      <c r="U17" s="30">
        <f>'Food Intake'!U17*IF($C17 = 0, 3.1, 4.9)</f>
        <v>97.02</v>
      </c>
      <c r="V17" s="30">
        <f>'Food Intake'!V17*IF($C17 = 0, 3.1, 4.9)</f>
        <v>104.85999999999997</v>
      </c>
      <c r="W17" s="30">
        <f>'Food Intake'!W17*IF($C17 = 0, 3.1, 4.9)</f>
        <v>67.130000000000024</v>
      </c>
      <c r="X17" s="30">
        <f>'Food Intake'!X17*IF($C17 = 0, 3.1, 4.9)</f>
        <v>58.800000000000004</v>
      </c>
      <c r="Y17" s="30">
        <f>'Food Intake'!Y17*IF($C17 = 0, 3.1, 4.9)</f>
        <v>68.600000000000009</v>
      </c>
      <c r="Z17" s="30">
        <f>'Food Intake'!Z17*IF($C17 = 0, 3.1, 4.9)</f>
        <v>83.300000000000011</v>
      </c>
      <c r="AA17" s="30">
        <f>'Food Intake'!AA17*IF($C17 = 0, 3.1, 4.9)</f>
        <v>95.550000000000011</v>
      </c>
      <c r="AB17" s="30">
        <f>'Food Intake'!AB17*IF($C17 = 0, 3.1, 4.9)</f>
        <v>75.95</v>
      </c>
      <c r="AC17" s="30">
        <f>'Food Intake'!AC17*IF($C17 = 0, 3.1, 4.9)</f>
        <v>46.060000000000031</v>
      </c>
      <c r="AD17" s="30">
        <f>'Food Intake'!AD17*IF($C17 = 0, 3.1, 4.9)</f>
        <v>67.130000000000024</v>
      </c>
      <c r="AE17" s="30">
        <f>'Food Intake'!AE17*IF($C17 = 0, 3.1, 4.9)</f>
        <v>77.909999999999968</v>
      </c>
      <c r="AF17" s="30">
        <f>'Food Intake'!AF17*IF($C17 = 0, 3.1, 4.9)</f>
        <v>82.32</v>
      </c>
      <c r="AG17" s="30">
        <f>'Food Intake'!AG17*IF($C17 = 0, 3.1, 4.9)</f>
        <v>54.880000000000017</v>
      </c>
      <c r="AH17" s="30">
        <f>'Food Intake'!AH17*IF($C17 = 0, 3.1, 4.9)</f>
        <v>51.939999999999976</v>
      </c>
      <c r="AI17" s="30">
        <f>'Food Intake'!AI17*IF($C17 = 0, 3.1, 4.9)</f>
        <v>60.27000000000006</v>
      </c>
      <c r="AJ17" s="30">
        <f>'Food Intake'!AJ17*IF($C17 = 0, 3.1, 4.9)</f>
        <v>76.930000000000021</v>
      </c>
      <c r="AK17" s="30">
        <f>'Food Intake'!AK17*IF($C17 = 0, 3.1, 4.9)</f>
        <v>79.379999999999953</v>
      </c>
      <c r="AL17" s="30">
        <f>'Food Intake'!AL17*IF($C17 = 0, 3.1, 4.9)</f>
        <v>68.110000000000028</v>
      </c>
      <c r="AM17" s="30">
        <f>'Food Intake'!AM17*IF($C17 = 0, 3.1, 4.9)</f>
        <v>47.529999999999944</v>
      </c>
      <c r="AN17" s="30">
        <f>'Food Intake'!AN17*IF($C17 = 0, 3.1, 4.9)</f>
        <v>73.5</v>
      </c>
      <c r="AO17" s="30">
        <f>'Food Intake'!AO17*IF($C17 = 0, 3.1, 4.9)</f>
        <v>82.320000000000064</v>
      </c>
      <c r="AP17" s="30">
        <f>'Food Intake'!AP17*IF($C17 = 0, 3.1, 4.9)</f>
        <v>68.110000000000028</v>
      </c>
      <c r="AQ17" s="30">
        <f>'Food Intake'!AQ17*IF($C17 = 0, 3.1, 4.9)</f>
        <v>49.980000000000018</v>
      </c>
      <c r="AR17" s="30">
        <f>'Food Intake'!AR17*IF($C17 = 0, 3.1, 4.9)</f>
        <v>57.33000000000002</v>
      </c>
      <c r="AS17" s="30">
        <f>'Food Intake'!AS17*IF($C17 = 0, 3.1, 4.9)</f>
        <v>51.940000000000047</v>
      </c>
      <c r="AT17" s="30">
        <f>'Food Intake'!AT17*IF($C17 = 0, 3.1, 4.9)</f>
        <v>63.210000000000029</v>
      </c>
      <c r="AU17" s="30">
        <f>'Food Intake'!AU17*IF($C17 = 0, 3.1, 4.9)</f>
        <v>77.909999999999968</v>
      </c>
      <c r="AV17" s="30">
        <f>'Food Intake'!AV17*IF($C17 = 0, 3.1, 4.9)</f>
        <v>64.680000000000021</v>
      </c>
      <c r="AW17" s="30">
        <f>'Food Intake'!AW17*IF($C17 = 0, 3.1, 4.9)</f>
        <v>60.760000000000034</v>
      </c>
      <c r="AX17" s="30">
        <f>'Food Intake'!AX17*IF($C17 = 0, 3.1, 4.9)</f>
        <v>47.530000000000015</v>
      </c>
      <c r="AY17" s="30">
        <f>'Food Intake'!AY17*IF($C17 = 0, 3.1, 4.9)</f>
        <v>59.779999999999951</v>
      </c>
      <c r="AZ17" s="30">
        <f>'Food Intake'!AZ17*IF($C17 = 0, 3.1, 4.9)</f>
        <v>87.22</v>
      </c>
      <c r="BA17" s="30">
        <f>'Food Intake'!BA17*IF($C17 = 0, 3.1, 4.9)</f>
        <v>75.95</v>
      </c>
      <c r="BB17" s="30">
        <f>'Food Intake'!BB17*IF($C17 = 0, 3.1, 4.9)</f>
        <v>64.680000000000021</v>
      </c>
      <c r="BC17" s="30">
        <f>'Food Intake'!BC17*IF($C17 = 0, 3.1, 4.9)</f>
        <v>49.980000000000018</v>
      </c>
      <c r="BD17" s="30">
        <f>'Food Intake'!BD17*IF($C17 = 0, 3.1, 4.9)</f>
        <v>65.660000000000039</v>
      </c>
      <c r="BE17" s="30">
        <f>'Food Intake'!BE17*IF($C17 = 0, 3.1, 4.9)</f>
        <v>70.55999999999996</v>
      </c>
      <c r="BF17" s="30">
        <f>'Food Intake'!BF17*IF($C17 = 0, 3.1, 4.9)</f>
        <v>55.860000000000035</v>
      </c>
      <c r="BG17" s="30">
        <f>'Food Intake'!BG17*IF($C17 = 0, 3.1, 4.9)</f>
        <v>43.11999999999999</v>
      </c>
      <c r="BH17" s="30">
        <f t="shared" si="0"/>
        <v>70.596981132075456</v>
      </c>
      <c r="BJ17" s="33"/>
    </row>
    <row r="18" spans="1:62" ht="13.2">
      <c r="A18" s="15">
        <v>15</v>
      </c>
      <c r="B18" s="16">
        <v>1</v>
      </c>
      <c r="C18" s="16">
        <v>1</v>
      </c>
      <c r="D18" s="30">
        <f>'Food Intake'!D18*3.1</f>
        <v>294.18999999999994</v>
      </c>
      <c r="E18" s="30">
        <f>'Food Intake'!E18*3.1</f>
        <v>175.46000000000006</v>
      </c>
      <c r="F18" s="30">
        <f>'Food Intake'!F18*3.1</f>
        <v>74.089999999999932</v>
      </c>
      <c r="G18" s="30">
        <f>'Food Intake'!G18*IF($C18 = 0, 3.1, 4.9)</f>
        <v>88.2</v>
      </c>
      <c r="H18" s="30">
        <f>'Food Intake'!H18*IF($C18 = 0, 3.1, 4.9)</f>
        <v>90.65</v>
      </c>
      <c r="I18" s="30">
        <f>'Food Intake'!I18*IF($C18 = 0, 3.1, 4.9)</f>
        <v>87.22</v>
      </c>
      <c r="J18" s="30">
        <f>'Food Intake'!J18*IF($C18 = 0, 3.1, 4.9)</f>
        <v>88.689999999999984</v>
      </c>
      <c r="K18" s="30">
        <f>'Food Intake'!K18*IF($C18 = 0, 3.1, 4.9)</f>
        <v>98.000000000000071</v>
      </c>
      <c r="L18" s="30">
        <f>'Food Intake'!L18*IF($C18 = 0, 3.1, 4.9)</f>
        <v>86.729999999999947</v>
      </c>
      <c r="M18" s="30">
        <f>'Food Intake'!M18*IF($C18 = 0, 3.1, 4.9)</f>
        <v>60.27000000000006</v>
      </c>
      <c r="N18" s="30">
        <f>'Food Intake'!N18*IF($C18 = 0, 3.1, 4.9)</f>
        <v>67.130000000000095</v>
      </c>
      <c r="O18" s="30">
        <f>'Food Intake'!O18*IF($C18 = 0, 3.1, 4.9)</f>
        <v>79.869999999999919</v>
      </c>
      <c r="P18" s="30">
        <f>'Food Intake'!P18*IF($C18 = 0, 3.1, 4.9)</f>
        <v>84.280000000000015</v>
      </c>
      <c r="Q18" s="30">
        <f>'Food Intake'!Q18*IF($C18 = 0, 3.1, 4.9)</f>
        <v>69.090000000000046</v>
      </c>
      <c r="R18" s="30">
        <f>'Food Intake'!R18*IF($C18 = 0, 3.1, 4.9)</f>
        <v>71.050000000000011</v>
      </c>
      <c r="S18" s="30">
        <f>'Food Intake'!S18*IF($C18 = 0, 3.1, 4.9)</f>
        <v>57.329999999999949</v>
      </c>
      <c r="T18" s="30">
        <f>'Food Intake'!T18*IF($C18 = 0, 3.1, 4.9)</f>
        <v>68.600000000000009</v>
      </c>
      <c r="U18" s="30">
        <f>'Food Intake'!U18*IF($C18 = 0, 3.1, 4.9)</f>
        <v>69.580000000000013</v>
      </c>
      <c r="V18" s="30">
        <f>'Food Intake'!V18*IF($C18 = 0, 3.1, 4.9)</f>
        <v>61.740000000000045</v>
      </c>
      <c r="W18" s="30">
        <f>'Food Intake'!W18*IF($C18 = 0, 3.1, 4.9)</f>
        <v>62.229999999999947</v>
      </c>
      <c r="X18" s="30">
        <f>'Food Intake'!X18*IF($C18 = 0, 3.1, 4.9)</f>
        <v>47.530000000000015</v>
      </c>
      <c r="Y18" s="30">
        <f>'Food Intake'!Y18*IF($C18 = 0, 3.1, 4.9)</f>
        <v>62.230000000000018</v>
      </c>
      <c r="Z18" s="30">
        <f>'Food Intake'!Z18*IF($C18 = 0, 3.1, 4.9)</f>
        <v>58.800000000000004</v>
      </c>
      <c r="AA18" s="30">
        <f>'Food Intake'!AA18*IF($C18 = 0, 3.1, 4.9)</f>
        <v>59.290000000000049</v>
      </c>
      <c r="AB18" s="30">
        <f>'Food Intake'!AB18*IF($C18 = 0, 3.1, 4.9)</f>
        <v>59.779999999999951</v>
      </c>
      <c r="AC18" s="30">
        <f>'Food Intake'!AC18*IF($C18 = 0, 3.1, 4.9)</f>
        <v>58.310000000000031</v>
      </c>
      <c r="AD18" s="30">
        <f>'Food Intake'!AD18*IF($C18 = 0, 3.1, 4.9)</f>
        <v>58.30999999999996</v>
      </c>
      <c r="AE18" s="30">
        <f>'Food Intake'!AE18*IF($C18 = 0, 3.1, 4.9)</f>
        <v>54.880000000000017</v>
      </c>
      <c r="AF18" s="30">
        <f>'Food Intake'!AF18*IF($C18 = 0, 3.1, 4.9)</f>
        <v>65.659999999999968</v>
      </c>
      <c r="AG18" s="30">
        <f>'Food Intake'!AG18*IF($C18 = 0, 3.1, 4.9)</f>
        <v>55.860000000000035</v>
      </c>
      <c r="AH18" s="30">
        <f>'Food Intake'!AH18*IF($C18 = 0, 3.1, 4.9)</f>
        <v>66.639999999999972</v>
      </c>
      <c r="AI18" s="30">
        <f>'Food Intake'!AI18*IF($C18 = 0, 3.1, 4.9)</f>
        <v>72.030000000000015</v>
      </c>
      <c r="AJ18" s="30">
        <f>'Food Intake'!AJ18*IF($C18 = 0, 3.1, 4.9)</f>
        <v>68.600000000000009</v>
      </c>
      <c r="AK18" s="30">
        <f>'Food Intake'!AK18*IF($C18 = 0, 3.1, 4.9)</f>
        <v>78.890000000000043</v>
      </c>
      <c r="AL18" s="30">
        <f>'Food Intake'!AL18*IF($C18 = 0, 3.1, 4.9)</f>
        <v>61.250000000000007</v>
      </c>
      <c r="AM18" s="30">
        <f>'Food Intake'!AM18*IF($C18 = 0, 3.1, 4.9)</f>
        <v>57.329999999999949</v>
      </c>
      <c r="AN18" s="30">
        <f>'Food Intake'!AN18*IF($C18 = 0, 3.1, 4.9)</f>
        <v>51.939999999999976</v>
      </c>
      <c r="AO18" s="30">
        <f>'Food Intake'!AO18*IF($C18 = 0, 3.1, 4.9)</f>
        <v>57.820000000000057</v>
      </c>
      <c r="AP18" s="30">
        <f>'Food Intake'!AP18*IF($C18 = 0, 3.1, 4.9)</f>
        <v>69.580000000000013</v>
      </c>
      <c r="AQ18" s="30">
        <f>'Food Intake'!AQ18*IF($C18 = 0, 3.1, 4.9)</f>
        <v>58.30999999999996</v>
      </c>
      <c r="AR18" s="30">
        <f>'Food Intake'!AR18*IF($C18 = 0, 3.1, 4.9)</f>
        <v>57.820000000000057</v>
      </c>
      <c r="AS18" s="30">
        <f>'Food Intake'!AS18*IF($C18 = 0, 3.1, 4.9)</f>
        <v>45.079999999999949</v>
      </c>
      <c r="AT18" s="30">
        <f>'Food Intake'!AT18*IF($C18 = 0, 3.1, 4.9)</f>
        <v>68.600000000000009</v>
      </c>
      <c r="AU18" s="30">
        <f>'Food Intake'!AU18*IF($C18 = 0, 3.1, 4.9)</f>
        <v>65.169999999999987</v>
      </c>
      <c r="AV18" s="30">
        <f>'Food Intake'!AV18*IF($C18 = 0, 3.1, 4.9)</f>
        <v>66.150000000000006</v>
      </c>
      <c r="AW18" s="30">
        <f>'Food Intake'!AW18*IF($C18 = 0, 3.1, 4.9)</f>
        <v>53.410000000000032</v>
      </c>
      <c r="AX18" s="30">
        <f>'Food Intake'!AX18*IF($C18 = 0, 3.1, 4.9)</f>
        <v>56.35</v>
      </c>
      <c r="AY18" s="30">
        <f>'Food Intake'!AY18*IF($C18 = 0, 3.1, 4.9)</f>
        <v>44.1</v>
      </c>
      <c r="AZ18" s="30">
        <f>'Food Intake'!AZ18*IF($C18 = 0, 3.1, 4.9)</f>
        <v>63.7</v>
      </c>
      <c r="BA18" s="30">
        <f>'Food Intake'!BA18*IF($C18 = 0, 3.1, 4.9)</f>
        <v>58.800000000000004</v>
      </c>
      <c r="BB18" s="30">
        <f>'Food Intake'!BB18*IF($C18 = 0, 3.1, 4.9)</f>
        <v>66.639999999999972</v>
      </c>
      <c r="BC18" s="30">
        <f>'Food Intake'!BC18*IF($C18 = 0, 3.1, 4.9)</f>
        <v>56.35</v>
      </c>
      <c r="BD18" s="30">
        <f>'Food Intake'!BD18*IF($C18 = 0, 3.1, 4.9)</f>
        <v>63.7</v>
      </c>
      <c r="BE18" s="30">
        <f>'Food Intake'!BE18*IF($C18 = 0, 3.1, 4.9)</f>
        <v>61.250000000000007</v>
      </c>
      <c r="BF18" s="30">
        <f>'Food Intake'!BF18*IF($C18 = 0, 3.1, 4.9)</f>
        <v>57.820000000000057</v>
      </c>
      <c r="BG18" s="30">
        <f>'Food Intake'!BG18*IF($C18 = 0, 3.1, 4.9)</f>
        <v>53.410000000000032</v>
      </c>
      <c r="BH18" s="30">
        <f t="shared" si="0"/>
        <v>65.13301886792452</v>
      </c>
      <c r="BJ18" s="33"/>
    </row>
    <row r="19" spans="1:62" ht="13.2">
      <c r="A19" s="15">
        <v>16</v>
      </c>
      <c r="B19" s="16">
        <v>1</v>
      </c>
      <c r="C19" s="16">
        <v>1</v>
      </c>
      <c r="D19" s="30">
        <f>'Food Intake'!D19*3.1</f>
        <v>365.80000000000018</v>
      </c>
      <c r="E19" s="30">
        <f>'Food Intake'!E19*3.1</f>
        <v>243.35</v>
      </c>
      <c r="F19" s="30">
        <f>'Food Intake'!F19*3.1</f>
        <v>53.630000000000038</v>
      </c>
      <c r="G19" s="30">
        <f>'Food Intake'!G19*IF($C19 = 0, 3.1, 4.9)</f>
        <v>144.06000000000003</v>
      </c>
      <c r="H19" s="30">
        <f>'Food Intake'!H19*IF($C19 = 0, 3.1, 4.9)</f>
        <v>83.29999999999994</v>
      </c>
      <c r="I19" s="30">
        <f>'Food Intake'!I19*IF($C19 = 0, 3.1, 4.9)</f>
        <v>88.2</v>
      </c>
      <c r="J19" s="30">
        <f>'Food Intake'!J19*IF($C19 = 0, 3.1, 4.9)</f>
        <v>81.340000000000046</v>
      </c>
      <c r="K19" s="30">
        <f>'Food Intake'!K19*IF($C19 = 0, 3.1, 4.9)</f>
        <v>98.980000000000018</v>
      </c>
      <c r="L19" s="30">
        <f>'Food Intake'!L19*IF($C19 = 0, 3.1, 4.9)</f>
        <v>93.589999999999975</v>
      </c>
      <c r="M19" s="30">
        <f>'Food Intake'!M19*IF($C19 = 0, 3.1, 4.9)</f>
        <v>79.380000000000024</v>
      </c>
      <c r="N19" s="30">
        <f>'Food Intake'!N19*IF($C19 = 0, 3.1, 4.9)</f>
        <v>86.239999999999981</v>
      </c>
      <c r="O19" s="30">
        <f>'Food Intake'!O19*IF($C19 = 0, 3.1, 4.9)</f>
        <v>96.040000000000049</v>
      </c>
      <c r="P19" s="30">
        <f>'Food Intake'!P19*IF($C19 = 0, 3.1, 4.9)</f>
        <v>93.100000000000009</v>
      </c>
      <c r="Q19" s="30">
        <f>'Food Intake'!Q19*IF($C19 = 0, 3.1, 4.9)</f>
        <v>67.129999999999953</v>
      </c>
      <c r="R19" s="30">
        <f>'Food Intake'!R19*IF($C19 = 0, 3.1, 4.9)</f>
        <v>81.339999999999975</v>
      </c>
      <c r="S19" s="30">
        <f>'Food Intake'!S19*IF($C19 = 0, 3.1, 4.9)</f>
        <v>82.80999999999996</v>
      </c>
      <c r="T19" s="30">
        <f>'Food Intake'!T19*IF($C19 = 0, 3.1, 4.9)</f>
        <v>82.32</v>
      </c>
      <c r="U19" s="30">
        <f>'Food Intake'!U19*IF($C19 = 0, 3.1, 4.9)</f>
        <v>55.370000000000061</v>
      </c>
      <c r="V19" s="30">
        <f>'Food Intake'!V19*IF($C19 = 0, 3.1, 4.9)</f>
        <v>69.089999999999975</v>
      </c>
      <c r="W19" s="30">
        <f>'Food Intake'!W19*IF($C19 = 0, 3.1, 4.9)</f>
        <v>80.850000000000009</v>
      </c>
      <c r="X19" s="30">
        <f>'Food Intake'!X19*IF($C19 = 0, 3.1, 4.9)</f>
        <v>75.95</v>
      </c>
      <c r="Y19" s="30">
        <f>'Food Intake'!Y19*IF($C19 = 0, 3.1, 4.9)</f>
        <v>79.380000000000024</v>
      </c>
      <c r="Z19" s="30">
        <f>'Food Intake'!Z19*IF($C19 = 0, 3.1, 4.9)</f>
        <v>51.940000000000047</v>
      </c>
      <c r="AA19" s="30">
        <f>'Food Intake'!AA19*IF($C19 = 0, 3.1, 4.9)</f>
        <v>70.069999999999993</v>
      </c>
      <c r="AB19" s="30">
        <f>'Food Intake'!AB19*IF($C19 = 0, 3.1, 4.9)</f>
        <v>70.56</v>
      </c>
      <c r="AC19" s="30">
        <f>'Food Intake'!AC19*IF($C19 = 0, 3.1, 4.9)</f>
        <v>74.970000000000056</v>
      </c>
      <c r="AD19" s="30">
        <f>'Food Intake'!AD19*IF($C19 = 0, 3.1, 4.9)</f>
        <v>67.129999999999953</v>
      </c>
      <c r="AE19" s="30">
        <f>'Food Intake'!AE19*IF($C19 = 0, 3.1, 4.9)</f>
        <v>77.910000000000039</v>
      </c>
      <c r="AF19" s="30">
        <f>'Food Intake'!AF19*IF($C19 = 0, 3.1, 4.9)</f>
        <v>93.100000000000009</v>
      </c>
      <c r="AG19" s="30">
        <f>'Food Intake'!AG19*IF($C19 = 0, 3.1, 4.9)</f>
        <v>56.840000000000046</v>
      </c>
      <c r="AH19" s="30">
        <f>'Food Intake'!AH19*IF($C19 = 0, 3.1, 4.9)</f>
        <v>59.289999999999978</v>
      </c>
      <c r="AI19" s="30">
        <f>'Food Intake'!AI19*IF($C19 = 0, 3.1, 4.9)</f>
        <v>62.230000000000018</v>
      </c>
      <c r="AJ19" s="30">
        <f>'Food Intake'!AJ19*IF($C19 = 0, 3.1, 4.9)</f>
        <v>74.969999999999985</v>
      </c>
      <c r="AK19" s="30">
        <f>'Food Intake'!AK19*IF($C19 = 0, 3.1, 4.9)</f>
        <v>89.180000000000021</v>
      </c>
      <c r="AL19" s="30">
        <f>'Food Intake'!AL19*IF($C19 = 0, 3.1, 4.9)</f>
        <v>73.990000000000052</v>
      </c>
      <c r="AM19" s="30">
        <f>'Food Intake'!AM19*IF($C19 = 0, 3.1, 4.9)</f>
        <v>74.969999999999985</v>
      </c>
      <c r="AN19" s="30">
        <f>'Food Intake'!AN19*IF($C19 = 0, 3.1, 4.9)</f>
        <v>64.19000000000004</v>
      </c>
      <c r="AO19" s="30">
        <f>'Food Intake'!AO19*IF($C19 = 0, 3.1, 4.9)</f>
        <v>67.61999999999999</v>
      </c>
      <c r="AP19" s="30">
        <f>'Food Intake'!AP19*IF($C19 = 0, 3.1, 4.9)</f>
        <v>76.439999999999984</v>
      </c>
      <c r="AQ19" s="30">
        <f>'Food Intake'!AQ19*IF($C19 = 0, 3.1, 4.9)</f>
        <v>72.030000000000015</v>
      </c>
      <c r="AR19" s="30">
        <f>'Food Intake'!AR19*IF($C19 = 0, 3.1, 4.9)</f>
        <v>58.30999999999996</v>
      </c>
      <c r="AS19" s="30">
        <f>'Food Intake'!AS19*IF($C19 = 0, 3.1, 4.9)</f>
        <v>66.150000000000006</v>
      </c>
      <c r="AT19" s="30">
        <f>'Food Intake'!AT19*IF($C19 = 0, 3.1, 4.9)</f>
        <v>81.830000000000027</v>
      </c>
      <c r="AU19" s="30">
        <f>'Food Intake'!AU19*IF($C19 = 0, 3.1, 4.9)</f>
        <v>65.169999999999987</v>
      </c>
      <c r="AV19" s="30">
        <f>'Food Intake'!AV19*IF($C19 = 0, 3.1, 4.9)</f>
        <v>65.660000000000039</v>
      </c>
      <c r="AW19" s="30">
        <f>'Food Intake'!AW19*IF($C19 = 0, 3.1, 4.9)</f>
        <v>151.41</v>
      </c>
      <c r="AX19" s="30">
        <f>'Food Intake'!AX19*IF($C19 = 0, 3.1, 4.9)</f>
        <v>71.539999999999978</v>
      </c>
      <c r="AY19" s="30">
        <f>'Food Intake'!AY19*IF($C19 = 0, 3.1, 4.9)</f>
        <v>71.050000000000011</v>
      </c>
      <c r="AZ19" s="30">
        <f>'Food Intake'!AZ19*IF($C19 = 0, 3.1, 4.9)</f>
        <v>63.7</v>
      </c>
      <c r="BA19" s="30">
        <f>'Food Intake'!BA19*IF($C19 = 0, 3.1, 4.9)</f>
        <v>68.109999999999957</v>
      </c>
      <c r="BB19" s="30">
        <f>'Food Intake'!BB19*IF($C19 = 0, 3.1, 4.9)</f>
        <v>63.210000000000029</v>
      </c>
      <c r="BC19" s="30">
        <f>'Food Intake'!BC19*IF($C19 = 0, 3.1, 4.9)</f>
        <v>51.939999999999976</v>
      </c>
      <c r="BD19" s="30">
        <f>'Food Intake'!BD19*IF($C19 = 0, 3.1, 4.9)</f>
        <v>73.990000000000052</v>
      </c>
      <c r="BE19" s="30">
        <f>'Food Intake'!BE19*IF($C19 = 0, 3.1, 4.9)</f>
        <v>66.639999999999972</v>
      </c>
      <c r="BF19" s="30">
        <f>'Food Intake'!BF19*IF($C19 = 0, 3.1, 4.9)</f>
        <v>56.35</v>
      </c>
      <c r="BG19" s="30">
        <f>'Food Intake'!BG19*IF($C19 = 0, 3.1, 4.9)</f>
        <v>54.880000000000017</v>
      </c>
      <c r="BH19" s="30">
        <f t="shared" si="0"/>
        <v>75.959245283018873</v>
      </c>
      <c r="BJ19" s="33"/>
    </row>
    <row r="20" spans="1:62" ht="13.2">
      <c r="A20" s="15">
        <v>17</v>
      </c>
      <c r="B20" s="16">
        <v>1</v>
      </c>
      <c r="C20" s="16">
        <v>1</v>
      </c>
      <c r="D20" s="30">
        <f>'Food Intake'!D20*3.1</f>
        <v>414.78000000000003</v>
      </c>
      <c r="E20" s="30">
        <f>'Food Intake'!E20*3.1</f>
        <v>275.58999999999992</v>
      </c>
      <c r="F20" s="30">
        <f>'Food Intake'!F20*3.1</f>
        <v>66.960000000000079</v>
      </c>
      <c r="G20" s="30">
        <f>'Food Intake'!G20*IF($C20 = 0, 3.1, 4.9)</f>
        <v>110.74000000000005</v>
      </c>
      <c r="H20" s="30">
        <f>'Food Intake'!H20*IF($C20 = 0, 3.1, 4.9)</f>
        <v>122.00999999999996</v>
      </c>
      <c r="I20" s="30">
        <f>'Food Intake'!I20*IF($C20 = 0, 3.1, 4.9)</f>
        <v>92.609999999999971</v>
      </c>
      <c r="J20" s="30">
        <f>'Food Intake'!J20*IF($C20 = 0, 3.1, 4.9)</f>
        <v>101.43000000000002</v>
      </c>
      <c r="K20" s="30">
        <f>'Food Intake'!K20*IF($C20 = 0, 3.1, 4.9)</f>
        <v>115.63999999999999</v>
      </c>
      <c r="L20" s="30">
        <f>'Food Intake'!L20*IF($C20 = 0, 3.1, 4.9)</f>
        <v>131.81000000000003</v>
      </c>
      <c r="M20" s="30">
        <f>'Food Intake'!M20*IF($C20 = 0, 3.1, 4.9)</f>
        <v>88.199999999999974</v>
      </c>
      <c r="N20" s="30">
        <f>'Food Intake'!N20*IF($C20 = 0, 3.1, 4.9)</f>
        <v>95.060000000000031</v>
      </c>
      <c r="O20" s="30">
        <f>'Food Intake'!O20*IF($C20 = 0, 3.1, 4.9)</f>
        <v>113.18999999999998</v>
      </c>
      <c r="P20" s="30">
        <f>'Food Intake'!P20*IF($C20 = 0, 3.1, 4.9)</f>
        <v>120.05000000000001</v>
      </c>
      <c r="Q20" s="30">
        <f>'Food Intake'!Q20*IF($C20 = 0, 3.1, 4.9)</f>
        <v>95.550000000000011</v>
      </c>
      <c r="R20" s="30">
        <f>'Food Intake'!R20*IF($C20 = 0, 3.1, 4.9)</f>
        <v>93.100000000000009</v>
      </c>
      <c r="S20" s="30">
        <f>'Food Intake'!S20*IF($C20 = 0, 3.1, 4.9)</f>
        <v>101.92000000000006</v>
      </c>
      <c r="T20" s="30">
        <f>'Food Intake'!T20*IF($C20 = 0, 3.1, 4.9)</f>
        <v>102.9</v>
      </c>
      <c r="U20" s="30">
        <f>'Food Intake'!U20*IF($C20 = 0, 3.1, 4.9)</f>
        <v>87.709999999999965</v>
      </c>
      <c r="V20" s="30">
        <f>'Food Intake'!V20*IF($C20 = 0, 3.1, 4.9)</f>
        <v>88.689999999999984</v>
      </c>
      <c r="W20" s="30">
        <f>'Food Intake'!W20*IF($C20 = 0, 3.1, 4.9)</f>
        <v>66.150000000000006</v>
      </c>
      <c r="X20" s="30">
        <f>'Food Intake'!X20*IF($C20 = 0, 3.1, 4.9)</f>
        <v>75.459999999999965</v>
      </c>
      <c r="Y20" s="30">
        <f>'Food Intake'!Y20*IF($C20 = 0, 3.1, 4.9)</f>
        <v>99.960000000000036</v>
      </c>
      <c r="Z20" s="30">
        <f>'Food Intake'!Z20*IF($C20 = 0, 3.1, 4.9)</f>
        <v>71.050000000000011</v>
      </c>
      <c r="AA20" s="30">
        <f>'Food Intake'!AA20*IF($C20 = 0, 3.1, 4.9)</f>
        <v>67.130000000000024</v>
      </c>
      <c r="AB20" s="30">
        <f>'Food Intake'!AB20*IF($C20 = 0, 3.1, 4.9)</f>
        <v>68.110000000000028</v>
      </c>
      <c r="AC20" s="30">
        <f>'Food Intake'!AC20*IF($C20 = 0, 3.1, 4.9)</f>
        <v>74.969999999999985</v>
      </c>
      <c r="AD20" s="30">
        <f>'Food Intake'!AD20*IF($C20 = 0, 3.1, 4.9)</f>
        <v>89.180000000000021</v>
      </c>
      <c r="AE20" s="30">
        <f>'Food Intake'!AE20*IF($C20 = 0, 3.1, 4.9)</f>
        <v>88.2</v>
      </c>
      <c r="AF20" s="30">
        <f>'Food Intake'!AF20*IF($C20 = 0, 3.1, 4.9)</f>
        <v>57.819999999999993</v>
      </c>
      <c r="AG20" s="30">
        <f>'Food Intake'!AG20*IF($C20 = 0, 3.1, 4.9)</f>
        <v>48.019999999999989</v>
      </c>
      <c r="AH20" s="30">
        <f>'Food Intake'!AH20*IF($C20 = 0, 3.1, 4.9)</f>
        <v>62.719999999999992</v>
      </c>
      <c r="AI20" s="30">
        <f>'Food Intake'!AI20*IF($C20 = 0, 3.1, 4.9)</f>
        <v>79.380000000000024</v>
      </c>
      <c r="AJ20" s="30">
        <f>'Food Intake'!AJ20*IF($C20 = 0, 3.1, 4.9)</f>
        <v>79.379999999999953</v>
      </c>
      <c r="AK20" s="30">
        <f>'Food Intake'!AK20*IF($C20 = 0, 3.1, 4.9)</f>
        <v>60.269999999999989</v>
      </c>
      <c r="AL20" s="30">
        <f>'Food Intake'!AL20*IF($C20 = 0, 3.1, 4.9)</f>
        <v>58.310000000000031</v>
      </c>
      <c r="AM20" s="30">
        <f>'Food Intake'!AM20*IF($C20 = 0, 3.1, 4.9)</f>
        <v>77.419999999999987</v>
      </c>
      <c r="AN20" s="30">
        <f>'Food Intake'!AN20*IF($C20 = 0, 3.1, 4.9)</f>
        <v>84.280000000000086</v>
      </c>
      <c r="AO20" s="30">
        <f>'Food Intake'!AO20*IF($C20 = 0, 3.1, 4.9)</f>
        <v>72.52</v>
      </c>
      <c r="AP20" s="30">
        <f>'Food Intake'!AP20*IF($C20 = 0, 3.1, 4.9)</f>
        <v>55.36999999999999</v>
      </c>
      <c r="AQ20" s="30">
        <f>'Food Intake'!AQ20*IF($C20 = 0, 3.1, 4.9)</f>
        <v>60.760000000000034</v>
      </c>
      <c r="AR20" s="30">
        <f>'Food Intake'!AR20*IF($C20 = 0, 3.1, 4.9)</f>
        <v>56.35</v>
      </c>
      <c r="AS20" s="30">
        <f>'Food Intake'!AS20*IF($C20 = 0, 3.1, 4.9)</f>
        <v>83.300000000000011</v>
      </c>
      <c r="AT20" s="30">
        <f>'Food Intake'!AT20*IF($C20 = 0, 3.1, 4.9)</f>
        <v>76.439999999999984</v>
      </c>
      <c r="AU20" s="30">
        <f>'Food Intake'!AU20*IF($C20 = 0, 3.1, 4.9)</f>
        <v>57.819999999999993</v>
      </c>
      <c r="AV20" s="30">
        <f>'Food Intake'!AV20*IF($C20 = 0, 3.1, 4.9)</f>
        <v>54.389999999999979</v>
      </c>
      <c r="AW20" s="30">
        <f>'Food Intake'!AW20*IF($C20 = 0, 3.1, 4.9)</f>
        <v>63.7</v>
      </c>
      <c r="AX20" s="30">
        <f>'Food Intake'!AX20*IF($C20 = 0, 3.1, 4.9)</f>
        <v>84.77</v>
      </c>
      <c r="AY20" s="30">
        <f>'Food Intake'!AY20*IF($C20 = 0, 3.1, 4.9)</f>
        <v>88.2</v>
      </c>
      <c r="AZ20" s="30">
        <f>'Food Intake'!AZ20*IF($C20 = 0, 3.1, 4.9)</f>
        <v>65.169999999999987</v>
      </c>
      <c r="BA20" s="30">
        <f>'Food Intake'!BA20*IF($C20 = 0, 3.1, 4.9)</f>
        <v>68.600000000000009</v>
      </c>
      <c r="BB20" s="30">
        <f>'Food Intake'!BB20*IF($C20 = 0, 3.1, 4.9)</f>
        <v>65.660000000000039</v>
      </c>
      <c r="BC20" s="30">
        <f>'Food Intake'!BC20*IF($C20 = 0, 3.1, 4.9)</f>
        <v>80.850000000000009</v>
      </c>
      <c r="BD20" s="30">
        <f>'Food Intake'!BD20*IF($C20 = 0, 3.1, 4.9)</f>
        <v>71.050000000000011</v>
      </c>
      <c r="BE20" s="30">
        <f>'Food Intake'!BE20*IF($C20 = 0, 3.1, 4.9)</f>
        <v>59.290000000000049</v>
      </c>
      <c r="BF20" s="30">
        <f>'Food Intake'!BF20*IF($C20 = 0, 3.1, 4.9)</f>
        <v>50.469999999999992</v>
      </c>
      <c r="BG20" s="30">
        <f>'Food Intake'!BG20*IF($C20 = 0, 3.1, 4.9)</f>
        <v>77.909999999999968</v>
      </c>
      <c r="BH20" s="30">
        <f t="shared" si="0"/>
        <v>80.396981132075467</v>
      </c>
      <c r="BJ20" s="33"/>
    </row>
    <row r="21" spans="1:62" ht="13.2">
      <c r="A21" s="15">
        <v>18</v>
      </c>
      <c r="B21" s="16">
        <v>1</v>
      </c>
      <c r="C21" s="16">
        <v>1</v>
      </c>
      <c r="D21" s="30">
        <f>'Food Intake'!D21*3.1</f>
        <v>364.87000000000018</v>
      </c>
      <c r="E21" s="30">
        <f>'Food Intake'!E21*3.1</f>
        <v>232.81000000000009</v>
      </c>
      <c r="F21" s="30">
        <f>'Food Intake'!F21*3.1</f>
        <v>60.13999999999993</v>
      </c>
      <c r="G21" s="30">
        <f>'Food Intake'!G21*IF($C21 = 0, 3.1, 4.9)</f>
        <v>144.55000000000007</v>
      </c>
      <c r="H21" s="30">
        <f>'Food Intake'!H21*IF($C21 = 0, 3.1, 4.9)</f>
        <v>98</v>
      </c>
      <c r="I21" s="30">
        <f>'Food Intake'!I21*IF($C21 = 0, 3.1, 4.9)</f>
        <v>99.960000000000036</v>
      </c>
      <c r="J21" s="30">
        <f>'Food Intake'!J21*IF($C21 = 0, 3.1, 4.9)</f>
        <v>67.130000000000024</v>
      </c>
      <c r="K21" s="30">
        <f>'Food Intake'!K21*IF($C21 = 0, 3.1, 4.9)</f>
        <v>70.069999999999993</v>
      </c>
      <c r="L21" s="30">
        <f>'Food Intake'!L21*IF($C21 = 0, 3.1, 4.9)</f>
        <v>81.830000000000027</v>
      </c>
      <c r="M21" s="30">
        <f>'Food Intake'!M21*IF($C21 = 0, 3.1, 4.9)</f>
        <v>88.689999999999984</v>
      </c>
      <c r="N21" s="30">
        <f>'Food Intake'!N21*IF($C21 = 0, 3.1, 4.9)</f>
        <v>78.400000000000006</v>
      </c>
      <c r="O21" s="30">
        <f>'Food Intake'!O21*IF($C21 = 0, 3.1, 4.9)</f>
        <v>61.250000000000007</v>
      </c>
      <c r="P21" s="30">
        <f>'Food Intake'!P21*IF($C21 = 0, 3.1, 4.9)</f>
        <v>63.7</v>
      </c>
      <c r="Q21" s="30">
        <f>'Food Intake'!Q21*IF($C21 = 0, 3.1, 4.9)</f>
        <v>56.840000000000046</v>
      </c>
      <c r="R21" s="30">
        <f>'Food Intake'!R21*IF($C21 = 0, 3.1, 4.9)</f>
        <v>68.110000000000028</v>
      </c>
      <c r="S21" s="30">
        <f>'Food Intake'!S21*IF($C21 = 0, 3.1, 4.9)</f>
        <v>75.949999999999932</v>
      </c>
      <c r="T21" s="30">
        <f>'Food Intake'!T21*IF($C21 = 0, 3.1, 4.9)</f>
        <v>68.110000000000028</v>
      </c>
      <c r="U21" s="30">
        <f>'Food Intake'!U21*IF($C21 = 0, 3.1, 4.9)</f>
        <v>45.569999999999986</v>
      </c>
      <c r="V21" s="30">
        <f>'Food Intake'!V21*IF($C21 = 0, 3.1, 4.9)</f>
        <v>62.230000000000018</v>
      </c>
      <c r="W21" s="30">
        <f>'Food Intake'!W21*IF($C21 = 0, 3.1, 4.9)</f>
        <v>65.170000000000059</v>
      </c>
      <c r="X21" s="30">
        <f>'Food Intake'!X21*IF($C21 = 0, 3.1, 4.9)</f>
        <v>55.859999999999964</v>
      </c>
      <c r="Y21" s="30">
        <f>'Food Intake'!Y21*IF($C21 = 0, 3.1, 4.9)</f>
        <v>40.669999999999987</v>
      </c>
      <c r="Z21" s="30">
        <f>'Food Intake'!Z21*IF($C21 = 0, 3.1, 4.9)</f>
        <v>41.160000000000032</v>
      </c>
      <c r="AA21" s="30">
        <f>'Food Intake'!AA21*IF($C21 = 0, 3.1, 4.9)</f>
        <v>53.900000000000006</v>
      </c>
      <c r="AB21" s="30">
        <f>'Food Intake'!AB21*IF($C21 = 0, 3.1, 4.9)</f>
        <v>64.189999999999984</v>
      </c>
      <c r="AC21" s="30">
        <f>'Food Intake'!AC21*IF($C21 = 0, 3.1, 4.9)</f>
        <v>57.33000000000002</v>
      </c>
      <c r="AD21" s="30">
        <f>'Food Intake'!AD21*IF($C21 = 0, 3.1, 4.9)</f>
        <v>50.960000000000029</v>
      </c>
      <c r="AE21" s="30">
        <f>'Food Intake'!AE21*IF($C21 = 0, 3.1, 4.9)</f>
        <v>42.139999999999972</v>
      </c>
      <c r="AF21" s="30">
        <f>'Food Intake'!AF21*IF($C21 = 0, 3.1, 4.9)</f>
        <v>53.900000000000006</v>
      </c>
      <c r="AG21" s="30">
        <f>'Food Intake'!AG21*IF($C21 = 0, 3.1, 4.9)</f>
        <v>60.759999999999962</v>
      </c>
      <c r="AH21" s="30">
        <f>'Food Intake'!AH21*IF($C21 = 0, 3.1, 4.9)</f>
        <v>57.33000000000002</v>
      </c>
      <c r="AI21" s="30">
        <f>'Food Intake'!AI21*IF($C21 = 0, 3.1, 4.9)</f>
        <v>39.690000000000047</v>
      </c>
      <c r="AJ21" s="30">
        <f>'Food Intake'!AJ21*IF($C21 = 0, 3.1, 4.9)</f>
        <v>36.75</v>
      </c>
      <c r="AK21" s="30">
        <f>'Food Intake'!AK21*IF($C21 = 0, 3.1, 4.9)</f>
        <v>64.67999999999995</v>
      </c>
      <c r="AL21" s="30">
        <f>'Food Intake'!AL21*IF($C21 = 0, 3.1, 4.9)</f>
        <v>53.410000000000032</v>
      </c>
      <c r="AM21" s="30">
        <f>'Food Intake'!AM21*IF($C21 = 0, 3.1, 4.9)</f>
        <v>57.33000000000002</v>
      </c>
      <c r="AN21" s="30">
        <f>'Food Intake'!AN21*IF($C21 = 0, 3.1, 4.9)</f>
        <v>38.219999999999992</v>
      </c>
      <c r="AO21" s="30">
        <f>'Food Intake'!AO21*IF($C21 = 0, 3.1, 4.9)</f>
        <v>32.339999999999975</v>
      </c>
      <c r="AP21" s="30">
        <f>'Food Intake'!AP21*IF($C21 = 0, 3.1, 4.9)</f>
        <v>59.779999999999951</v>
      </c>
      <c r="AQ21" s="30">
        <f>'Food Intake'!AQ21*IF($C21 = 0, 3.1, 4.9)</f>
        <v>56.840000000000046</v>
      </c>
      <c r="AR21" s="30">
        <f>'Food Intake'!AR21*IF($C21 = 0, 3.1, 4.9)</f>
        <v>51.939999999999976</v>
      </c>
      <c r="AS21" s="30">
        <f>'Food Intake'!AS21*IF($C21 = 0, 3.1, 4.9)</f>
        <v>33.319999999999986</v>
      </c>
      <c r="AT21" s="30">
        <f>'Food Intake'!AT21*IF($C21 = 0, 3.1, 4.9)</f>
        <v>50.470000000000063</v>
      </c>
      <c r="AU21" s="30">
        <f>'Food Intake'!AU21*IF($C21 = 0, 3.1, 4.9)</f>
        <v>69.579999999999956</v>
      </c>
      <c r="AV21" s="30">
        <f>'Food Intake'!AV21*IF($C21 = 0, 3.1, 4.9)</f>
        <v>49.490000000000045</v>
      </c>
      <c r="AW21" s="30">
        <f>'Food Intake'!AW21*IF($C21 = 0, 3.1, 4.9)</f>
        <v>59.289999999999978</v>
      </c>
      <c r="AX21" s="30">
        <f>'Food Intake'!AX21*IF($C21 = 0, 3.1, 4.9)</f>
        <v>51.45</v>
      </c>
      <c r="AY21" s="30">
        <f>'Food Intake'!AY21*IF($C21 = 0, 3.1, 4.9)</f>
        <v>42.630000000000017</v>
      </c>
      <c r="AZ21" s="30">
        <f>'Food Intake'!AZ21*IF($C21 = 0, 3.1, 4.9)</f>
        <v>55.36999999999999</v>
      </c>
      <c r="BA21" s="30">
        <f>'Food Intake'!BA21*IF($C21 = 0, 3.1, 4.9)</f>
        <v>44.590000000000046</v>
      </c>
      <c r="BB21" s="30">
        <f>'Food Intake'!BB21*IF($C21 = 0, 3.1, 4.9)</f>
        <v>51.939999999999976</v>
      </c>
      <c r="BC21" s="30">
        <f>'Food Intake'!BC21*IF($C21 = 0, 3.1, 4.9)</f>
        <v>45.569999999999986</v>
      </c>
      <c r="BD21" s="30">
        <f>'Food Intake'!BD21*IF($C21 = 0, 3.1, 4.9)</f>
        <v>43.609999999999964</v>
      </c>
      <c r="BE21" s="30">
        <f>'Food Intake'!BE21*IF($C21 = 0, 3.1, 4.9)</f>
        <v>46.550000000000004</v>
      </c>
      <c r="BF21" s="30">
        <f>'Food Intake'!BF21*IF($C21 = 0, 3.1, 4.9)</f>
        <v>53.900000000000006</v>
      </c>
      <c r="BG21" s="30">
        <f>'Food Intake'!BG21*IF($C21 = 0, 3.1, 4.9)</f>
        <v>50.959999999999965</v>
      </c>
      <c r="BH21" s="30">
        <f t="shared" si="0"/>
        <v>58.74452830188681</v>
      </c>
      <c r="BJ21" s="33"/>
    </row>
    <row r="22" spans="1:62" ht="13.2">
      <c r="A22" s="15">
        <v>19</v>
      </c>
      <c r="B22" s="16">
        <v>0</v>
      </c>
      <c r="C22" s="16">
        <v>0</v>
      </c>
      <c r="D22" s="30">
        <f>'Food Intake'!D22*3.1</f>
        <v>588.06999999999994</v>
      </c>
      <c r="E22" s="30">
        <f>'Food Intake'!E22*3.1</f>
        <v>385.02</v>
      </c>
      <c r="F22" s="30">
        <f>'Food Intake'!F22*3.1</f>
        <v>105.4</v>
      </c>
      <c r="G22" s="30">
        <f>'Food Intake'!G22*IF($C22 = 0, 3.1, 4.9)</f>
        <v>92.069999999999794</v>
      </c>
      <c r="H22" s="30">
        <f>'Food Intake'!H22*IF($C22 = 0, 3.1, 4.9)</f>
        <v>89.590000000000288</v>
      </c>
      <c r="I22" s="30">
        <f>'Food Intake'!I22*IF($C22 = 0, 3.1, 4.9)</f>
        <v>103.22999999999986</v>
      </c>
      <c r="J22" s="30">
        <f>'Food Intake'!J22*IF($C22 = 0, 3.1, 4.9)</f>
        <v>95.789999999999935</v>
      </c>
      <c r="K22" s="30">
        <f>'Food Intake'!K22*IF($C22 = 0, 3.1, 4.9)</f>
        <v>107.87999999999987</v>
      </c>
      <c r="L22" s="30">
        <f>'Food Intake'!L22*IF($C22 = 0, 3.1, 4.9)</f>
        <v>95.479999999999862</v>
      </c>
      <c r="M22" s="30">
        <f>'Food Intake'!M22*IF($C22 = 0, 3.1, 4.9)</f>
        <v>93.93000000000022</v>
      </c>
      <c r="N22" s="30">
        <f>'Food Intake'!N22*IF($C22 = 0, 3.1, 4.9)</f>
        <v>101.99000000000028</v>
      </c>
      <c r="O22" s="30">
        <f>'Food Intake'!O22*IF($C22 = 0, 3.1, 4.9)</f>
        <v>115.31999999999979</v>
      </c>
      <c r="P22" s="30">
        <f>'Food Intake'!P22*IF($C22 = 0, 3.1, 4.9)</f>
        <v>96.100000000000179</v>
      </c>
      <c r="Q22" s="30">
        <f>'Food Intake'!Q22*IF($C22 = 0, 3.1, 4.9)</f>
        <v>89.279999999999859</v>
      </c>
      <c r="R22" s="30">
        <f>'Food Intake'!R22*IF($C22 = 0, 3.1, 4.9)</f>
        <v>112.83999999999993</v>
      </c>
      <c r="S22" s="30">
        <f>'Food Intake'!S22*IF($C22 = 0, 3.1, 4.9)</f>
        <v>109.73999999999994</v>
      </c>
      <c r="T22" s="30">
        <f>'Food Intake'!T22*IF($C22 = 0, 3.1, 4.9)</f>
        <v>99.819999999999794</v>
      </c>
      <c r="U22" s="30">
        <f>'Food Intake'!U22*IF($C22 = 0, 3.1, 4.9)</f>
        <v>103.85000000000001</v>
      </c>
      <c r="V22" s="30">
        <f>'Food Intake'!V22*IF($C22 = 0, 3.1, 4.9)</f>
        <v>97.340000000000103</v>
      </c>
      <c r="W22" s="30">
        <f>'Food Intake'!W22*IF($C22 = 0, 3.1, 4.9)</f>
        <v>93.309999999999903</v>
      </c>
      <c r="X22" s="30">
        <f>'Food Intake'!X22*IF($C22 = 0, 3.1, 4.9)</f>
        <v>93.619999999999962</v>
      </c>
      <c r="Y22" s="30">
        <f>'Food Intake'!Y22*IF($C22 = 0, 3.1, 4.9)</f>
        <v>111.60000000000001</v>
      </c>
      <c r="Z22" s="30">
        <f>'Food Intake'!Z22*IF($C22 = 0, 3.1, 4.9)</f>
        <v>99.200000000000358</v>
      </c>
      <c r="AA22" s="30">
        <f>'Food Intake'!AA22*IF($C22 = 0, 3.1, 4.9)</f>
        <v>98.579999999999856</v>
      </c>
      <c r="AB22" s="30">
        <f>'Food Intake'!AB22*IF($C22 = 0, 3.1, 4.9)</f>
        <v>101.37000000000015</v>
      </c>
      <c r="AC22" s="30">
        <f>'Food Intake'!AC22*IF($C22 = 0, 3.1, 4.9)</f>
        <v>98.580000000000041</v>
      </c>
      <c r="AD22" s="30">
        <f>'Food Intake'!AD22*IF($C22 = 0, 3.1, 4.9)</f>
        <v>104.16000000000007</v>
      </c>
      <c r="AE22" s="30">
        <f>'Food Intake'!AE22*IF($C22 = 0, 3.1, 4.9)</f>
        <v>95.169999999999973</v>
      </c>
      <c r="AF22" s="30">
        <f>'Food Intake'!AF22*IF($C22 = 0, 3.1, 4.9)</f>
        <v>111.28999999999994</v>
      </c>
      <c r="AG22" s="30">
        <f>'Food Intake'!AG22*IF($C22 = 0, 3.1, 4.9)</f>
        <v>103.22999999999986</v>
      </c>
      <c r="AH22" s="30">
        <f>'Food Intake'!AH22*IF($C22 = 0, 3.1, 4.9)</f>
        <v>89.589999999999932</v>
      </c>
      <c r="AI22" s="30">
        <f>'Food Intake'!AI22*IF($C22 = 0, 3.1, 4.9)</f>
        <v>95.170000000000144</v>
      </c>
      <c r="AJ22" s="30">
        <f>'Food Intake'!AJ22*IF($C22 = 0, 3.1, 4.9)</f>
        <v>92.379999999999868</v>
      </c>
      <c r="AK22" s="30">
        <f>'Food Intake'!AK22*IF($C22 = 0, 3.1, 4.9)</f>
        <v>108.5</v>
      </c>
      <c r="AL22" s="30">
        <f>'Food Intake'!AL22*IF($C22 = 0, 3.1, 4.9)</f>
        <v>98.890000000000114</v>
      </c>
      <c r="AM22" s="30">
        <f>'Food Intake'!AM22*IF($C22 = 0, 3.1, 4.9)</f>
        <v>102.92000000000014</v>
      </c>
      <c r="AN22" s="30">
        <f>'Food Intake'!AN22*IF($C22 = 0, 3.1, 4.9)</f>
        <v>110.66999999999979</v>
      </c>
      <c r="AO22" s="30">
        <f>'Food Intake'!AO22*IF($C22 = 0, 3.1, 4.9)</f>
        <v>102.92000000000014</v>
      </c>
      <c r="AP22" s="30">
        <f>'Food Intake'!AP22*IF($C22 = 0, 3.1, 4.9)</f>
        <v>96.720000000000141</v>
      </c>
      <c r="AQ22" s="30">
        <f>'Food Intake'!AQ22*IF($C22 = 0, 3.1, 4.9)</f>
        <v>108.8099999999999</v>
      </c>
      <c r="AR22" s="30">
        <f>'Food Intake'!AR22*IF($C22 = 0, 3.1, 4.9)</f>
        <v>92.379999999999868</v>
      </c>
      <c r="AS22" s="30">
        <f>'Food Intake'!AS22*IF($C22 = 0, 3.1, 4.9)</f>
        <v>112.53000000000004</v>
      </c>
      <c r="AT22" s="30">
        <f>'Food Intake'!AT22*IF($C22 = 0, 3.1, 4.9)</f>
        <v>106.33000000000021</v>
      </c>
      <c r="AU22" s="30">
        <f>'Food Intake'!AU22*IF($C22 = 0, 3.1, 4.9)</f>
        <v>103.85000000000001</v>
      </c>
      <c r="AV22" s="30">
        <f>'Food Intake'!AV22*IF($C22 = 0, 3.1, 4.9)</f>
        <v>102.3</v>
      </c>
      <c r="AW22" s="30">
        <f>'Food Intake'!AW22*IF($C22 = 0, 3.1, 4.9)</f>
        <v>106.95</v>
      </c>
      <c r="AX22" s="30">
        <f>'Food Intake'!AX22*IF($C22 = 0, 3.1, 4.9)</f>
        <v>99.2</v>
      </c>
      <c r="AY22" s="30">
        <f>'Food Intake'!AY22*IF($C22 = 0, 3.1, 4.9)</f>
        <v>101.0599999999999</v>
      </c>
      <c r="AZ22" s="30">
        <f>'Food Intake'!AZ22*IF($C22 = 0, 3.1, 4.9)</f>
        <v>100.43999999999993</v>
      </c>
      <c r="BA22" s="30">
        <f>'Food Intake'!BA22*IF($C22 = 0, 3.1, 4.9)</f>
        <v>115.31999999999979</v>
      </c>
      <c r="BB22" s="30">
        <f>'Food Intake'!BB22*IF($C22 = 0, 3.1, 4.9)</f>
        <v>105.09000000000029</v>
      </c>
      <c r="BC22" s="30">
        <f>'Food Intake'!BC22*IF($C22 = 0, 3.1, 4.9)</f>
        <v>100.12999999999987</v>
      </c>
      <c r="BD22" s="30">
        <f>'Food Intake'!BD22*IF($C22 = 0, 3.1, 4.9)</f>
        <v>97.030000000000044</v>
      </c>
      <c r="BE22" s="30">
        <f>'Food Intake'!BE22*IF($C22 = 0, 3.1, 4.9)</f>
        <v>99.820000000000149</v>
      </c>
      <c r="BF22" s="30">
        <f>'Food Intake'!BF22*IF($C22 = 0, 3.1, 4.9)</f>
        <v>97.030000000000214</v>
      </c>
      <c r="BG22" s="30">
        <f>'Food Intake'!BG22*IF($C22 = 0, 3.1, 4.9)</f>
        <v>91.13999999999993</v>
      </c>
      <c r="BH22" s="30">
        <f t="shared" si="0"/>
        <v>100.97226415094339</v>
      </c>
      <c r="BJ22" s="33"/>
    </row>
    <row r="23" spans="1:62" ht="13.2">
      <c r="A23" s="15">
        <v>20</v>
      </c>
      <c r="B23" s="16">
        <v>0</v>
      </c>
      <c r="C23" s="16">
        <v>0</v>
      </c>
      <c r="D23" s="30">
        <f>'Food Intake'!D23*3.1</f>
        <v>540.33000000000027</v>
      </c>
      <c r="E23" s="30">
        <f>'Food Intake'!E23*3.1</f>
        <v>360.83999999999992</v>
      </c>
      <c r="F23" s="30">
        <f>'Food Intake'!F23*3.1</f>
        <v>90.209999999999894</v>
      </c>
      <c r="G23" s="30">
        <f>'Food Intake'!G23*IF($C23 = 0, 3.1, 4.9)</f>
        <v>91.45</v>
      </c>
      <c r="H23" s="30">
        <f>'Food Intake'!H23*IF($C23 = 0, 3.1, 4.9)</f>
        <v>65.720000000000141</v>
      </c>
      <c r="I23" s="30">
        <f>'Food Intake'!I23*IF($C23 = 0, 3.1, 4.9)</f>
        <v>103.53999999999994</v>
      </c>
      <c r="J23" s="30">
        <f>'Food Intake'!J23*IF($C23 = 0, 3.1, 4.9)</f>
        <v>73.780000000000044</v>
      </c>
      <c r="K23" s="30">
        <f>'Food Intake'!K23*IF($C23 = 0, 3.1, 4.9)</f>
        <v>98.580000000000211</v>
      </c>
      <c r="L23" s="30">
        <f>'Food Intake'!L23*IF($C23 = 0, 3.1, 4.9)</f>
        <v>88.969999999999786</v>
      </c>
      <c r="M23" s="30">
        <f>'Food Intake'!M23*IF($C23 = 0, 3.1, 4.9)</f>
        <v>77.5</v>
      </c>
      <c r="N23" s="30">
        <f>'Food Intake'!N23*IF($C23 = 0, 3.1, 4.9)</f>
        <v>97.340000000000288</v>
      </c>
      <c r="O23" s="30">
        <f>'Food Intake'!O23*IF($C23 = 0, 3.1, 4.9)</f>
        <v>82.769999999999797</v>
      </c>
      <c r="P23" s="30">
        <f>'Food Intake'!P23*IF($C23 = 0, 3.1, 4.9)</f>
        <v>90.210000000000079</v>
      </c>
      <c r="Q23" s="30">
        <f>'Food Intake'!Q23*IF($C23 = 0, 3.1, 4.9)</f>
        <v>82.769999999999968</v>
      </c>
      <c r="R23" s="30">
        <f>'Food Intake'!R23*IF($C23 = 0, 3.1, 4.9)</f>
        <v>90.829999999999856</v>
      </c>
      <c r="S23" s="30">
        <f>'Food Intake'!S23*IF($C23 = 0, 3.1, 4.9)</f>
        <v>97.339999999999932</v>
      </c>
      <c r="T23" s="30">
        <f>'Food Intake'!T23*IF($C23 = 0, 3.1, 4.9)</f>
        <v>93.620000000000147</v>
      </c>
      <c r="U23" s="30">
        <f>'Food Intake'!U23*IF($C23 = 0, 3.1, 4.9)</f>
        <v>89.9</v>
      </c>
      <c r="V23" s="30">
        <f>'Food Intake'!V23*IF($C23 = 0, 3.1, 4.9)</f>
        <v>85.869999999999962</v>
      </c>
      <c r="W23" s="30">
        <f>'Food Intake'!W23*IF($C23 = 0, 3.1, 4.9)</f>
        <v>81.219999999999786</v>
      </c>
      <c r="X23" s="30">
        <f>'Food Intake'!X23*IF($C23 = 0, 3.1, 4.9)</f>
        <v>80.290000000000106</v>
      </c>
      <c r="Y23" s="30">
        <f>'Food Intake'!Y23*IF($C23 = 0, 3.1, 4.9)</f>
        <v>76.260000000000076</v>
      </c>
      <c r="Z23" s="30">
        <f>'Food Intake'!Z23*IF($C23 = 0, 3.1, 4.9)</f>
        <v>87.11000000000007</v>
      </c>
      <c r="AA23" s="30">
        <f>'Food Intake'!AA23*IF($C23 = 0, 3.1, 4.9)</f>
        <v>85.25</v>
      </c>
      <c r="AB23" s="30">
        <f>'Food Intake'!AB23*IF($C23 = 0, 3.1, 4.9)</f>
        <v>87.729999999999862</v>
      </c>
      <c r="AC23" s="30">
        <f>'Food Intake'!AC23*IF($C23 = 0, 3.1, 4.9)</f>
        <v>79.980000000000217</v>
      </c>
      <c r="AD23" s="30">
        <f>'Food Intake'!AD23*IF($C23 = 0, 3.1, 4.9)</f>
        <v>79.36000000000007</v>
      </c>
      <c r="AE23" s="30">
        <f>'Food Intake'!AE23*IF($C23 = 0, 3.1, 4.9)</f>
        <v>76.569999999999965</v>
      </c>
      <c r="AF23" s="30">
        <f>'Food Intake'!AF23*IF($C23 = 0, 3.1, 4.9)</f>
        <v>80.909999999999897</v>
      </c>
      <c r="AG23" s="30">
        <f>'Food Intake'!AG23*IF($C23 = 0, 3.1, 4.9)</f>
        <v>71.920000000000144</v>
      </c>
      <c r="AH23" s="30">
        <f>'Food Intake'!AH23*IF($C23 = 0, 3.1, 4.9)</f>
        <v>73.160000000000068</v>
      </c>
      <c r="AI23" s="30">
        <f>'Food Intake'!AI23*IF($C23 = 0, 3.1, 4.9)</f>
        <v>67.270000000000138</v>
      </c>
      <c r="AJ23" s="30">
        <f>'Food Intake'!AJ23*IF($C23 = 0, 3.1, 4.9)</f>
        <v>78.429999999999865</v>
      </c>
      <c r="AK23" s="30">
        <f>'Food Intake'!AK23*IF($C23 = 0, 3.1, 4.9)</f>
        <v>77.5</v>
      </c>
      <c r="AL23" s="30">
        <f>'Food Intake'!AL23*IF($C23 = 0, 3.1, 4.9)</f>
        <v>73.469999999999786</v>
      </c>
      <c r="AM23" s="30">
        <f>'Food Intake'!AM23*IF($C23 = 0, 3.1, 4.9)</f>
        <v>75.020000000000138</v>
      </c>
      <c r="AN23" s="30">
        <f>'Food Intake'!AN23*IF($C23 = 0, 3.1, 4.9)</f>
        <v>86.179999999999865</v>
      </c>
      <c r="AO23" s="30">
        <f>'Food Intake'!AO23*IF($C23 = 0, 3.1, 4.9)</f>
        <v>67.270000000000138</v>
      </c>
      <c r="AP23" s="30">
        <f>'Food Intake'!AP23*IF($C23 = 0, 3.1, 4.9)</f>
        <v>64.479999999999862</v>
      </c>
      <c r="AQ23" s="30">
        <f>'Food Intake'!AQ23*IF($C23 = 0, 3.1, 4.9)</f>
        <v>78.740000000000279</v>
      </c>
      <c r="AR23" s="30">
        <f>'Food Intake'!AR23*IF($C23 = 0, 3.1, 4.9)</f>
        <v>61.069999999999787</v>
      </c>
      <c r="AS23" s="30">
        <f>'Food Intake'!AS23*IF($C23 = 0, 3.1, 4.9)</f>
        <v>82.769999999999968</v>
      </c>
      <c r="AT23" s="30">
        <f>'Food Intake'!AT23*IF($C23 = 0, 3.1, 4.9)</f>
        <v>81.220000000000141</v>
      </c>
      <c r="AU23" s="30">
        <f>'Food Intake'!AU23*IF($C23 = 0, 3.1, 4.9)</f>
        <v>75.950000000000358</v>
      </c>
      <c r="AV23" s="30">
        <f>'Food Intake'!AV23*IF($C23 = 0, 3.1, 4.9)</f>
        <v>77.809999999999718</v>
      </c>
      <c r="AW23" s="30">
        <f>'Food Intake'!AW23*IF($C23 = 0, 3.1, 4.9)</f>
        <v>63.239999999999931</v>
      </c>
      <c r="AX23" s="30">
        <f>'Food Intake'!AX23*IF($C23 = 0, 3.1, 4.9)</f>
        <v>85.560000000000429</v>
      </c>
      <c r="AY23" s="30">
        <f>'Food Intake'!AY23*IF($C23 = 0, 3.1, 4.9)</f>
        <v>80.909999999999727</v>
      </c>
      <c r="AZ23" s="30">
        <f>'Food Intake'!AZ23*IF($C23 = 0, 3.1, 4.9)</f>
        <v>80.290000000000106</v>
      </c>
      <c r="BA23" s="30">
        <f>'Food Intake'!BA23*IF($C23 = 0, 3.1, 4.9)</f>
        <v>93.310000000000073</v>
      </c>
      <c r="BB23" s="30">
        <f>'Food Intake'!BB23*IF($C23 = 0, 3.1, 4.9)</f>
        <v>62.310000000000073</v>
      </c>
      <c r="BC23" s="30">
        <f>'Food Intake'!BC23*IF($C23 = 0, 3.1, 4.9)</f>
        <v>87.729999999999862</v>
      </c>
      <c r="BD23" s="30">
        <f>'Food Intake'!BD23*IF($C23 = 0, 3.1, 4.9)</f>
        <v>72.54000000000029</v>
      </c>
      <c r="BE23" s="30">
        <f>'Food Intake'!BE23*IF($C23 = 0, 3.1, 4.9)</f>
        <v>66.339999999999932</v>
      </c>
      <c r="BF23" s="30">
        <f>'Food Intake'!BF23*IF($C23 = 0, 3.1, 4.9)</f>
        <v>79.670000000000144</v>
      </c>
      <c r="BG23" s="30">
        <f>'Food Intake'!BG23*IF($C23 = 0, 3.1, 4.9)</f>
        <v>80.909999999999727</v>
      </c>
      <c r="BH23" s="30">
        <f t="shared" si="0"/>
        <v>80.564905660377363</v>
      </c>
      <c r="BJ23" s="33"/>
    </row>
    <row r="24" spans="1:62" ht="13.2">
      <c r="A24" s="15">
        <v>21</v>
      </c>
      <c r="B24" s="16">
        <v>0</v>
      </c>
      <c r="C24" s="16">
        <v>0</v>
      </c>
      <c r="D24" s="30">
        <f>'Food Intake'!D24*3.1</f>
        <v>464.69000000000011</v>
      </c>
      <c r="E24" s="30">
        <f>'Food Intake'!E24*3.1</f>
        <v>314.65000000000003</v>
      </c>
      <c r="F24" s="30">
        <f>'Food Intake'!F24*3.1</f>
        <v>66.959999999999894</v>
      </c>
      <c r="G24" s="30">
        <f>'Food Intake'!G24*IF($C24 = 0, 3.1, 4.9)</f>
        <v>81.220000000000141</v>
      </c>
      <c r="H24" s="30">
        <f>'Food Intake'!H24*IF($C24 = 0, 3.1, 4.9)</f>
        <v>57.660000000000075</v>
      </c>
      <c r="I24" s="30">
        <f>'Food Intake'!I24*IF($C24 = 0, 3.1, 4.9)</f>
        <v>79.669999999999789</v>
      </c>
      <c r="J24" s="30">
        <f>'Food Intake'!J24*IF($C24 = 0, 3.1, 4.9)</f>
        <v>73.160000000000068</v>
      </c>
      <c r="K24" s="30">
        <f>'Food Intake'!K24*IF($C24 = 0, 3.1, 4.9)</f>
        <v>75.95</v>
      </c>
      <c r="L24" s="30">
        <f>'Food Intake'!L24*IF($C24 = 0, 3.1, 4.9)</f>
        <v>70.679999999999865</v>
      </c>
      <c r="M24" s="30">
        <f>'Food Intake'!M24*IF($C24 = 0, 3.1, 4.9)</f>
        <v>72.229999999999862</v>
      </c>
      <c r="N24" s="30">
        <f>'Food Intake'!N24*IF($C24 = 0, 3.1, 4.9)</f>
        <v>83.080000000000211</v>
      </c>
      <c r="O24" s="30">
        <f>'Food Intake'!O24*IF($C24 = 0, 3.1, 4.9)</f>
        <v>79.05</v>
      </c>
      <c r="P24" s="30">
        <f>'Food Intake'!P24*IF($C24 = 0, 3.1, 4.9)</f>
        <v>62.930000000000213</v>
      </c>
      <c r="Q24" s="30">
        <f>'Food Intake'!Q24*IF($C24 = 0, 3.1, 4.9)</f>
        <v>76.879999999999868</v>
      </c>
      <c r="R24" s="30">
        <f>'Food Intake'!R24*IF($C24 = 0, 3.1, 4.9)</f>
        <v>87.11000000000007</v>
      </c>
      <c r="S24" s="30">
        <f>'Food Intake'!S24*IF($C24 = 0, 3.1, 4.9)</f>
        <v>66.960000000000079</v>
      </c>
      <c r="T24" s="30">
        <f>'Food Intake'!T24*IF($C24 = 0, 3.1, 4.9)</f>
        <v>71.299999999999656</v>
      </c>
      <c r="U24" s="30">
        <f>'Food Intake'!U24*IF($C24 = 0, 3.1, 4.9)</f>
        <v>82.460000000000079</v>
      </c>
      <c r="V24" s="30">
        <f>'Food Intake'!V24*IF($C24 = 0, 3.1, 4.9)</f>
        <v>74.400000000000006</v>
      </c>
      <c r="W24" s="30">
        <f>'Food Intake'!W24*IF($C24 = 0, 3.1, 4.9)</f>
        <v>70.680000000000035</v>
      </c>
      <c r="X24" s="30">
        <f>'Food Intake'!X24*IF($C24 = 0, 3.1, 4.9)</f>
        <v>71.6099999999999</v>
      </c>
      <c r="Y24" s="30">
        <f>'Food Intake'!Y24*IF($C24 = 0, 3.1, 4.9)</f>
        <v>80.910000000000068</v>
      </c>
      <c r="Z24" s="30">
        <f>'Food Intake'!Z24*IF($C24 = 0, 3.1, 4.9)</f>
        <v>65.720000000000141</v>
      </c>
      <c r="AA24" s="30">
        <f>'Food Intake'!AA24*IF($C24 = 0, 3.1, 4.9)</f>
        <v>75.329999999999856</v>
      </c>
      <c r="AB24" s="30">
        <f>'Food Intake'!AB24*IF($C24 = 0, 3.1, 4.9)</f>
        <v>69.439999999999927</v>
      </c>
      <c r="AC24" s="30">
        <f>'Food Intake'!AC24*IF($C24 = 0, 3.1, 4.9)</f>
        <v>75.020000000000138</v>
      </c>
      <c r="AD24" s="30">
        <f>'Food Intake'!AD24*IF($C24 = 0, 3.1, 4.9)</f>
        <v>81.529999999999859</v>
      </c>
      <c r="AE24" s="30">
        <f>'Food Intake'!AE24*IF($C24 = 0, 3.1, 4.9)</f>
        <v>82.460000000000079</v>
      </c>
      <c r="AF24" s="30">
        <f>'Food Intake'!AF24*IF($C24 = 0, 3.1, 4.9)</f>
        <v>77.809999999999903</v>
      </c>
      <c r="AG24" s="30">
        <f>'Food Intake'!AG24*IF($C24 = 0, 3.1, 4.9)</f>
        <v>66.650000000000006</v>
      </c>
      <c r="AH24" s="30">
        <f>'Food Intake'!AH24*IF($C24 = 0, 3.1, 4.9)</f>
        <v>73.160000000000068</v>
      </c>
      <c r="AI24" s="30">
        <f>'Food Intake'!AI24*IF($C24 = 0, 3.1, 4.9)</f>
        <v>77.5</v>
      </c>
      <c r="AJ24" s="30">
        <f>'Food Intake'!AJ24*IF($C24 = 0, 3.1, 4.9)</f>
        <v>73.779999999999859</v>
      </c>
      <c r="AK24" s="30">
        <f>'Food Intake'!AK24*IF($C24 = 0, 3.1, 4.9)</f>
        <v>77.810000000000073</v>
      </c>
      <c r="AL24" s="30">
        <f>'Food Intake'!AL24*IF($C24 = 0, 3.1, 4.9)</f>
        <v>78.429999999999865</v>
      </c>
      <c r="AM24" s="30">
        <f>'Food Intake'!AM24*IF($C24 = 0, 3.1, 4.9)</f>
        <v>79.36000000000007</v>
      </c>
      <c r="AN24" s="30">
        <f>'Food Intake'!AN24*IF($C24 = 0, 3.1, 4.9)</f>
        <v>88.660000000000068</v>
      </c>
      <c r="AO24" s="30">
        <f>'Food Intake'!AO24*IF($C24 = 0, 3.1, 4.9)</f>
        <v>68.2</v>
      </c>
      <c r="AP24" s="30">
        <f>'Food Intake'!AP24*IF($C24 = 0, 3.1, 4.9)</f>
        <v>79.979999999999862</v>
      </c>
      <c r="AQ24" s="30">
        <f>'Food Intake'!AQ24*IF($C24 = 0, 3.1, 4.9)</f>
        <v>80.600000000000009</v>
      </c>
      <c r="AR24" s="30">
        <f>'Food Intake'!AR24*IF($C24 = 0, 3.1, 4.9)</f>
        <v>68.510000000000076</v>
      </c>
      <c r="AS24" s="30">
        <f>'Food Intake'!AS24*IF($C24 = 0, 3.1, 4.9)</f>
        <v>77.810000000000073</v>
      </c>
      <c r="AT24" s="30">
        <f>'Food Intake'!AT24*IF($C24 = 0, 3.1, 4.9)</f>
        <v>75.330000000000211</v>
      </c>
      <c r="AU24" s="30">
        <f>'Food Intake'!AU24*IF($C24 = 0, 3.1, 4.9)</f>
        <v>66.960000000000079</v>
      </c>
      <c r="AV24" s="30">
        <f>'Food Intake'!AV24*IF($C24 = 0, 3.1, 4.9)</f>
        <v>83.079999999999856</v>
      </c>
      <c r="AW24" s="30">
        <f>'Food Intake'!AW24*IF($C24 = 0, 3.1, 4.9)</f>
        <v>62.310000000000073</v>
      </c>
      <c r="AX24" s="30">
        <f>'Food Intake'!AX24*IF($C24 = 0, 3.1, 4.9)</f>
        <v>71.919999999999789</v>
      </c>
      <c r="AY24" s="30">
        <f>'Food Intake'!AY24*IF($C24 = 0, 3.1, 4.9)</f>
        <v>83.079999999999856</v>
      </c>
      <c r="AZ24" s="30">
        <f>'Food Intake'!AZ24*IF($C24 = 0, 3.1, 4.9)</f>
        <v>73.159999999999727</v>
      </c>
      <c r="BA24" s="30">
        <f>'Food Intake'!BA24*IF($C24 = 0, 3.1, 4.9)</f>
        <v>84.010000000000076</v>
      </c>
      <c r="BB24" s="30">
        <f>'Food Intake'!BB24*IF($C24 = 0, 3.1, 4.9)</f>
        <v>77.190000000000282</v>
      </c>
      <c r="BC24" s="30">
        <f>'Food Intake'!BC24*IF($C24 = 0, 3.1, 4.9)</f>
        <v>75.329999999999856</v>
      </c>
      <c r="BD24" s="30">
        <f>'Food Intake'!BD24*IF($C24 = 0, 3.1, 4.9)</f>
        <v>69.129999999999868</v>
      </c>
      <c r="BE24" s="30">
        <f>'Food Intake'!BE24*IF($C24 = 0, 3.1, 4.9)</f>
        <v>65.099999999999653</v>
      </c>
      <c r="BF24" s="30">
        <f>'Food Intake'!BF24*IF($C24 = 0, 3.1, 4.9)</f>
        <v>69.130000000000209</v>
      </c>
      <c r="BG24" s="30">
        <f>'Food Intake'!BG24*IF($C24 = 0, 3.1, 4.9)</f>
        <v>64.169999999999789</v>
      </c>
      <c r="BH24" s="30">
        <f t="shared" si="0"/>
        <v>74.63396226415091</v>
      </c>
      <c r="BJ24" s="33"/>
    </row>
    <row r="25" spans="1:62" ht="13.2">
      <c r="A25" s="15">
        <v>22</v>
      </c>
      <c r="B25" s="16">
        <v>0</v>
      </c>
      <c r="C25" s="16">
        <v>0</v>
      </c>
      <c r="D25" s="30">
        <f>'Food Intake'!D25*3.1</f>
        <v>503.75</v>
      </c>
      <c r="E25" s="30">
        <f>'Food Intake'!E25*3.1</f>
        <v>332.32000000000016</v>
      </c>
      <c r="F25" s="30">
        <f>'Food Intake'!F25*3.1</f>
        <v>65.100000000000009</v>
      </c>
      <c r="G25" s="30">
        <f>'Food Intake'!G25*IF($C25 = 0, 3.1, 4.9)</f>
        <v>55.769000000000027</v>
      </c>
      <c r="H25" s="30">
        <f>'Food Intake'!H25*IF($C25 = 0, 3.1, 4.9)</f>
        <v>54.869999999999791</v>
      </c>
      <c r="I25" s="30">
        <f>'Food Intake'!I25*IF($C25 = 0, 3.1, 4.9)</f>
        <v>61.070000000000142</v>
      </c>
      <c r="J25" s="30">
        <f>'Food Intake'!J25*IF($C25 = 0, 3.1, 4.9)</f>
        <v>68.820000000000149</v>
      </c>
      <c r="K25" s="30">
        <f>'Food Intake'!K25*IF($C25 = 0, 3.1, 4.9)</f>
        <v>63.86000000000007</v>
      </c>
      <c r="L25" s="30">
        <f>'Food Intake'!L25*IF($C25 = 0, 3.1, 4.9)</f>
        <v>69.75</v>
      </c>
      <c r="M25" s="30">
        <f>'Food Intake'!M25*IF($C25 = 0, 3.1, 4.9)</f>
        <v>73.470000000000141</v>
      </c>
      <c r="N25" s="30">
        <f>'Food Intake'!N25*IF($C25 = 0, 3.1, 4.9)</f>
        <v>71.3</v>
      </c>
      <c r="O25" s="30">
        <f>'Food Intake'!O25*IF($C25 = 0, 3.1, 4.9)</f>
        <v>75.640000000000285</v>
      </c>
      <c r="P25" s="30">
        <f>'Food Intake'!P25*IF($C25 = 0, 3.1, 4.9)</f>
        <v>64.479999999999862</v>
      </c>
      <c r="Q25" s="30">
        <f>'Food Intake'!Q25*IF($C25 = 0, 3.1, 4.9)</f>
        <v>72.540000000000106</v>
      </c>
      <c r="R25" s="30">
        <f>'Food Intake'!R25*IF($C25 = 0, 3.1, 4.9)</f>
        <v>69.129999999999868</v>
      </c>
      <c r="S25" s="30">
        <f>'Food Intake'!S25*IF($C25 = 0, 3.1, 4.9)</f>
        <v>77.5</v>
      </c>
      <c r="T25" s="30">
        <f>'Food Intake'!T25*IF($C25 = 0, 3.1, 4.9)</f>
        <v>76.879999999999868</v>
      </c>
      <c r="U25" s="30">
        <f>'Food Intake'!U25*IF($C25 = 0, 3.1, 4.9)</f>
        <v>78.119999999999791</v>
      </c>
      <c r="V25" s="30">
        <f>'Food Intake'!V25*IF($C25 = 0, 3.1, 4.9)</f>
        <v>68.820000000000149</v>
      </c>
      <c r="W25" s="30">
        <f>'Food Intake'!W25*IF($C25 = 0, 3.1, 4.9)</f>
        <v>70.679999999999865</v>
      </c>
      <c r="X25" s="30">
        <f>'Food Intake'!X25*IF($C25 = 0, 3.1, 4.9)</f>
        <v>66.340000000000103</v>
      </c>
      <c r="Y25" s="30">
        <f>'Food Intake'!Y25*IF($C25 = 0, 3.1, 4.9)</f>
        <v>72.850000000000009</v>
      </c>
      <c r="Z25" s="30">
        <f>'Food Intake'!Z25*IF($C25 = 0, 3.1, 4.9)</f>
        <v>69.130000000000209</v>
      </c>
      <c r="AA25" s="30">
        <f>'Food Intake'!AA25*IF($C25 = 0, 3.1, 4.9)</f>
        <v>72.229999999999862</v>
      </c>
      <c r="AB25" s="30">
        <f>'Food Intake'!AB25*IF($C25 = 0, 3.1, 4.9)</f>
        <v>71.920000000000144</v>
      </c>
      <c r="AC25" s="30">
        <f>'Food Intake'!AC25*IF($C25 = 0, 3.1, 4.9)</f>
        <v>74.710000000000079</v>
      </c>
      <c r="AD25" s="30">
        <f>'Food Intake'!AD25*IF($C25 = 0, 3.1, 4.9)</f>
        <v>82.15</v>
      </c>
      <c r="AE25" s="30">
        <f>'Food Intake'!AE25*IF($C25 = 0, 3.1, 4.9)</f>
        <v>74.710000000000079</v>
      </c>
      <c r="AF25" s="30">
        <f>'Food Intake'!AF25*IF($C25 = 0, 3.1, 4.9)</f>
        <v>70.679999999999865</v>
      </c>
      <c r="AG25" s="30">
        <f>'Food Intake'!AG25*IF($C25 = 0, 3.1, 4.9)</f>
        <v>66.030000000000214</v>
      </c>
      <c r="AH25" s="30">
        <f>'Food Intake'!AH25*IF($C25 = 0, 3.1, 4.9)</f>
        <v>73.779999999999859</v>
      </c>
      <c r="AI25" s="30">
        <f>'Food Intake'!AI25*IF($C25 = 0, 3.1, 4.9)</f>
        <v>68.820000000000149</v>
      </c>
      <c r="AJ25" s="30">
        <f>'Food Intake'!AJ25*IF($C25 = 0, 3.1, 4.9)</f>
        <v>70.060000000000073</v>
      </c>
      <c r="AK25" s="30">
        <f>'Food Intake'!AK25*IF($C25 = 0, 3.1, 4.9)</f>
        <v>74.400000000000006</v>
      </c>
      <c r="AL25" s="30">
        <f>'Food Intake'!AL25*IF($C25 = 0, 3.1, 4.9)</f>
        <v>81.839999999999932</v>
      </c>
      <c r="AM25" s="30">
        <f>'Food Intake'!AM25*IF($C25 = 0, 3.1, 4.9)</f>
        <v>76.260000000000076</v>
      </c>
      <c r="AN25" s="30">
        <f>'Food Intake'!AN25*IF($C25 = 0, 3.1, 4.9)</f>
        <v>75.63999999999993</v>
      </c>
      <c r="AO25" s="30">
        <f>'Food Intake'!AO25*IF($C25 = 0, 3.1, 4.9)</f>
        <v>69.75</v>
      </c>
      <c r="AP25" s="30">
        <f>'Food Intake'!AP25*IF($C25 = 0, 3.1, 4.9)</f>
        <v>71.920000000000144</v>
      </c>
      <c r="AQ25" s="30">
        <f>'Food Intake'!AQ25*IF($C25 = 0, 3.1, 4.9)</f>
        <v>71.609999999999715</v>
      </c>
      <c r="AR25" s="30">
        <f>'Food Intake'!AR25*IF($C25 = 0, 3.1, 4.9)</f>
        <v>74.400000000000006</v>
      </c>
      <c r="AS25" s="30">
        <f>'Food Intake'!AS25*IF($C25 = 0, 3.1, 4.9)</f>
        <v>67.269999999999968</v>
      </c>
      <c r="AT25" s="30">
        <f>'Food Intake'!AT25*IF($C25 = 0, 3.1, 4.9)</f>
        <v>79.669999999999789</v>
      </c>
      <c r="AU25" s="30">
        <f>'Food Intake'!AU25*IF($C25 = 0, 3.1, 4.9)</f>
        <v>75.329999999999856</v>
      </c>
      <c r="AV25" s="30">
        <f>'Food Intake'!AV25*IF($C25 = 0, 3.1, 4.9)</f>
        <v>73.470000000000141</v>
      </c>
      <c r="AW25" s="30">
        <f>'Food Intake'!AW25*IF($C25 = 0, 3.1, 4.9)</f>
        <v>71.920000000000144</v>
      </c>
      <c r="AX25" s="30">
        <f>'Food Intake'!AX25*IF($C25 = 0, 3.1, 4.9)</f>
        <v>62.000000000000355</v>
      </c>
      <c r="AY25" s="30">
        <f>'Food Intake'!AY25*IF($C25 = 0, 3.1, 4.9)</f>
        <v>74.400000000000006</v>
      </c>
      <c r="AZ25" s="30">
        <f>'Food Intake'!AZ25*IF($C25 = 0, 3.1, 4.9)</f>
        <v>61.999999999999822</v>
      </c>
      <c r="BA25" s="30">
        <f>'Food Intake'!BA25*IF($C25 = 0, 3.1, 4.9)</f>
        <v>73.469999999999786</v>
      </c>
      <c r="BB25" s="30">
        <f>'Food Intake'!BB25*IF($C25 = 0, 3.1, 4.9)</f>
        <v>74.710000000000079</v>
      </c>
      <c r="BC25" s="30">
        <f>'Food Intake'!BC25*IF($C25 = 0, 3.1, 4.9)</f>
        <v>77.189999999999927</v>
      </c>
      <c r="BD25" s="30">
        <f>'Food Intake'!BD25*IF($C25 = 0, 3.1, 4.9)</f>
        <v>71.919999999999789</v>
      </c>
      <c r="BE25" s="30">
        <f>'Food Intake'!BE25*IF($C25 = 0, 3.1, 4.9)</f>
        <v>69.129999999999868</v>
      </c>
      <c r="BF25" s="30">
        <f>'Food Intake'!BF25*IF($C25 = 0, 3.1, 4.9)</f>
        <v>67.890000000000285</v>
      </c>
      <c r="BG25" s="30">
        <f>'Food Intake'!BG25*IF($C25 = 0, 3.1, 4.9)</f>
        <v>74.710000000000079</v>
      </c>
      <c r="BH25" s="30">
        <f t="shared" si="0"/>
        <v>71.264320754716991</v>
      </c>
      <c r="BJ25" s="33"/>
    </row>
    <row r="26" spans="1:62" ht="13.2">
      <c r="A26" s="15">
        <v>23</v>
      </c>
      <c r="B26" s="16">
        <v>0</v>
      </c>
      <c r="C26" s="16">
        <v>0</v>
      </c>
      <c r="D26" s="30">
        <f>'Food Intake'!D26*3.1</f>
        <v>629.61000000000013</v>
      </c>
      <c r="E26" s="30">
        <f>'Food Intake'!E26*3.1</f>
        <v>418.19000000000011</v>
      </c>
      <c r="F26" s="30">
        <f>'Food Intake'!F26*3.1</f>
        <v>98.579999999999856</v>
      </c>
      <c r="G26" s="30">
        <f>'Food Intake'!G26*IF($C26 = 0, 3.1, 4.9)</f>
        <v>105.4</v>
      </c>
      <c r="H26" s="30">
        <f>'Food Intake'!H26*IF($C26 = 0, 3.1, 4.9)</f>
        <v>95.170000000000144</v>
      </c>
      <c r="I26" s="30">
        <f>'Food Intake'!I26*IF($C26 = 0, 3.1, 4.9)</f>
        <v>98.88999999999993</v>
      </c>
      <c r="J26" s="30">
        <f>'Food Intake'!J26*IF($C26 = 0, 3.1, 4.9)</f>
        <v>90.520000000000138</v>
      </c>
      <c r="K26" s="30">
        <f>'Food Intake'!K26*IF($C26 = 0, 3.1, 4.9)</f>
        <v>114.38999999999993</v>
      </c>
      <c r="L26" s="30">
        <f>'Food Intake'!L26*IF($C26 = 0, 3.1, 4.9)</f>
        <v>107.57000000000015</v>
      </c>
      <c r="M26" s="30">
        <f>'Food Intake'!M26*IF($C26 = 0, 3.1, 4.9)</f>
        <v>113.15000000000018</v>
      </c>
      <c r="N26" s="30">
        <f>'Food Intake'!N26*IF($C26 = 0, 3.1, 4.9)</f>
        <v>102.3</v>
      </c>
      <c r="O26" s="30">
        <f>'Food Intake'!O26*IF($C26 = 0, 3.1, 4.9)</f>
        <v>111.28999999999994</v>
      </c>
      <c r="P26" s="30">
        <f>'Food Intake'!P26*IF($C26 = 0, 3.1, 4.9)</f>
        <v>104.16000000000007</v>
      </c>
      <c r="Q26" s="30">
        <f>'Food Intake'!Q26*IF($C26 = 0, 3.1, 4.9)</f>
        <v>98.269999999999968</v>
      </c>
      <c r="R26" s="30">
        <f>'Food Intake'!R26*IF($C26 = 0, 3.1, 4.9)</f>
        <v>115.63000000000021</v>
      </c>
      <c r="S26" s="30">
        <f>'Food Intake'!S26*IF($C26 = 0, 3.1, 4.9)</f>
        <v>84.320000000000149</v>
      </c>
      <c r="T26" s="30">
        <f>'Food Intake'!T26*IF($C26 = 0, 3.1, 4.9)</f>
        <v>99.819999999999794</v>
      </c>
      <c r="U26" s="30">
        <f>'Food Intake'!U26*IF($C26 = 0, 3.1, 4.9)</f>
        <v>106.02000000000014</v>
      </c>
      <c r="V26" s="30">
        <f>'Food Intake'!V26*IF($C26 = 0, 3.1, 4.9)</f>
        <v>97.960000000000079</v>
      </c>
      <c r="W26" s="30">
        <f>'Food Intake'!W26*IF($C26 = 0, 3.1, 4.9)</f>
        <v>83.079999999999856</v>
      </c>
      <c r="X26" s="30">
        <f>'Food Intake'!X26*IF($C26 = 0, 3.1, 4.9)</f>
        <v>91.760000000000076</v>
      </c>
      <c r="Y26" s="30">
        <f>'Food Intake'!Y26*IF($C26 = 0, 3.1, 4.9)</f>
        <v>91.45</v>
      </c>
      <c r="Z26" s="30">
        <f>'Food Intake'!Z26*IF($C26 = 0, 3.1, 4.9)</f>
        <v>79.36000000000007</v>
      </c>
      <c r="AA26" s="30">
        <f>'Food Intake'!AA26*IF($C26 = 0, 3.1, 4.9)</f>
        <v>88.970000000000141</v>
      </c>
      <c r="AB26" s="30">
        <f>'Food Intake'!AB26*IF($C26 = 0, 3.1, 4.9)</f>
        <v>98.889999999999759</v>
      </c>
      <c r="AC26" s="30">
        <f>'Food Intake'!AC26*IF($C26 = 0, 3.1, 4.9)</f>
        <v>98.270000000000138</v>
      </c>
      <c r="AD26" s="30">
        <f>'Food Intake'!AD26*IF($C26 = 0, 3.1, 4.9)</f>
        <v>87.730000000000032</v>
      </c>
      <c r="AE26" s="30">
        <f>'Food Intake'!AE26*IF($C26 = 0, 3.1, 4.9)</f>
        <v>80.600000000000009</v>
      </c>
      <c r="AF26" s="30">
        <f>'Food Intake'!AF26*IF($C26 = 0, 3.1, 4.9)</f>
        <v>90.519999999999968</v>
      </c>
      <c r="AG26" s="30">
        <f>'Food Intake'!AG26*IF($C26 = 0, 3.1, 4.9)</f>
        <v>60.13999999999993</v>
      </c>
      <c r="AH26" s="30">
        <f>'Food Intake'!AH26*IF($C26 = 0, 3.1, 4.9)</f>
        <v>79.979999999999862</v>
      </c>
      <c r="AI26" s="30">
        <f>'Food Intake'!AI26*IF($C26 = 0, 3.1, 4.9)</f>
        <v>58.9</v>
      </c>
      <c r="AJ26" s="30">
        <f>'Food Intake'!AJ26*IF($C26 = 0, 3.1, 4.9)</f>
        <v>79.36000000000007</v>
      </c>
      <c r="AK26" s="30">
        <f>'Food Intake'!AK26*IF($C26 = 0, 3.1, 4.9)</f>
        <v>82.770000000000138</v>
      </c>
      <c r="AL26" s="30">
        <f>'Food Intake'!AL26*IF($C26 = 0, 3.1, 4.9)</f>
        <v>90.520000000000138</v>
      </c>
      <c r="AM26" s="30">
        <f>'Food Intake'!AM26*IF($C26 = 0, 3.1, 4.9)</f>
        <v>84.010000000000076</v>
      </c>
      <c r="AN26" s="30">
        <f>'Food Intake'!AN26*IF($C26 = 0, 3.1, 4.9)</f>
        <v>80.910000000000068</v>
      </c>
      <c r="AO26" s="30">
        <f>'Food Intake'!AO26*IF($C26 = 0, 3.1, 4.9)</f>
        <v>75.330000000000211</v>
      </c>
      <c r="AP26" s="30">
        <f>'Food Intake'!AP26*IF($C26 = 0, 3.1, 4.9)</f>
        <v>83.079999999999856</v>
      </c>
      <c r="AQ26" s="30">
        <f>'Food Intake'!AQ26*IF($C26 = 0, 3.1, 4.9)</f>
        <v>83.700000000000358</v>
      </c>
      <c r="AR26" s="30">
        <f>'Food Intake'!AR26*IF($C26 = 0, 3.1, 4.9)</f>
        <v>70.369999999999791</v>
      </c>
      <c r="AS26" s="30">
        <f>'Food Intake'!AS26*IF($C26 = 0, 3.1, 4.9)</f>
        <v>89.589999999999932</v>
      </c>
      <c r="AT26" s="30">
        <f>'Food Intake'!AT26*IF($C26 = 0, 3.1, 4.9)</f>
        <v>78.119999999999791</v>
      </c>
      <c r="AU26" s="30">
        <f>'Food Intake'!AU26*IF($C26 = 0, 3.1, 4.9)</f>
        <v>90.210000000000079</v>
      </c>
      <c r="AV26" s="30">
        <f>'Food Intake'!AV26*IF($C26 = 0, 3.1, 4.9)</f>
        <v>93.93000000000022</v>
      </c>
      <c r="AW26" s="30">
        <f>'Food Intake'!AW26*IF($C26 = 0, 3.1, 4.9)</f>
        <v>78.119999999999791</v>
      </c>
      <c r="AX26" s="30">
        <f>'Food Intake'!AX26*IF($C26 = 0, 3.1, 4.9)</f>
        <v>79.980000000000217</v>
      </c>
      <c r="AY26" s="30">
        <f>'Food Intake'!AY26*IF($C26 = 0, 3.1, 4.9)</f>
        <v>85.25</v>
      </c>
      <c r="AZ26" s="30">
        <f>'Food Intake'!AZ26*IF($C26 = 0, 3.1, 4.9)</f>
        <v>85.869999999999962</v>
      </c>
      <c r="BA26" s="30">
        <f>'Food Intake'!BA26*IF($C26 = 0, 3.1, 4.9)</f>
        <v>80.910000000000068</v>
      </c>
      <c r="BB26" s="30">
        <f>'Food Intake'!BB26*IF($C26 = 0, 3.1, 4.9)</f>
        <v>93.310000000000073</v>
      </c>
      <c r="BC26" s="30">
        <f>'Food Intake'!BC26*IF($C26 = 0, 3.1, 4.9)</f>
        <v>72.539999999999935</v>
      </c>
      <c r="BD26" s="30">
        <f>'Food Intake'!BD26*IF($C26 = 0, 3.1, 4.9)</f>
        <v>79.049999999999827</v>
      </c>
      <c r="BE26" s="30">
        <f>'Food Intake'!BE26*IF($C26 = 0, 3.1, 4.9)</f>
        <v>74.089999999999932</v>
      </c>
      <c r="BF26" s="30">
        <f>'Food Intake'!BF26*IF($C26 = 0, 3.1, 4.9)</f>
        <v>71.61000000000007</v>
      </c>
      <c r="BG26" s="30">
        <f>'Food Intake'!BG26*IF($C26 = 0, 3.1, 4.9)</f>
        <v>76.879999999999868</v>
      </c>
      <c r="BH26" s="30">
        <f t="shared" si="0"/>
        <v>88.566415094339661</v>
      </c>
      <c r="BJ26" s="33"/>
    </row>
    <row r="27" spans="1:62" ht="13.2">
      <c r="A27" s="15">
        <v>24</v>
      </c>
      <c r="B27" s="16">
        <v>0</v>
      </c>
      <c r="C27" s="16">
        <v>0</v>
      </c>
      <c r="D27" s="30">
        <f>'Food Intake'!D27*3.1</f>
        <v>601.4</v>
      </c>
      <c r="E27" s="30">
        <f>'Food Intake'!E27*3.1</f>
        <v>394.94000000000011</v>
      </c>
      <c r="F27" s="30">
        <f>'Food Intake'!F27*3.1</f>
        <v>97.960000000000079</v>
      </c>
      <c r="G27" s="30">
        <f>'Food Intake'!G27*IF($C27 = 0, 3.1, 4.9)</f>
        <v>110.05</v>
      </c>
      <c r="H27" s="30">
        <f>'Food Intake'!H27*IF($C27 = 0, 3.1, 4.9)</f>
        <v>88.969999999999786</v>
      </c>
      <c r="I27" s="30">
        <f>'Food Intake'!I27*IF($C27 = 0, 3.1, 4.9)</f>
        <v>105.71000000000008</v>
      </c>
      <c r="J27" s="30">
        <f>'Food Intake'!J27*IF($C27 = 0, 3.1, 4.9)</f>
        <v>96.099999999999824</v>
      </c>
      <c r="K27" s="30">
        <f>'Food Intake'!K27*IF($C27 = 0, 3.1, 4.9)</f>
        <v>113.45999999999972</v>
      </c>
      <c r="L27" s="30">
        <f>'Food Intake'!L27*IF($C27 = 0, 3.1, 4.9)</f>
        <v>96.100000000000009</v>
      </c>
      <c r="M27" s="30">
        <f>'Food Intake'!M27*IF($C27 = 0, 3.1, 4.9)</f>
        <v>110.67000000000014</v>
      </c>
      <c r="N27" s="30">
        <f>'Food Intake'!N27*IF($C27 = 0, 3.1, 4.9)</f>
        <v>111.28999999999994</v>
      </c>
      <c r="O27" s="30">
        <f>'Food Intake'!O27*IF($C27 = 0, 3.1, 4.9)</f>
        <v>104.46999999999997</v>
      </c>
      <c r="P27" s="30">
        <f>'Food Intake'!P27*IF($C27 = 0, 3.1, 4.9)</f>
        <v>112.21999999999997</v>
      </c>
      <c r="Q27" s="30">
        <f>'Food Intake'!Q27*IF($C27 = 0, 3.1, 4.9)</f>
        <v>119.04000000000011</v>
      </c>
      <c r="R27" s="30">
        <f>'Food Intake'!R27*IF($C27 = 0, 3.1, 4.9)</f>
        <v>119.96999999999979</v>
      </c>
      <c r="S27" s="30">
        <f>'Food Intake'!S27*IF($C27 = 0, 3.1, 4.9)</f>
        <v>85.25</v>
      </c>
      <c r="T27" s="30">
        <f>'Food Intake'!T27*IF($C27 = 0, 3.1, 4.9)</f>
        <v>94.86000000000007</v>
      </c>
      <c r="U27" s="30">
        <f>'Food Intake'!U27*IF($C27 = 0, 3.1, 4.9)</f>
        <v>96.410000000000068</v>
      </c>
      <c r="V27" s="30">
        <f>'Food Intake'!V27*IF($C27 = 0, 3.1, 4.9)</f>
        <v>100.44000000000011</v>
      </c>
      <c r="W27" s="30">
        <f>'Food Intake'!W27*IF($C27 = 0, 3.1, 4.9)</f>
        <v>95.169999999999973</v>
      </c>
      <c r="X27" s="30">
        <f>'Food Intake'!X27*IF($C27 = 0, 3.1, 4.9)</f>
        <v>101.68000000000004</v>
      </c>
      <c r="Y27" s="30">
        <f>'Food Intake'!Y27*IF($C27 = 0, 3.1, 4.9)</f>
        <v>95.789999999999935</v>
      </c>
      <c r="Z27" s="30">
        <f>'Food Intake'!Z27*IF($C27 = 0, 3.1, 4.9)</f>
        <v>101.68000000000022</v>
      </c>
      <c r="AA27" s="30">
        <f>'Food Intake'!AA27*IF($C27 = 0, 3.1, 4.9)</f>
        <v>100.43999999999993</v>
      </c>
      <c r="AB27" s="30">
        <f>'Food Intake'!AB27*IF($C27 = 0, 3.1, 4.9)</f>
        <v>102.30000000000018</v>
      </c>
      <c r="AC27" s="30">
        <f>'Food Intake'!AC27*IF($C27 = 0, 3.1, 4.9)</f>
        <v>106.95</v>
      </c>
      <c r="AD27" s="30">
        <f>'Food Intake'!AD27*IF($C27 = 0, 3.1, 4.9)</f>
        <v>108.5</v>
      </c>
      <c r="AE27" s="30">
        <f>'Food Intake'!AE27*IF($C27 = 0, 3.1, 4.9)</f>
        <v>102.3</v>
      </c>
      <c r="AF27" s="30">
        <f>'Food Intake'!AF27*IF($C27 = 0, 3.1, 4.9)</f>
        <v>90.520000000000138</v>
      </c>
      <c r="AG27" s="30">
        <f>'Food Intake'!AG27*IF($C27 = 0, 3.1, 4.9)</f>
        <v>84.939999999999927</v>
      </c>
      <c r="AH27" s="30">
        <f>'Food Intake'!AH27*IF($C27 = 0, 3.1, 4.9)</f>
        <v>97.960000000000079</v>
      </c>
      <c r="AI27" s="30">
        <f>'Food Intake'!AI27*IF($C27 = 0, 3.1, 4.9)</f>
        <v>98.579999999999856</v>
      </c>
      <c r="AJ27" s="30">
        <f>'Food Intake'!AJ27*IF($C27 = 0, 3.1, 4.9)</f>
        <v>99.2</v>
      </c>
      <c r="AK27" s="30">
        <f>'Food Intake'!AK27*IF($C27 = 0, 3.1, 4.9)</f>
        <v>101.98999999999994</v>
      </c>
      <c r="AL27" s="30">
        <f>'Food Intake'!AL27*IF($C27 = 0, 3.1, 4.9)</f>
        <v>109.73999999999994</v>
      </c>
      <c r="AM27" s="30">
        <f>'Food Intake'!AM27*IF($C27 = 0, 3.1, 4.9)</f>
        <v>97.65</v>
      </c>
      <c r="AN27" s="30">
        <f>'Food Intake'!AN27*IF($C27 = 0, 3.1, 4.9)</f>
        <v>106.32999999999986</v>
      </c>
      <c r="AO27" s="30">
        <f>'Food Intake'!AO27*IF($C27 = 0, 3.1, 4.9)</f>
        <v>90.519999999999797</v>
      </c>
      <c r="AP27" s="30">
        <f>'Food Intake'!AP27*IF($C27 = 0, 3.1, 4.9)</f>
        <v>99.820000000000149</v>
      </c>
      <c r="AQ27" s="30">
        <f>'Food Intake'!AQ27*IF($C27 = 0, 3.1, 4.9)</f>
        <v>98.580000000000211</v>
      </c>
      <c r="AR27" s="30">
        <f>'Food Intake'!AR27*IF($C27 = 0, 3.1, 4.9)</f>
        <v>99.819999999999965</v>
      </c>
      <c r="AS27" s="30">
        <f>'Food Intake'!AS27*IF($C27 = 0, 3.1, 4.9)</f>
        <v>93.000000000000185</v>
      </c>
      <c r="AT27" s="30">
        <f>'Food Intake'!AT27*IF($C27 = 0, 3.1, 4.9)</f>
        <v>89.279999999999859</v>
      </c>
      <c r="AU27" s="30">
        <f>'Food Intake'!AU27*IF($C27 = 0, 3.1, 4.9)</f>
        <v>102.92000000000014</v>
      </c>
      <c r="AV27" s="30">
        <f>'Food Intake'!AV27*IF($C27 = 0, 3.1, 4.9)</f>
        <v>97.65</v>
      </c>
      <c r="AW27" s="30">
        <f>'Food Intake'!AW27*IF($C27 = 0, 3.1, 4.9)</f>
        <v>85.870000000000147</v>
      </c>
      <c r="AX27" s="30">
        <f>'Food Intake'!AX27*IF($C27 = 0, 3.1, 4.9)</f>
        <v>93.929999999999865</v>
      </c>
      <c r="AY27" s="30">
        <f>'Food Intake'!AY27*IF($C27 = 0, 3.1, 4.9)</f>
        <v>96.719999999999786</v>
      </c>
      <c r="AZ27" s="30">
        <f>'Food Intake'!AZ27*IF($C27 = 0, 3.1, 4.9)</f>
        <v>93.930000000000035</v>
      </c>
      <c r="BA27" s="30">
        <f>'Food Intake'!BA27*IF($C27 = 0, 3.1, 4.9)</f>
        <v>92.689999999999927</v>
      </c>
      <c r="BB27" s="30">
        <f>'Food Intake'!BB27*IF($C27 = 0, 3.1, 4.9)</f>
        <v>100.13000000000021</v>
      </c>
      <c r="BC27" s="30">
        <f>'Food Intake'!BC27*IF($C27 = 0, 3.1, 4.9)</f>
        <v>84.939999999999927</v>
      </c>
      <c r="BD27" s="30">
        <f>'Food Intake'!BD27*IF($C27 = 0, 3.1, 4.9)</f>
        <v>101.06000000000007</v>
      </c>
      <c r="BE27" s="30">
        <f>'Food Intake'!BE27*IF($C27 = 0, 3.1, 4.9)</f>
        <v>87.420000000000144</v>
      </c>
      <c r="BF27" s="30">
        <f>'Food Intake'!BF27*IF($C27 = 0, 3.1, 4.9)</f>
        <v>86.799999999999656</v>
      </c>
      <c r="BG27" s="30">
        <f>'Food Intake'!BG27*IF($C27 = 0, 3.1, 4.9)</f>
        <v>92.380000000000209</v>
      </c>
      <c r="BH27" s="30">
        <f t="shared" si="0"/>
        <v>99.135660377358462</v>
      </c>
      <c r="BJ27" s="33"/>
    </row>
    <row r="28" spans="1:62" ht="13.2">
      <c r="A28" s="15">
        <v>25</v>
      </c>
      <c r="B28" s="16">
        <v>0</v>
      </c>
      <c r="C28" s="16">
        <v>2</v>
      </c>
      <c r="D28" s="30">
        <f>'Food Intake'!D28*3.1</f>
        <v>522.35</v>
      </c>
      <c r="E28" s="30">
        <f>'Food Intake'!E28*3.1</f>
        <v>356.5</v>
      </c>
      <c r="F28" s="30">
        <f>'Food Intake'!F28*3.1</f>
        <v>89.280000000000044</v>
      </c>
      <c r="G28" s="30">
        <f>'Food Intake'!G28*IF($C28 = 0, 3.1, 4.9)</f>
        <v>142.10000000000008</v>
      </c>
      <c r="H28" s="30">
        <f>'Food Intake'!H28*IF($C28 = 0, 3.1, 4.9)</f>
        <v>121.52</v>
      </c>
      <c r="I28" s="30">
        <f>'Food Intake'!I28*IF($C28 = 0, 3.1, 4.9)</f>
        <v>98</v>
      </c>
      <c r="J28" s="30">
        <f>'Food Intake'!J28*IF($C28 = 0, 3.1, 4.9)</f>
        <v>100.93999999999998</v>
      </c>
      <c r="K28" s="30">
        <f>'Food Intake'!K28*IF($C28 = 0, 3.1, 4.9)</f>
        <v>123.97</v>
      </c>
      <c r="L28" s="30">
        <f>'Food Intake'!L28*IF($C28 = 0, 3.1, 4.9)</f>
        <v>86.239999999999981</v>
      </c>
      <c r="M28" s="30">
        <f>'Food Intake'!M28*IF($C28 = 0, 3.1, 4.9)</f>
        <v>91.630000000000024</v>
      </c>
      <c r="N28" s="30">
        <f>'Food Intake'!N28*IF($C28 = 0, 3.1, 4.9)</f>
        <v>102.9</v>
      </c>
      <c r="O28" s="30">
        <f>'Food Intake'!O28*IF($C28 = 0, 3.1, 4.9)</f>
        <v>85.260000000000034</v>
      </c>
      <c r="P28" s="30">
        <f>'Food Intake'!P28*IF($C28 = 0, 3.1, 4.9)</f>
        <v>102.40999999999997</v>
      </c>
      <c r="Q28" s="30">
        <f>'Food Intake'!Q28*IF($C28 = 0, 3.1, 4.9)</f>
        <v>101.42999999999995</v>
      </c>
      <c r="R28" s="30">
        <f>'Food Intake'!R28*IF($C28 = 0, 3.1, 4.9)</f>
        <v>103.88000000000002</v>
      </c>
      <c r="S28" s="30">
        <f>'Food Intake'!S28*IF($C28 = 0, 3.1, 4.9)</f>
        <v>88.2</v>
      </c>
      <c r="T28" s="30">
        <f>'Food Intake'!T28*IF($C28 = 0, 3.1, 4.9)</f>
        <v>90.159999999999968</v>
      </c>
      <c r="U28" s="30">
        <f>'Food Intake'!U28*IF($C28 = 0, 3.1, 4.9)</f>
        <v>82.810000000000031</v>
      </c>
      <c r="V28" s="30">
        <f>'Food Intake'!V28*IF($C28 = 0, 3.1, 4.9)</f>
        <v>102.41000000000004</v>
      </c>
      <c r="W28" s="30">
        <f>'Food Intake'!W28*IF($C28 = 0, 3.1, 4.9)</f>
        <v>76.930000000000021</v>
      </c>
      <c r="X28" s="30">
        <f>'Food Intake'!X28*IF($C28 = 0, 3.1, 4.9)</f>
        <v>72.52</v>
      </c>
      <c r="Y28" s="30">
        <f>'Food Intake'!Y28*IF($C28 = 0, 3.1, 4.9)</f>
        <v>98.489999999999981</v>
      </c>
      <c r="Z28" s="30">
        <f>'Food Intake'!Z28*IF($C28 = 0, 3.1, 4.9)</f>
        <v>84.280000000000015</v>
      </c>
      <c r="AA28" s="30">
        <f>'Food Intake'!AA28*IF($C28 = 0, 3.1, 4.9)</f>
        <v>82.80999999999996</v>
      </c>
      <c r="AB28" s="30">
        <f>'Food Intake'!AB28*IF($C28 = 0, 3.1, 4.9)</f>
        <v>100.45</v>
      </c>
      <c r="AC28" s="30">
        <f>'Food Intake'!AC28*IF($C28 = 0, 3.1, 4.9)</f>
        <v>85.75</v>
      </c>
      <c r="AD28" s="30">
        <f>'Food Intake'!AD28*IF($C28 = 0, 3.1, 4.9)</f>
        <v>99.47000000000007</v>
      </c>
      <c r="AE28" s="30">
        <f>'Food Intake'!AE28*IF($C28 = 0, 3.1, 4.9)</f>
        <v>98.980000000000018</v>
      </c>
      <c r="AF28" s="30">
        <f>'Food Intake'!AF28*IF($C28 = 0, 3.1, 4.9)</f>
        <v>87.709999999999965</v>
      </c>
      <c r="AG28" s="30">
        <f>'Food Intake'!AG28*IF($C28 = 0, 3.1, 4.9)</f>
        <v>96.530000000000015</v>
      </c>
      <c r="AH28" s="30">
        <f>'Food Intake'!AH28*IF($C28 = 0, 3.1, 4.9)</f>
        <v>85.259999999999962</v>
      </c>
      <c r="AI28" s="30">
        <f>'Food Intake'!AI28*IF($C28 = 0, 3.1, 4.9)</f>
        <v>92.11999999999999</v>
      </c>
      <c r="AJ28" s="30">
        <f>'Food Intake'!AJ28*IF($C28 = 0, 3.1, 4.9)</f>
        <v>87.22</v>
      </c>
      <c r="AK28" s="30">
        <f>'Food Intake'!AK28*IF($C28 = 0, 3.1, 4.9)</f>
        <v>97.02</v>
      </c>
      <c r="AL28" s="30">
        <f>'Food Intake'!AL28*IF($C28 = 0, 3.1, 4.9)</f>
        <v>93.100000000000009</v>
      </c>
      <c r="AM28" s="30">
        <f>'Food Intake'!AM28*IF($C28 = 0, 3.1, 4.9)</f>
        <v>90.160000000000039</v>
      </c>
      <c r="AN28" s="30">
        <f>'Food Intake'!AN28*IF($C28 = 0, 3.1, 4.9)</f>
        <v>81.339999999999975</v>
      </c>
      <c r="AO28" s="30">
        <f>'Food Intake'!AO28*IF($C28 = 0, 3.1, 4.9)</f>
        <v>87.22</v>
      </c>
      <c r="AP28" s="30">
        <f>'Food Intake'!AP28*IF($C28 = 0, 3.1, 4.9)</f>
        <v>97.020000000000067</v>
      </c>
      <c r="AQ28" s="30">
        <f>'Food Intake'!AQ28*IF($C28 = 0, 3.1, 4.9)</f>
        <v>83.300000000000011</v>
      </c>
      <c r="AR28" s="30">
        <f>'Food Intake'!AR28*IF($C28 = 0, 3.1, 4.9)</f>
        <v>83.789999999999978</v>
      </c>
      <c r="AS28" s="30">
        <f>'Food Intake'!AS28*IF($C28 = 0, 3.1, 4.9)</f>
        <v>83.790000000000049</v>
      </c>
      <c r="AT28" s="30">
        <f>'Food Intake'!AT28*IF($C28 = 0, 3.1, 4.9)</f>
        <v>90.65</v>
      </c>
      <c r="AU28" s="30">
        <f>'Food Intake'!AU28*IF($C28 = 0, 3.1, 4.9)</f>
        <v>74.969999999999985</v>
      </c>
      <c r="AV28" s="30">
        <f>'Food Intake'!AV28*IF($C28 = 0, 3.1, 4.9)</f>
        <v>85.75</v>
      </c>
      <c r="AW28" s="30">
        <f>'Food Intake'!AW28*IF($C28 = 0, 3.1, 4.9)</f>
        <v>95.550000000000011</v>
      </c>
      <c r="AX28" s="30">
        <f>'Food Intake'!AX28*IF($C28 = 0, 3.1, 4.9)</f>
        <v>97.020000000000067</v>
      </c>
      <c r="AY28" s="30">
        <f>'Food Intake'!AY28*IF($C28 = 0, 3.1, 4.9)</f>
        <v>83.300000000000011</v>
      </c>
      <c r="AZ28" s="30">
        <f>'Food Intake'!AZ28*IF($C28 = 0, 3.1, 4.9)</f>
        <v>100.45</v>
      </c>
      <c r="BA28" s="30">
        <f>'Food Intake'!BA28*IF($C28 = 0, 3.1, 4.9)</f>
        <v>91.629999999999953</v>
      </c>
      <c r="BB28" s="30">
        <f>'Food Intake'!BB28*IF($C28 = 0, 3.1, 4.9)</f>
        <v>101.43000000000009</v>
      </c>
      <c r="BC28" s="30">
        <f>'Food Intake'!BC28*IF($C28 = 0, 3.1, 4.9)</f>
        <v>97.509999999999962</v>
      </c>
      <c r="BD28" s="30">
        <f>'Food Intake'!BD28*IF($C28 = 0, 3.1, 4.9)</f>
        <v>89.669999999999987</v>
      </c>
      <c r="BE28" s="30">
        <f>'Food Intake'!BE28*IF($C28 = 0, 3.1, 4.9)</f>
        <v>105.84000000000005</v>
      </c>
      <c r="BF28" s="30">
        <f>'Food Intake'!BF28*IF($C28 = 0, 3.1, 4.9)</f>
        <v>84.279999999999944</v>
      </c>
      <c r="BG28" s="30">
        <f>'Food Intake'!BG28*IF($C28 = 0, 3.1, 4.9)</f>
        <v>95.060000000000031</v>
      </c>
      <c r="BH28" s="30">
        <f t="shared" si="0"/>
        <v>93.6269811320755</v>
      </c>
      <c r="BJ28" s="33"/>
    </row>
    <row r="29" spans="1:62" ht="13.2">
      <c r="A29" s="15">
        <v>26</v>
      </c>
      <c r="B29" s="16">
        <v>0</v>
      </c>
      <c r="C29" s="16">
        <v>2</v>
      </c>
      <c r="D29" s="30">
        <f>'Food Intake'!D29*3.1</f>
        <v>513.66999999999985</v>
      </c>
      <c r="E29" s="30">
        <f>'Food Intake'!E29*3.1</f>
        <v>317.75</v>
      </c>
      <c r="F29" s="30">
        <f>'Food Intake'!F29*3.1</f>
        <v>76.570000000000149</v>
      </c>
      <c r="G29" s="30">
        <f>'Food Intake'!G29*IF($C29 = 0, 3.1, 4.9)</f>
        <v>87.220000000000056</v>
      </c>
      <c r="H29" s="30">
        <f>'Food Intake'!H29*IF($C29 = 0, 3.1, 4.9)</f>
        <v>84.280000000000015</v>
      </c>
      <c r="I29" s="30">
        <f>'Food Intake'!I29*IF($C29 = 0, 3.1, 4.9)</f>
        <v>76.439999999999984</v>
      </c>
      <c r="J29" s="30">
        <f>'Food Intake'!J29*IF($C29 = 0, 3.1, 4.9)</f>
        <v>68.600000000000009</v>
      </c>
      <c r="K29" s="30">
        <f>'Food Intake'!K29*IF($C29 = 0, 3.1, 4.9)</f>
        <v>119.07000000000006</v>
      </c>
      <c r="L29" s="30">
        <f>'Food Intake'!L29*IF($C29 = 0, 3.1, 4.9)</f>
        <v>95.05999999999996</v>
      </c>
      <c r="M29" s="30">
        <f>'Food Intake'!M29*IF($C29 = 0, 3.1, 4.9)</f>
        <v>91.630000000000024</v>
      </c>
      <c r="N29" s="30">
        <f>'Food Intake'!N29*IF($C29 = 0, 3.1, 4.9)</f>
        <v>106.81999999999992</v>
      </c>
      <c r="O29" s="30">
        <f>'Food Intake'!O29*IF($C29 = 0, 3.1, 4.9)</f>
        <v>122.01000000000003</v>
      </c>
      <c r="P29" s="30">
        <f>'Food Intake'!P29*IF($C29 = 0, 3.1, 4.9)</f>
        <v>92.610000000000028</v>
      </c>
      <c r="Q29" s="30">
        <f>'Food Intake'!Q29*IF($C29 = 0, 3.1, 4.9)</f>
        <v>132.79000000000005</v>
      </c>
      <c r="R29" s="30">
        <f>'Food Intake'!R29*IF($C29 = 0, 3.1, 4.9)</f>
        <v>109.76000000000003</v>
      </c>
      <c r="S29" s="30">
        <f>'Food Intake'!S29*IF($C29 = 0, 3.1, 4.9)</f>
        <v>105.35000000000001</v>
      </c>
      <c r="T29" s="30">
        <f>'Food Intake'!T29*IF($C29 = 0, 3.1, 4.9)</f>
        <v>101.92000000000006</v>
      </c>
      <c r="U29" s="30">
        <f>'Food Intake'!U29*IF($C29 = 0, 3.1, 4.9)</f>
        <v>93.589999999999975</v>
      </c>
      <c r="V29" s="30">
        <f>'Food Intake'!V29*IF($C29 = 0, 3.1, 4.9)</f>
        <v>112.7</v>
      </c>
      <c r="W29" s="30">
        <f>'Food Intake'!W29*IF($C29 = 0, 3.1, 4.9)</f>
        <v>108.28999999999998</v>
      </c>
      <c r="X29" s="30">
        <f>'Food Intake'!X29*IF($C29 = 0, 3.1, 4.9)</f>
        <v>122.99000000000005</v>
      </c>
      <c r="Y29" s="30">
        <f>'Food Intake'!Y29*IF($C29 = 0, 3.1, 4.9)</f>
        <v>117.10999999999997</v>
      </c>
      <c r="Z29" s="30">
        <f>'Food Intake'!Z29*IF($C29 = 0, 3.1, 4.9)</f>
        <v>81.830000000000027</v>
      </c>
      <c r="AA29" s="30">
        <f>'Food Intake'!AA29*IF($C29 = 0, 3.1, 4.9)</f>
        <v>102.9</v>
      </c>
      <c r="AB29" s="30">
        <f>'Food Intake'!AB29*IF($C29 = 0, 3.1, 4.9)</f>
        <v>120.05000000000001</v>
      </c>
      <c r="AC29" s="30">
        <f>'Food Intake'!AC29*IF($C29 = 0, 3.1, 4.9)</f>
        <v>85.260000000000034</v>
      </c>
      <c r="AD29" s="30">
        <f>'Food Intake'!AD29*IF($C29 = 0, 3.1, 4.9)</f>
        <v>124.95000000000007</v>
      </c>
      <c r="AE29" s="30">
        <f>'Food Intake'!AE29*IF($C29 = 0, 3.1, 4.9)</f>
        <v>99.959999999999965</v>
      </c>
      <c r="AF29" s="30">
        <f>'Food Intake'!AF29*IF($C29 = 0, 3.1, 4.9)</f>
        <v>97.020000000000067</v>
      </c>
      <c r="AG29" s="30">
        <f>'Food Intake'!AG29*IF($C29 = 0, 3.1, 4.9)</f>
        <v>94.080000000000027</v>
      </c>
      <c r="AH29" s="30">
        <f>'Food Intake'!AH29*IF($C29 = 0, 3.1, 4.9)</f>
        <v>90.65</v>
      </c>
      <c r="AI29" s="30">
        <f>'Food Intake'!AI29*IF($C29 = 0, 3.1, 4.9)</f>
        <v>64.189999999999984</v>
      </c>
      <c r="AJ29" s="30">
        <f>'Food Intake'!AJ29*IF($C29 = 0, 3.1, 4.9)</f>
        <v>87.710000000000036</v>
      </c>
      <c r="AK29" s="30">
        <f>'Food Intake'!AK29*IF($C29 = 0, 3.1, 4.9)</f>
        <v>100.93999999999998</v>
      </c>
      <c r="AL29" s="30">
        <f>'Food Intake'!AL29*IF($C29 = 0, 3.1, 4.9)</f>
        <v>90.160000000000039</v>
      </c>
      <c r="AM29" s="30">
        <f>'Food Intake'!AM29*IF($C29 = 0, 3.1, 4.9)</f>
        <v>91.630000000000024</v>
      </c>
      <c r="AN29" s="30">
        <f>'Food Intake'!AN29*IF($C29 = 0, 3.1, 4.9)</f>
        <v>85.75</v>
      </c>
      <c r="AO29" s="30">
        <f>'Food Intake'!AO29*IF($C29 = 0, 3.1, 4.9)</f>
        <v>84.280000000000015</v>
      </c>
      <c r="AP29" s="30">
        <f>'Food Intake'!AP29*IF($C29 = 0, 3.1, 4.9)</f>
        <v>104.36999999999999</v>
      </c>
      <c r="AQ29" s="30">
        <f>'Food Intake'!AQ29*IF($C29 = 0, 3.1, 4.9)</f>
        <v>119.07</v>
      </c>
      <c r="AR29" s="30">
        <f>'Food Intake'!AR29*IF($C29 = 0, 3.1, 4.9)</f>
        <v>83.300000000000011</v>
      </c>
      <c r="AS29" s="30">
        <f>'Food Intake'!AS29*IF($C29 = 0, 3.1, 4.9)</f>
        <v>102.9</v>
      </c>
      <c r="AT29" s="30">
        <f>'Food Intake'!AT29*IF($C29 = 0, 3.1, 4.9)</f>
        <v>129.85000000000002</v>
      </c>
      <c r="AU29" s="30">
        <f>'Food Intake'!AU29*IF($C29 = 0, 3.1, 4.9)</f>
        <v>90.160000000000039</v>
      </c>
      <c r="AV29" s="30">
        <f>'Food Intake'!AV29*IF($C29 = 0, 3.1, 4.9)</f>
        <v>100.93999999999998</v>
      </c>
      <c r="AW29" s="30">
        <f>'Food Intake'!AW29*IF($C29 = 0, 3.1, 4.9)</f>
        <v>102.41000000000004</v>
      </c>
      <c r="AX29" s="30">
        <f>'Food Intake'!AX29*IF($C29 = 0, 3.1, 4.9)</f>
        <v>129.85000000000002</v>
      </c>
      <c r="AY29" s="30">
        <f>'Food Intake'!AY29*IF($C29 = 0, 3.1, 4.9)</f>
        <v>109.75999999999996</v>
      </c>
      <c r="AZ29" s="30">
        <f>'Food Intake'!AZ29*IF($C29 = 0, 3.1, 4.9)</f>
        <v>122.50000000000001</v>
      </c>
      <c r="BA29" s="30">
        <f>'Food Intake'!BA29*IF($C29 = 0, 3.1, 4.9)</f>
        <v>104.36999999999999</v>
      </c>
      <c r="BB29" s="30">
        <f>'Food Intake'!BB29*IF($C29 = 0, 3.1, 4.9)</f>
        <v>105.84000000000005</v>
      </c>
      <c r="BC29" s="30">
        <f>'Food Intake'!BC29*IF($C29 = 0, 3.1, 4.9)</f>
        <v>119.07</v>
      </c>
      <c r="BD29" s="30">
        <f>'Food Intake'!BD29*IF($C29 = 0, 3.1, 4.9)</f>
        <v>124.95</v>
      </c>
      <c r="BE29" s="30">
        <f>'Food Intake'!BE29*IF($C29 = 0, 3.1, 4.9)</f>
        <v>89.669999999999987</v>
      </c>
      <c r="BF29" s="30">
        <f>'Food Intake'!BF29*IF($C29 = 0, 3.1, 4.9)</f>
        <v>91.630000000000024</v>
      </c>
      <c r="BG29" s="30">
        <f>'Food Intake'!BG29*IF($C29 = 0, 3.1, 4.9)</f>
        <v>117.11000000000004</v>
      </c>
      <c r="BH29" s="30">
        <f t="shared" si="0"/>
        <v>101.8367924528302</v>
      </c>
      <c r="BJ29" s="33"/>
    </row>
    <row r="30" spans="1:62" ht="13.2">
      <c r="A30" s="15">
        <v>27</v>
      </c>
      <c r="B30" s="16">
        <v>0</v>
      </c>
      <c r="C30" s="16">
        <v>2</v>
      </c>
      <c r="D30" s="30">
        <f>'Food Intake'!D30*3.1</f>
        <v>577.84000000000015</v>
      </c>
      <c r="E30" s="30">
        <f>'Food Intake'!E30*3.1</f>
        <v>388.11999999999995</v>
      </c>
      <c r="F30" s="30">
        <f>'Food Intake'!F30*3.1</f>
        <v>95.169999999999973</v>
      </c>
      <c r="G30" s="30">
        <f>'Food Intake'!G30*IF($C30 = 0, 3.1, 4.9)</f>
        <v>117.59999999999994</v>
      </c>
      <c r="H30" s="30">
        <f>'Food Intake'!H30*IF($C30 = 0, 3.1, 4.9)</f>
        <v>105.35000000000001</v>
      </c>
      <c r="I30" s="30">
        <f>'Food Intake'!I30*IF($C30 = 0, 3.1, 4.9)</f>
        <v>127.88999999999999</v>
      </c>
      <c r="J30" s="30">
        <f>'Food Intake'!J30*IF($C30 = 0, 3.1, 4.9)</f>
        <v>96.040000000000049</v>
      </c>
      <c r="K30" s="30">
        <f>'Food Intake'!K30*IF($C30 = 0, 3.1, 4.9)</f>
        <v>137.20000000000007</v>
      </c>
      <c r="L30" s="30">
        <f>'Food Intake'!L30*IF($C30 = 0, 3.1, 4.9)</f>
        <v>117.60000000000001</v>
      </c>
      <c r="M30" s="30">
        <f>'Food Intake'!M30*IF($C30 = 0, 3.1, 4.9)</f>
        <v>101.42999999999999</v>
      </c>
      <c r="N30" s="30">
        <f>'Food Intake'!N30*IF($C30 = 0, 3.1, 4.9)</f>
        <v>133.27999999999994</v>
      </c>
      <c r="O30" s="30">
        <f>'Food Intake'!O30*IF($C30 = 0, 3.1, 4.9)</f>
        <v>130.34000000000006</v>
      </c>
      <c r="P30" s="30">
        <f>'Food Intake'!P30*IF($C30 = 0, 3.1, 4.9)</f>
        <v>108.28999999999998</v>
      </c>
      <c r="Q30" s="30">
        <f>'Food Intake'!Q30*IF($C30 = 0, 3.1, 4.9)</f>
        <v>137.68999999999997</v>
      </c>
      <c r="R30" s="30">
        <f>'Food Intake'!R30*IF($C30 = 0, 3.1, 4.9)</f>
        <v>96.530000000000015</v>
      </c>
      <c r="S30" s="30">
        <f>'Food Intake'!S30*IF($C30 = 0, 3.1, 4.9)</f>
        <v>122.50000000000001</v>
      </c>
      <c r="T30" s="30">
        <f>'Food Intake'!T30*IF($C30 = 0, 3.1, 4.9)</f>
        <v>96.039999999999978</v>
      </c>
      <c r="U30" s="30">
        <f>'Food Intake'!U30*IF($C30 = 0, 3.1, 4.9)</f>
        <v>83.79</v>
      </c>
      <c r="V30" s="30">
        <f>'Food Intake'!V30*IF($C30 = 0, 3.1, 4.9)</f>
        <v>104.85999999999997</v>
      </c>
      <c r="W30" s="30">
        <f>'Food Intake'!W30*IF($C30 = 0, 3.1, 4.9)</f>
        <v>102.40999999999997</v>
      </c>
      <c r="X30" s="30">
        <f>'Food Intake'!X30*IF($C30 = 0, 3.1, 4.9)</f>
        <v>104.86000000000004</v>
      </c>
      <c r="Y30" s="30">
        <f>'Food Intake'!Y30*IF($C30 = 0, 3.1, 4.9)</f>
        <v>111.72</v>
      </c>
      <c r="Z30" s="30">
        <f>'Food Intake'!Z30*IF($C30 = 0, 3.1, 4.9)</f>
        <v>104.36999999999999</v>
      </c>
      <c r="AA30" s="30">
        <f>'Food Intake'!AA30*IF($C30 = 0, 3.1, 4.9)</f>
        <v>86.239999999999981</v>
      </c>
      <c r="AB30" s="30">
        <f>'Food Intake'!AB30*IF($C30 = 0, 3.1, 4.9)</f>
        <v>121.52</v>
      </c>
      <c r="AC30" s="30">
        <f>'Food Intake'!AC30*IF($C30 = 0, 3.1, 4.9)</f>
        <v>94.57</v>
      </c>
      <c r="AD30" s="30">
        <f>'Food Intake'!AD30*IF($C30 = 0, 3.1, 4.9)</f>
        <v>120.53999999999998</v>
      </c>
      <c r="AE30" s="30">
        <f>'Food Intake'!AE30*IF($C30 = 0, 3.1, 4.9)</f>
        <v>105.35000000000001</v>
      </c>
      <c r="AF30" s="30">
        <f>'Food Intake'!AF30*IF($C30 = 0, 3.1, 4.9)</f>
        <v>93.100000000000009</v>
      </c>
      <c r="AG30" s="30">
        <f>'Food Intake'!AG30*IF($C30 = 0, 3.1, 4.9)</f>
        <v>95.550000000000011</v>
      </c>
      <c r="AH30" s="30">
        <f>'Food Intake'!AH30*IF($C30 = 0, 3.1, 4.9)</f>
        <v>98.489999999999981</v>
      </c>
      <c r="AI30" s="30">
        <f>'Food Intake'!AI30*IF($C30 = 0, 3.1, 4.9)</f>
        <v>88.2</v>
      </c>
      <c r="AJ30" s="30">
        <f>'Food Intake'!AJ30*IF($C30 = 0, 3.1, 4.9)</f>
        <v>81.339999999999975</v>
      </c>
      <c r="AK30" s="30">
        <f>'Food Intake'!AK30*IF($C30 = 0, 3.1, 4.9)</f>
        <v>88.690000000000055</v>
      </c>
      <c r="AL30" s="30">
        <f>'Food Intake'!AL30*IF($C30 = 0, 3.1, 4.9)</f>
        <v>84.280000000000015</v>
      </c>
      <c r="AM30" s="30">
        <f>'Food Intake'!AM30*IF($C30 = 0, 3.1, 4.9)</f>
        <v>80.360000000000028</v>
      </c>
      <c r="AN30" s="30">
        <f>'Food Intake'!AN30*IF($C30 = 0, 3.1, 4.9)</f>
        <v>80.850000000000009</v>
      </c>
      <c r="AO30" s="30">
        <f>'Food Intake'!AO30*IF($C30 = 0, 3.1, 4.9)</f>
        <v>74.969999999999985</v>
      </c>
      <c r="AP30" s="30">
        <f>'Food Intake'!AP30*IF($C30 = 0, 3.1, 4.9)</f>
        <v>79.380000000000095</v>
      </c>
      <c r="AQ30" s="30">
        <f>'Food Intake'!AQ30*IF($C30 = 0, 3.1, 4.9)</f>
        <v>81.829999999999956</v>
      </c>
      <c r="AR30" s="30">
        <f>'Food Intake'!AR30*IF($C30 = 0, 3.1, 4.9)</f>
        <v>74.480000000000018</v>
      </c>
      <c r="AS30" s="30">
        <f>'Food Intake'!AS30*IF($C30 = 0, 3.1, 4.9)</f>
        <v>89.180000000000021</v>
      </c>
      <c r="AT30" s="30">
        <f>'Food Intake'!AT30*IF($C30 = 0, 3.1, 4.9)</f>
        <v>86.240000000000052</v>
      </c>
      <c r="AU30" s="30">
        <f>'Food Intake'!AU30*IF($C30 = 0, 3.1, 4.9)</f>
        <v>75.95</v>
      </c>
      <c r="AV30" s="30">
        <f>'Food Intake'!AV30*IF($C30 = 0, 3.1, 4.9)</f>
        <v>91.630000000000024</v>
      </c>
      <c r="AW30" s="30">
        <f>'Food Intake'!AW30*IF($C30 = 0, 3.1, 4.9)</f>
        <v>85.750000000000071</v>
      </c>
      <c r="AX30" s="30">
        <f>'Food Intake'!AX30*IF($C30 = 0, 3.1, 4.9)</f>
        <v>92.609999999999971</v>
      </c>
      <c r="AY30" s="30">
        <f>'Food Intake'!AY30*IF($C30 = 0, 3.1, 4.9)</f>
        <v>83.300000000000011</v>
      </c>
      <c r="AZ30" s="30">
        <f>'Food Intake'!AZ30*IF($C30 = 0, 3.1, 4.9)</f>
        <v>77.420000000000059</v>
      </c>
      <c r="BA30" s="30">
        <f>'Food Intake'!BA30*IF($C30 = 0, 3.1, 4.9)</f>
        <v>83.300000000000082</v>
      </c>
      <c r="BB30" s="30">
        <f>'Food Intake'!BB30*IF($C30 = 0, 3.1, 4.9)</f>
        <v>77.909999999999968</v>
      </c>
      <c r="BC30" s="30">
        <f>'Food Intake'!BC30*IF($C30 = 0, 3.1, 4.9)</f>
        <v>81.830000000000027</v>
      </c>
      <c r="BD30" s="30">
        <f>'Food Intake'!BD30*IF($C30 = 0, 3.1, 4.9)</f>
        <v>93.100000000000009</v>
      </c>
      <c r="BE30" s="30">
        <f>'Food Intake'!BE30*IF($C30 = 0, 3.1, 4.9)</f>
        <v>72.52</v>
      </c>
      <c r="BF30" s="30">
        <f>'Food Intake'!BF30*IF($C30 = 0, 3.1, 4.9)</f>
        <v>78.889999999999972</v>
      </c>
      <c r="BG30" s="30">
        <f>'Food Intake'!BG30*IF($C30 = 0, 3.1, 4.9)</f>
        <v>101.43000000000002</v>
      </c>
      <c r="BH30" s="30">
        <f t="shared" si="0"/>
        <v>96.992264150943413</v>
      </c>
      <c r="BJ30" s="33"/>
    </row>
    <row r="31" spans="1:62" ht="13.2">
      <c r="A31" s="15">
        <v>28</v>
      </c>
      <c r="B31" s="16">
        <v>0</v>
      </c>
      <c r="C31" s="16">
        <v>2</v>
      </c>
      <c r="D31" s="30">
        <f>'Food Intake'!D31*3.1</f>
        <v>611.0100000000001</v>
      </c>
      <c r="E31" s="30">
        <f>'Food Intake'!E31*3.1</f>
        <v>403.31000000000006</v>
      </c>
      <c r="F31" s="30">
        <f>'Food Intake'!F31*3.1</f>
        <v>92.070000000000149</v>
      </c>
      <c r="G31" s="30">
        <f>'Food Intake'!G31*IF($C31 = 0, 3.1, 4.9)</f>
        <v>130.82999999999996</v>
      </c>
      <c r="H31" s="30">
        <f>'Food Intake'!H31*IF($C31 = 0, 3.1, 4.9)</f>
        <v>113.68000000000009</v>
      </c>
      <c r="I31" s="30">
        <f>'Food Intake'!I31*IF($C31 = 0, 3.1, 4.9)</f>
        <v>114.16999999999999</v>
      </c>
      <c r="J31" s="30">
        <f>'Food Intake'!J31*IF($C31 = 0, 3.1, 4.9)</f>
        <v>100.93999999999998</v>
      </c>
      <c r="K31" s="30">
        <f>'Food Intake'!K31*IF($C31 = 0, 3.1, 4.9)</f>
        <v>130.33999999999997</v>
      </c>
      <c r="L31" s="30">
        <f>'Food Intake'!L31*IF($C31 = 0, 3.1, 4.9)</f>
        <v>124.95</v>
      </c>
      <c r="M31" s="30">
        <f>'Food Intake'!M31*IF($C31 = 0, 3.1, 4.9)</f>
        <v>111.23000000000002</v>
      </c>
      <c r="N31" s="30">
        <f>'Food Intake'!N31*IF($C31 = 0, 3.1, 4.9)</f>
        <v>149.44999999999993</v>
      </c>
      <c r="O31" s="30">
        <f>'Food Intake'!O31*IF($C31 = 0, 3.1, 4.9)</f>
        <v>116.61999999999999</v>
      </c>
      <c r="P31" s="30">
        <f>'Food Intake'!P31*IF($C31 = 0, 3.1, 4.9)</f>
        <v>116.62000000000003</v>
      </c>
      <c r="Q31" s="30">
        <f>'Food Intake'!Q31*IF($C31 = 0, 3.1, 4.9)</f>
        <v>115.15</v>
      </c>
      <c r="R31" s="30">
        <f>'Food Intake'!R31*IF($C31 = 0, 3.1, 4.9)</f>
        <v>120.05000000000001</v>
      </c>
      <c r="S31" s="30">
        <f>'Food Intake'!S31*IF($C31 = 0, 3.1, 4.9)</f>
        <v>123.48000000000002</v>
      </c>
      <c r="T31" s="30">
        <f>'Food Intake'!T31*IF($C31 = 0, 3.1, 4.9)</f>
        <v>103.38999999999999</v>
      </c>
      <c r="U31" s="30">
        <f>'Food Intake'!U31*IF($C31 = 0, 3.1, 4.9)</f>
        <v>105.84000000000002</v>
      </c>
      <c r="V31" s="30">
        <f>'Food Intake'!V31*IF($C31 = 0, 3.1, 4.9)</f>
        <v>138.18000000000004</v>
      </c>
      <c r="W31" s="30">
        <f>'Food Intake'!W31*IF($C31 = 0, 3.1, 4.9)</f>
        <v>90.65</v>
      </c>
      <c r="X31" s="30">
        <f>'Food Intake'!X31*IF($C31 = 0, 3.1, 4.9)</f>
        <v>119.55999999999997</v>
      </c>
      <c r="Y31" s="30">
        <f>'Food Intake'!Y31*IF($C31 = 0, 3.1, 4.9)</f>
        <v>126.42</v>
      </c>
      <c r="Z31" s="30">
        <f>'Food Intake'!Z31*IF($C31 = 0, 3.1, 4.9)</f>
        <v>102.41000000000004</v>
      </c>
      <c r="AA31" s="30">
        <f>'Food Intake'!AA31*IF($C31 = 0, 3.1, 4.9)</f>
        <v>112.20999999999997</v>
      </c>
      <c r="AB31" s="30">
        <f>'Food Intake'!AB31*IF($C31 = 0, 3.1, 4.9)</f>
        <v>114.65999999999997</v>
      </c>
      <c r="AC31" s="30">
        <f>'Food Intake'!AC31*IF($C31 = 0, 3.1, 4.9)</f>
        <v>109.27</v>
      </c>
      <c r="AD31" s="30">
        <f>'Food Intake'!AD31*IF($C31 = 0, 3.1, 4.9)</f>
        <v>126.91000000000004</v>
      </c>
      <c r="AE31" s="30">
        <f>'Food Intake'!AE31*IF($C31 = 0, 3.1, 4.9)</f>
        <v>114.65999999999997</v>
      </c>
      <c r="AF31" s="30">
        <f>'Food Intake'!AF31*IF($C31 = 0, 3.1, 4.9)</f>
        <v>116.61999999999999</v>
      </c>
      <c r="AG31" s="30">
        <f>'Food Intake'!AG31*IF($C31 = 0, 3.1, 4.9)</f>
        <v>88.689999999999984</v>
      </c>
      <c r="AH31" s="30">
        <f>'Food Intake'!AH31*IF($C31 = 0, 3.1, 4.9)</f>
        <v>109.76000000000003</v>
      </c>
      <c r="AI31" s="30">
        <f>'Food Intake'!AI31*IF($C31 = 0, 3.1, 4.9)</f>
        <v>98.489999999999981</v>
      </c>
      <c r="AJ31" s="30">
        <f>'Food Intake'!AJ31*IF($C31 = 0, 3.1, 4.9)</f>
        <v>98.490000000000052</v>
      </c>
      <c r="AK31" s="30">
        <f>'Food Intake'!AK31*IF($C31 = 0, 3.1, 4.9)</f>
        <v>122.99000000000005</v>
      </c>
      <c r="AL31" s="30">
        <f>'Food Intake'!AL31*IF($C31 = 0, 3.1, 4.9)</f>
        <v>116.12999999999995</v>
      </c>
      <c r="AM31" s="30">
        <f>'Food Intake'!AM31*IF($C31 = 0, 3.1, 4.9)</f>
        <v>96.039999999999978</v>
      </c>
      <c r="AN31" s="30">
        <f>'Food Intake'!AN31*IF($C31 = 0, 3.1, 4.9)</f>
        <v>108.78000000000002</v>
      </c>
      <c r="AO31" s="30">
        <f>'Food Intake'!AO31*IF($C31 = 0, 3.1, 4.9)</f>
        <v>103.38999999999999</v>
      </c>
      <c r="AP31" s="30">
        <f>'Food Intake'!AP31*IF($C31 = 0, 3.1, 4.9)</f>
        <v>97.510000000000034</v>
      </c>
      <c r="AQ31" s="30">
        <f>'Food Intake'!AQ31*IF($C31 = 0, 3.1, 4.9)</f>
        <v>108.28999999999998</v>
      </c>
      <c r="AR31" s="30">
        <f>'Food Intake'!AR31*IF($C31 = 0, 3.1, 4.9)</f>
        <v>108.29000000000005</v>
      </c>
      <c r="AS31" s="30">
        <f>'Food Intake'!AS31*IF($C31 = 0, 3.1, 4.9)</f>
        <v>106.82</v>
      </c>
      <c r="AT31" s="30">
        <f>'Food Intake'!AT31*IF($C31 = 0, 3.1, 4.9)</f>
        <v>112.21000000000004</v>
      </c>
      <c r="AU31" s="30">
        <f>'Food Intake'!AU31*IF($C31 = 0, 3.1, 4.9)</f>
        <v>93.100000000000009</v>
      </c>
      <c r="AV31" s="30">
        <f>'Food Intake'!AV31*IF($C31 = 0, 3.1, 4.9)</f>
        <v>98.489999999999981</v>
      </c>
      <c r="AW31" s="30">
        <f>'Food Intake'!AW31*IF($C31 = 0, 3.1, 4.9)</f>
        <v>94.080000000000027</v>
      </c>
      <c r="AX31" s="30">
        <f>'Food Intake'!AX31*IF($C31 = 0, 3.1, 4.9)</f>
        <v>107.31000000000003</v>
      </c>
      <c r="AY31" s="30">
        <f>'Food Intake'!AY31*IF($C31 = 0, 3.1, 4.9)</f>
        <v>98.979999999999947</v>
      </c>
      <c r="AZ31" s="30">
        <f>'Food Intake'!AZ31*IF($C31 = 0, 3.1, 4.9)</f>
        <v>110.73999999999998</v>
      </c>
      <c r="BA31" s="30">
        <f>'Food Intake'!BA31*IF($C31 = 0, 3.1, 4.9)</f>
        <v>106.82</v>
      </c>
      <c r="BB31" s="30">
        <f>'Food Intake'!BB31*IF($C31 = 0, 3.1, 4.9)</f>
        <v>97.510000000000034</v>
      </c>
      <c r="BC31" s="30">
        <f>'Food Intake'!BC31*IF($C31 = 0, 3.1, 4.9)</f>
        <v>108.28999999999998</v>
      </c>
      <c r="BD31" s="30">
        <f>'Food Intake'!BD31*IF($C31 = 0, 3.1, 4.9)</f>
        <v>123.48000000000002</v>
      </c>
      <c r="BE31" s="30">
        <f>'Food Intake'!BE31*IF($C31 = 0, 3.1, 4.9)</f>
        <v>112.7</v>
      </c>
      <c r="BF31" s="30">
        <f>'Food Intake'!BF31*IF($C31 = 0, 3.1, 4.9)</f>
        <v>91.140000000000043</v>
      </c>
      <c r="BG31" s="30">
        <f>'Food Intake'!BG31*IF($C31 = 0, 3.1, 4.9)</f>
        <v>102.9</v>
      </c>
      <c r="BH31" s="30">
        <f t="shared" si="0"/>
        <v>110.74924528301885</v>
      </c>
      <c r="BJ31" s="33"/>
    </row>
    <row r="32" spans="1:62" ht="13.2">
      <c r="A32" s="15">
        <v>29</v>
      </c>
      <c r="B32" s="16">
        <v>0</v>
      </c>
      <c r="C32" s="16">
        <v>2</v>
      </c>
      <c r="D32" s="30">
        <f>'Food Intake'!D32*3.1</f>
        <v>566.36999999999978</v>
      </c>
      <c r="E32" s="30">
        <f>'Food Intake'!E32*3.1</f>
        <v>381.91999999999996</v>
      </c>
      <c r="F32" s="30">
        <f>'Food Intake'!F32*3.1</f>
        <v>96.100000000000009</v>
      </c>
      <c r="G32" s="30">
        <f>'Food Intake'!G32*IF($C32 = 0, 3.1, 4.9)</f>
        <v>98.980000000000018</v>
      </c>
      <c r="H32" s="30">
        <f>'Food Intake'!H32*IF($C32 = 0, 3.1, 4.9)</f>
        <v>103.38999999999999</v>
      </c>
      <c r="I32" s="30">
        <f>'Food Intake'!I32*IF($C32 = 0, 3.1, 4.9)</f>
        <v>121.52</v>
      </c>
      <c r="J32" s="30">
        <f>'Food Intake'!J32*IF($C32 = 0, 3.1, 4.9)</f>
        <v>134.75</v>
      </c>
      <c r="K32" s="30">
        <f>'Food Intake'!K32*IF($C32 = 0, 3.1, 4.9)</f>
        <v>129.36000000000004</v>
      </c>
      <c r="L32" s="30">
        <f>'Food Intake'!L32*IF($C32 = 0, 3.1, 4.9)</f>
        <v>122.50000000000001</v>
      </c>
      <c r="M32" s="30">
        <f>'Food Intake'!M32*IF($C32 = 0, 3.1, 4.9)</f>
        <v>116.62000000000006</v>
      </c>
      <c r="N32" s="30">
        <f>'Food Intake'!N32*IF($C32 = 0, 3.1, 4.9)</f>
        <v>156.30999999999997</v>
      </c>
      <c r="O32" s="30">
        <f>'Food Intake'!O32*IF($C32 = 0, 3.1, 4.9)</f>
        <v>131.80999999999997</v>
      </c>
      <c r="P32" s="30">
        <f>'Food Intake'!P32*IF($C32 = 0, 3.1, 4.9)</f>
        <v>104.37000000000003</v>
      </c>
      <c r="Q32" s="30">
        <f>'Food Intake'!Q32*IF($C32 = 0, 3.1, 4.9)</f>
        <v>139.16000000000003</v>
      </c>
      <c r="R32" s="30">
        <f>'Food Intake'!R32*IF($C32 = 0, 3.1, 4.9)</f>
        <v>135.23999999999998</v>
      </c>
      <c r="S32" s="30">
        <f>'Food Intake'!S32*IF($C32 = 0, 3.1, 4.9)</f>
        <v>118.09000000000005</v>
      </c>
      <c r="T32" s="30">
        <f>'Food Intake'!T32*IF($C32 = 0, 3.1, 4.9)</f>
        <v>112.20999999999997</v>
      </c>
      <c r="U32" s="30">
        <f>'Food Intake'!U32*IF($C32 = 0, 3.1, 4.9)</f>
        <v>127.89000000000006</v>
      </c>
      <c r="V32" s="30">
        <f>'Food Intake'!V32*IF($C32 = 0, 3.1, 4.9)</f>
        <v>114.66000000000004</v>
      </c>
      <c r="W32" s="30">
        <f>'Food Intake'!W32*IF($C32 = 0, 3.1, 4.9)</f>
        <v>105.83999999999997</v>
      </c>
      <c r="X32" s="30">
        <f>'Food Intake'!X32*IF($C32 = 0, 3.1, 4.9)</f>
        <v>119.07000000000006</v>
      </c>
      <c r="Y32" s="30">
        <f>'Food Intake'!Y32*IF($C32 = 0, 3.1, 4.9)</f>
        <v>116.13000000000002</v>
      </c>
      <c r="Z32" s="30">
        <f>'Food Intake'!Z32*IF($C32 = 0, 3.1, 4.9)</f>
        <v>105.83999999999997</v>
      </c>
      <c r="AA32" s="30">
        <f>'Food Intake'!AA32*IF($C32 = 0, 3.1, 4.9)</f>
        <v>100.94000000000005</v>
      </c>
      <c r="AB32" s="30">
        <f>'Food Intake'!AB32*IF($C32 = 0, 3.1, 4.9)</f>
        <v>135.23999999999998</v>
      </c>
      <c r="AC32" s="30">
        <f>'Food Intake'!AC32*IF($C32 = 0, 3.1, 4.9)</f>
        <v>100.93999999999998</v>
      </c>
      <c r="AD32" s="30">
        <f>'Food Intake'!AD32*IF($C32 = 0, 3.1, 4.9)</f>
        <v>121.52</v>
      </c>
      <c r="AE32" s="30">
        <f>'Food Intake'!AE32*IF($C32 = 0, 3.1, 4.9)</f>
        <v>108.28999999999998</v>
      </c>
      <c r="AF32" s="30">
        <f>'Food Intake'!AF32*IF($C32 = 0, 3.1, 4.9)</f>
        <v>117.11000000000004</v>
      </c>
      <c r="AG32" s="30">
        <f>'Food Intake'!AG32*IF($C32 = 0, 3.1, 4.9)</f>
        <v>95.550000000000082</v>
      </c>
      <c r="AH32" s="30">
        <f>'Food Intake'!AH32*IF($C32 = 0, 3.1, 4.9)</f>
        <v>116.61999999999999</v>
      </c>
      <c r="AI32" s="30">
        <f>'Food Intake'!AI32*IF($C32 = 0, 3.1, 4.9)</f>
        <v>103.38999999999999</v>
      </c>
      <c r="AJ32" s="30">
        <f>'Food Intake'!AJ32*IF($C32 = 0, 3.1, 4.9)</f>
        <v>101.92000000000006</v>
      </c>
      <c r="AK32" s="30">
        <f>'Food Intake'!AK32*IF($C32 = 0, 3.1, 4.9)</f>
        <v>115.15</v>
      </c>
      <c r="AL32" s="30">
        <f>'Food Intake'!AL32*IF($C32 = 0, 3.1, 4.9)</f>
        <v>124.95</v>
      </c>
      <c r="AM32" s="30">
        <f>'Food Intake'!AM32*IF($C32 = 0, 3.1, 4.9)</f>
        <v>104.36999999999999</v>
      </c>
      <c r="AN32" s="30">
        <f>'Food Intake'!AN32*IF($C32 = 0, 3.1, 4.9)</f>
        <v>115.14999999999993</v>
      </c>
      <c r="AO32" s="30">
        <f>'Food Intake'!AO32*IF($C32 = 0, 3.1, 4.9)</f>
        <v>104.86000000000004</v>
      </c>
      <c r="AP32" s="30">
        <f>'Food Intake'!AP32*IF($C32 = 0, 3.1, 4.9)</f>
        <v>104.36999999999999</v>
      </c>
      <c r="AQ32" s="30">
        <f>'Food Intake'!AQ32*IF($C32 = 0, 3.1, 4.9)</f>
        <v>110.73999999999998</v>
      </c>
      <c r="AR32" s="30">
        <f>'Food Intake'!AR32*IF($C32 = 0, 3.1, 4.9)</f>
        <v>121.03000000000003</v>
      </c>
      <c r="AS32" s="30">
        <f>'Food Intake'!AS32*IF($C32 = 0, 3.1, 4.9)</f>
        <v>106.32999999999996</v>
      </c>
      <c r="AT32" s="30">
        <f>'Food Intake'!AT32*IF($C32 = 0, 3.1, 4.9)</f>
        <v>109.76000000000003</v>
      </c>
      <c r="AU32" s="30">
        <f>'Food Intake'!AU32*IF($C32 = 0, 3.1, 4.9)</f>
        <v>87.22</v>
      </c>
      <c r="AV32" s="30">
        <f>'Food Intake'!AV32*IF($C32 = 0, 3.1, 4.9)</f>
        <v>81.339999999999975</v>
      </c>
      <c r="AW32" s="30">
        <f>'Food Intake'!AW32*IF($C32 = 0, 3.1, 4.9)</f>
        <v>104.86000000000004</v>
      </c>
      <c r="AX32" s="30">
        <f>'Food Intake'!AX32*IF($C32 = 0, 3.1, 4.9)</f>
        <v>80.850000000000009</v>
      </c>
      <c r="AY32" s="30">
        <f>'Food Intake'!AY32*IF($C32 = 0, 3.1, 4.9)</f>
        <v>97.02</v>
      </c>
      <c r="AZ32" s="30">
        <f>'Food Intake'!AZ32*IF($C32 = 0, 3.1, 4.9)</f>
        <v>105.35000000000001</v>
      </c>
      <c r="BA32" s="30">
        <f>'Food Intake'!BA32*IF($C32 = 0, 3.1, 4.9)</f>
        <v>103.38999999999999</v>
      </c>
      <c r="BB32" s="30">
        <f>'Food Intake'!BB32*IF($C32 = 0, 3.1, 4.9)</f>
        <v>89.670000000000059</v>
      </c>
      <c r="BC32" s="30">
        <f>'Food Intake'!BC32*IF($C32 = 0, 3.1, 4.9)</f>
        <v>95.550000000000011</v>
      </c>
      <c r="BD32" s="30">
        <f>'Food Intake'!BD32*IF($C32 = 0, 3.1, 4.9)</f>
        <v>96.040000000000049</v>
      </c>
      <c r="BE32" s="30">
        <f>'Food Intake'!BE32*IF($C32 = 0, 3.1, 4.9)</f>
        <v>88.2</v>
      </c>
      <c r="BF32" s="30">
        <f>'Food Intake'!BF32*IF($C32 = 0, 3.1, 4.9)</f>
        <v>86.239999999999981</v>
      </c>
      <c r="BG32" s="30">
        <f>'Food Intake'!BG32*IF($C32 = 0, 3.1, 4.9)</f>
        <v>91.630000000000024</v>
      </c>
      <c r="BH32" s="30">
        <f t="shared" si="0"/>
        <v>110.17603773584911</v>
      </c>
      <c r="BJ32" s="33"/>
    </row>
    <row r="33" spans="1:173" ht="13.2">
      <c r="A33" s="15">
        <v>30</v>
      </c>
      <c r="B33" s="16">
        <v>0</v>
      </c>
      <c r="C33" s="16">
        <v>2</v>
      </c>
      <c r="D33" s="30">
        <f>'Food Intake'!D33*3.1</f>
        <v>540.95000000000005</v>
      </c>
      <c r="E33" s="30">
        <f>'Food Intake'!E33*3.1</f>
        <v>344.41000000000008</v>
      </c>
      <c r="F33" s="30">
        <f>'Food Intake'!F33*3.1</f>
        <v>78.429999999999865</v>
      </c>
      <c r="G33" s="30">
        <f>'Food Intake'!G33*IF($C33 = 0, 3.1, 4.9)</f>
        <v>52.430000000000021</v>
      </c>
      <c r="H33" s="30">
        <f>'Food Intake'!H33*IF($C33 = 0, 3.1, 4.9)</f>
        <v>89.180000000000021</v>
      </c>
      <c r="I33" s="30">
        <f>'Food Intake'!I33*IF($C33 = 0, 3.1, 4.9)</f>
        <v>100.93999999999998</v>
      </c>
      <c r="J33" s="30">
        <f>'Food Intake'!J33*IF($C33 = 0, 3.1, 4.9)</f>
        <v>88.690000000000055</v>
      </c>
      <c r="K33" s="30">
        <f>'Food Intake'!K33*IF($C33 = 0, 3.1, 4.9)</f>
        <v>111.72000000000007</v>
      </c>
      <c r="L33" s="30">
        <f>'Food Intake'!L33*IF($C33 = 0, 3.1, 4.9)</f>
        <v>109.27</v>
      </c>
      <c r="M33" s="30">
        <f>'Food Intake'!M33*IF($C33 = 0, 3.1, 4.9)</f>
        <v>104.36999999999999</v>
      </c>
      <c r="N33" s="30">
        <f>'Food Intake'!N33*IF($C33 = 0, 3.1, 4.9)</f>
        <v>106.81999999999992</v>
      </c>
      <c r="O33" s="30">
        <f>'Food Intake'!O33*IF($C33 = 0, 3.1, 4.9)</f>
        <v>105.84000000000005</v>
      </c>
      <c r="P33" s="30">
        <f>'Food Intake'!P33*IF($C33 = 0, 3.1, 4.9)</f>
        <v>92.11999999999999</v>
      </c>
      <c r="Q33" s="30">
        <f>'Food Intake'!Q33*IF($C33 = 0, 3.1, 4.9)</f>
        <v>110.73999999999998</v>
      </c>
      <c r="R33" s="30">
        <f>'Food Intake'!R33*IF($C33 = 0, 3.1, 4.9)</f>
        <v>91.629999999999953</v>
      </c>
      <c r="S33" s="30">
        <f>'Food Intake'!S33*IF($C33 = 0, 3.1, 4.9)</f>
        <v>94.080000000000027</v>
      </c>
      <c r="T33" s="30">
        <f>'Food Intake'!T33*IF($C33 = 0, 3.1, 4.9)</f>
        <v>91.630000000000024</v>
      </c>
      <c r="U33" s="30">
        <f>'Food Intake'!U33*IF($C33 = 0, 3.1, 4.9)</f>
        <v>88.689999999999984</v>
      </c>
      <c r="V33" s="30">
        <f>'Food Intake'!V33*IF($C33 = 0, 3.1, 4.9)</f>
        <v>98</v>
      </c>
      <c r="W33" s="30">
        <f>'Food Intake'!W33*IF($C33 = 0, 3.1, 4.9)</f>
        <v>82.810000000000031</v>
      </c>
      <c r="X33" s="30">
        <f>'Food Intake'!X33*IF($C33 = 0, 3.1, 4.9)</f>
        <v>102.9</v>
      </c>
      <c r="Y33" s="30">
        <f>'Food Intake'!Y33*IF($C33 = 0, 3.1, 4.9)</f>
        <v>96.530000000000015</v>
      </c>
      <c r="Z33" s="30">
        <f>'Food Intake'!Z33*IF($C33 = 0, 3.1, 4.9)</f>
        <v>83.789999999999978</v>
      </c>
      <c r="AA33" s="30">
        <f>'Food Intake'!AA33*IF($C33 = 0, 3.1, 4.9)</f>
        <v>72.030000000000015</v>
      </c>
      <c r="AB33" s="30">
        <f>'Food Intake'!AB33*IF($C33 = 0, 3.1, 4.9)</f>
        <v>93.589999999999975</v>
      </c>
      <c r="AC33" s="30">
        <f>'Food Intake'!AC33*IF($C33 = 0, 3.1, 4.9)</f>
        <v>86.240000000000052</v>
      </c>
      <c r="AD33" s="30">
        <f>'Food Intake'!AD33*IF($C33 = 0, 3.1, 4.9)</f>
        <v>101.42999999999995</v>
      </c>
      <c r="AE33" s="30">
        <f>'Food Intake'!AE33*IF($C33 = 0, 3.1, 4.9)</f>
        <v>82.810000000000031</v>
      </c>
      <c r="AF33" s="30">
        <f>'Food Intake'!AF33*IF($C33 = 0, 3.1, 4.9)</f>
        <v>89.669999999999987</v>
      </c>
      <c r="AG33" s="30">
        <f>'Food Intake'!AG33*IF($C33 = 0, 3.1, 4.9)</f>
        <v>73.010000000000034</v>
      </c>
      <c r="AH33" s="30">
        <f>'Food Intake'!AH33*IF($C33 = 0, 3.1, 4.9)</f>
        <v>68.600000000000009</v>
      </c>
      <c r="AI33" s="30">
        <f>'Food Intake'!AI33*IF($C33 = 0, 3.1, 4.9)</f>
        <v>82.32</v>
      </c>
      <c r="AJ33" s="30">
        <f>'Food Intake'!AJ33*IF($C33 = 0, 3.1, 4.9)</f>
        <v>75.95</v>
      </c>
      <c r="AK33" s="30">
        <f>'Food Intake'!AK33*IF($C33 = 0, 3.1, 4.9)</f>
        <v>88.689999999999984</v>
      </c>
      <c r="AL33" s="30">
        <f>'Food Intake'!AL33*IF($C33 = 0, 3.1, 4.9)</f>
        <v>76.439999999999984</v>
      </c>
      <c r="AM33" s="30">
        <f>'Food Intake'!AM33*IF($C33 = 0, 3.1, 4.9)</f>
        <v>73.989999999999981</v>
      </c>
      <c r="AN33" s="30">
        <f>'Food Intake'!AN33*IF($C33 = 0, 3.1, 4.9)</f>
        <v>94.079999999999956</v>
      </c>
      <c r="AO33" s="30">
        <f>'Food Intake'!AO33*IF($C33 = 0, 3.1, 4.9)</f>
        <v>82.810000000000031</v>
      </c>
      <c r="AP33" s="30">
        <f>'Food Intake'!AP33*IF($C33 = 0, 3.1, 4.9)</f>
        <v>75.95</v>
      </c>
      <c r="AQ33" s="30">
        <f>'Food Intake'!AQ33*IF($C33 = 0, 3.1, 4.9)</f>
        <v>91.140000000000043</v>
      </c>
      <c r="AR33" s="30">
        <f>'Food Intake'!AR33*IF($C33 = 0, 3.1, 4.9)</f>
        <v>85.75</v>
      </c>
      <c r="AS33" s="30">
        <f>'Food Intake'!AS33*IF($C33 = 0, 3.1, 4.9)</f>
        <v>87.22</v>
      </c>
      <c r="AT33" s="30">
        <f>'Food Intake'!AT33*IF($C33 = 0, 3.1, 4.9)</f>
        <v>89.669999999999987</v>
      </c>
      <c r="AU33" s="30">
        <f>'Food Intake'!AU33*IF($C33 = 0, 3.1, 4.9)</f>
        <v>89.180000000000021</v>
      </c>
      <c r="AV33" s="30">
        <f>'Food Intake'!AV33*IF($C33 = 0, 3.1, 4.9)</f>
        <v>82.32</v>
      </c>
      <c r="AW33" s="30">
        <f>'Food Intake'!AW33*IF($C33 = 0, 3.1, 4.9)</f>
        <v>72.52</v>
      </c>
      <c r="AX33" s="30">
        <f>'Food Intake'!AX33*IF($C33 = 0, 3.1, 4.9)</f>
        <v>82.32</v>
      </c>
      <c r="AY33" s="30">
        <f>'Food Intake'!AY33*IF($C33 = 0, 3.1, 4.9)</f>
        <v>77.910000000000039</v>
      </c>
      <c r="AZ33" s="30">
        <f>'Food Intake'!AZ33*IF($C33 = 0, 3.1, 4.9)</f>
        <v>91.630000000000024</v>
      </c>
      <c r="BA33" s="30">
        <f>'Food Intake'!BA33*IF($C33 = 0, 3.1, 4.9)</f>
        <v>75.95</v>
      </c>
      <c r="BB33" s="30">
        <f>'Food Intake'!BB33*IF($C33 = 0, 3.1, 4.9)</f>
        <v>69.580000000000013</v>
      </c>
      <c r="BC33" s="30">
        <f>'Food Intake'!BC33*IF($C33 = 0, 3.1, 4.9)</f>
        <v>87.220000000000056</v>
      </c>
      <c r="BD33" s="30">
        <f>'Food Intake'!BD33*IF($C33 = 0, 3.1, 4.9)</f>
        <v>85.75</v>
      </c>
      <c r="BE33" s="30">
        <f>'Food Intake'!BE33*IF($C33 = 0, 3.1, 4.9)</f>
        <v>70.560000000000031</v>
      </c>
      <c r="BF33" s="30">
        <f>'Food Intake'!BF33*IF($C33 = 0, 3.1, 4.9)</f>
        <v>75.459999999999965</v>
      </c>
      <c r="BG33" s="30">
        <f>'Food Intake'!BG33*IF($C33 = 0, 3.1, 4.9)</f>
        <v>83.790000000000049</v>
      </c>
      <c r="BH33" s="30">
        <f t="shared" si="0"/>
        <v>87.127547169811322</v>
      </c>
      <c r="BJ33" s="33"/>
    </row>
    <row r="34" spans="1:173" ht="13.2">
      <c r="A34" s="15">
        <v>31</v>
      </c>
      <c r="B34" s="16">
        <v>0</v>
      </c>
      <c r="C34" s="16">
        <v>1</v>
      </c>
      <c r="D34" s="30">
        <f>'Food Intake'!D34*3.1</f>
        <v>492.58999999999992</v>
      </c>
      <c r="E34" s="30">
        <f>'Food Intake'!E34*3.1</f>
        <v>329.83999999999992</v>
      </c>
      <c r="F34" s="30">
        <f>'Food Intake'!F34*3.1</f>
        <v>84.940000000000111</v>
      </c>
      <c r="G34" s="30">
        <f>'Food Intake'!G34*IF($C34 = 0, 3.1, 4.9)</f>
        <v>126.42000000000006</v>
      </c>
      <c r="H34" s="30">
        <f>'Food Intake'!H34*IF($C34 = 0, 3.1, 4.9)</f>
        <v>120.05000000000001</v>
      </c>
      <c r="I34" s="30">
        <f>'Food Intake'!I34*IF($C34 = 0, 3.1, 4.9)</f>
        <v>131.81000000000003</v>
      </c>
      <c r="J34" s="30">
        <f>'Food Intake'!J34*IF($C34 = 0, 3.1, 4.9)</f>
        <v>111.72000000000007</v>
      </c>
      <c r="K34" s="30">
        <f>'Food Intake'!K34*IF($C34 = 0, 3.1, 4.9)</f>
        <v>120.53999999999998</v>
      </c>
      <c r="L34" s="30">
        <f>'Food Intake'!L34*IF($C34 = 0, 3.1, 4.9)</f>
        <v>130.33999999999997</v>
      </c>
      <c r="M34" s="30">
        <f>'Food Intake'!M34*IF($C34 = 0, 3.1, 4.9)</f>
        <v>121.03000000000003</v>
      </c>
      <c r="N34" s="30">
        <f>'Food Intake'!N34*IF($C34 = 0, 3.1, 4.9)</f>
        <v>125.43999999999998</v>
      </c>
      <c r="O34" s="30">
        <f>'Food Intake'!O34*IF($C34 = 0, 3.1, 4.9)</f>
        <v>133.77000000000007</v>
      </c>
      <c r="P34" s="30">
        <f>'Food Intake'!P34*IF($C34 = 0, 3.1, 4.9)</f>
        <v>102.40999999999997</v>
      </c>
      <c r="Q34" s="30">
        <f>'Food Intake'!Q34*IF($C34 = 0, 3.1, 4.9)</f>
        <v>124.95</v>
      </c>
      <c r="R34" s="30">
        <f>'Food Intake'!R34*IF($C34 = 0, 3.1, 4.9)</f>
        <v>139.65</v>
      </c>
      <c r="S34" s="30">
        <f>'Food Intake'!S34*IF($C34 = 0, 3.1, 4.9)</f>
        <v>76.930000000000021</v>
      </c>
      <c r="T34" s="30">
        <f>'Food Intake'!T34*IF($C34 = 0, 3.1, 4.9)</f>
        <v>109.75999999999996</v>
      </c>
      <c r="U34" s="30">
        <f>'Food Intake'!U34*IF($C34 = 0, 3.1, 4.9)</f>
        <v>96.040000000000049</v>
      </c>
      <c r="V34" s="30">
        <f>'Food Intake'!V34*IF($C34 = 0, 3.1, 4.9)</f>
        <v>114.65999999999997</v>
      </c>
      <c r="W34" s="30">
        <f>'Food Intake'!W34*IF($C34 = 0, 3.1, 4.9)</f>
        <v>97.510000000000034</v>
      </c>
      <c r="X34" s="30">
        <f>'Food Intake'!X34*IF($C34 = 0, 3.1, 4.9)</f>
        <v>118.58000000000003</v>
      </c>
      <c r="Y34" s="30">
        <f>'Food Intake'!Y34*IF($C34 = 0, 3.1, 4.9)</f>
        <v>110.73999999999998</v>
      </c>
      <c r="Z34" s="30">
        <f>'Food Intake'!Z34*IF($C34 = 0, 3.1, 4.9)</f>
        <v>81.339999999999975</v>
      </c>
      <c r="AA34" s="30">
        <f>'Food Intake'!AA34*IF($C34 = 0, 3.1, 4.9)</f>
        <v>100.94000000000005</v>
      </c>
      <c r="AB34" s="30">
        <f>'Food Intake'!AB34*IF($C34 = 0, 3.1, 4.9)</f>
        <v>91.140000000000043</v>
      </c>
      <c r="AC34" s="30">
        <f>'Food Intake'!AC34*IF($C34 = 0, 3.1, 4.9)</f>
        <v>99.47</v>
      </c>
      <c r="AD34" s="30">
        <f>'Food Intake'!AD34*IF($C34 = 0, 3.1, 4.9)</f>
        <v>114.66000000000004</v>
      </c>
      <c r="AE34" s="30">
        <f>'Food Intake'!AE34*IF($C34 = 0, 3.1, 4.9)</f>
        <v>113.67999999999995</v>
      </c>
      <c r="AF34" s="30">
        <f>'Food Intake'!AF34*IF($C34 = 0, 3.1, 4.9)</f>
        <v>105.83999999999997</v>
      </c>
      <c r="AG34" s="30">
        <f>'Food Intake'!AG34*IF($C34 = 0, 3.1, 4.9)</f>
        <v>92.11999999999999</v>
      </c>
      <c r="AH34" s="30">
        <f>'Food Intake'!AH34*IF($C34 = 0, 3.1, 4.9)</f>
        <v>105.83999999999997</v>
      </c>
      <c r="AI34" s="30">
        <f>'Food Intake'!AI34*IF($C34 = 0, 3.1, 4.9)</f>
        <v>94.57</v>
      </c>
      <c r="AJ34" s="30">
        <f>'Food Intake'!AJ34*IF($C34 = 0, 3.1, 4.9)</f>
        <v>81.830000000000027</v>
      </c>
      <c r="AK34" s="30">
        <f>'Food Intake'!AK34*IF($C34 = 0, 3.1, 4.9)</f>
        <v>106.3300000000001</v>
      </c>
      <c r="AL34" s="30">
        <f>'Food Intake'!AL34*IF($C34 = 0, 3.1, 4.9)</f>
        <v>105.83999999999997</v>
      </c>
      <c r="AM34" s="30">
        <f>'Food Intake'!AM34*IF($C34 = 0, 3.1, 4.9)</f>
        <v>93.589999999999975</v>
      </c>
      <c r="AN34" s="30">
        <f>'Food Intake'!AN34*IF($C34 = 0, 3.1, 4.9)</f>
        <v>104.86000000000004</v>
      </c>
      <c r="AO34" s="30">
        <f>'Food Intake'!AO34*IF($C34 = 0, 3.1, 4.9)</f>
        <v>100.45</v>
      </c>
      <c r="AP34" s="30">
        <f>'Food Intake'!AP34*IF($C34 = 0, 3.1, 4.9)</f>
        <v>85.75</v>
      </c>
      <c r="AQ34" s="30">
        <f>'Food Intake'!AQ34*IF($C34 = 0, 3.1, 4.9)</f>
        <v>103.87999999999995</v>
      </c>
      <c r="AR34" s="30">
        <f>'Food Intake'!AR34*IF($C34 = 0, 3.1, 4.9)</f>
        <v>98</v>
      </c>
      <c r="AS34" s="30">
        <f>'Food Intake'!AS34*IF($C34 = 0, 3.1, 4.9)</f>
        <v>102.41000000000004</v>
      </c>
      <c r="AT34" s="30">
        <f>'Food Intake'!AT34*IF($C34 = 0, 3.1, 4.9)</f>
        <v>93.100000000000009</v>
      </c>
      <c r="AU34" s="30">
        <f>'Food Intake'!AU34*IF($C34 = 0, 3.1, 4.9)</f>
        <v>101.43000000000002</v>
      </c>
      <c r="AV34" s="30">
        <f>'Food Intake'!AV34*IF($C34 = 0, 3.1, 4.9)</f>
        <v>104.85999999999997</v>
      </c>
      <c r="AW34" s="30">
        <f>'Food Intake'!AW34*IF($C34 = 0, 3.1, 4.9)</f>
        <v>90.160000000000039</v>
      </c>
      <c r="AX34" s="30">
        <f>'Food Intake'!AX34*IF($C34 = 0, 3.1, 4.9)</f>
        <v>108.78000000000002</v>
      </c>
      <c r="AY34" s="30">
        <f>'Food Intake'!AY34*IF($C34 = 0, 3.1, 4.9)</f>
        <v>98.489999999999981</v>
      </c>
      <c r="AZ34" s="30">
        <f>'Food Intake'!AZ34*IF($C34 = 0, 3.1, 4.9)</f>
        <v>99.960000000000036</v>
      </c>
      <c r="BA34" s="30">
        <f>'Food Intake'!BA34*IF($C34 = 0, 3.1, 4.9)</f>
        <v>87.709999999999965</v>
      </c>
      <c r="BB34" s="30">
        <f>'Food Intake'!BB34*IF($C34 = 0, 3.1, 4.9)</f>
        <v>89.180000000000021</v>
      </c>
      <c r="BC34" s="30">
        <f>'Food Intake'!BC34*IF($C34 = 0, 3.1, 4.9)</f>
        <v>98.979999999999947</v>
      </c>
      <c r="BD34" s="30">
        <f>'Food Intake'!BD34*IF($C34 = 0, 3.1, 4.9)</f>
        <v>115.64000000000004</v>
      </c>
      <c r="BE34" s="30">
        <f>'Food Intake'!BE34*IF($C34 = 0, 3.1, 4.9)</f>
        <v>85.260000000000034</v>
      </c>
      <c r="BF34" s="30">
        <f>'Food Intake'!BF34*IF($C34 = 0, 3.1, 4.9)</f>
        <v>93.100000000000009</v>
      </c>
      <c r="BG34" s="30">
        <f>'Food Intake'!BG34*IF($C34 = 0, 3.1, 4.9)</f>
        <v>104.37000000000006</v>
      </c>
      <c r="BH34" s="30">
        <f t="shared" si="0"/>
        <v>105.01716981132077</v>
      </c>
      <c r="BJ34" s="33"/>
    </row>
    <row r="35" spans="1:173" ht="13.2">
      <c r="A35" s="15">
        <v>32</v>
      </c>
      <c r="B35" s="16">
        <v>0</v>
      </c>
      <c r="C35" s="16">
        <v>1</v>
      </c>
      <c r="D35" s="30">
        <f>'Food Intake'!D35*3.1</f>
        <v>515.22</v>
      </c>
      <c r="E35" s="30">
        <f>'Food Intake'!E35*3.1</f>
        <v>351.85</v>
      </c>
      <c r="F35" s="30">
        <f>'Food Intake'!F35*3.1</f>
        <v>63.86000000000007</v>
      </c>
      <c r="G35" s="30">
        <f>'Food Intake'!G35*IF($C35 = 0, 3.1, 4.9)</f>
        <v>129.85000000000002</v>
      </c>
      <c r="H35" s="30">
        <f>'Food Intake'!H35*IF($C35 = 0, 3.1, 4.9)</f>
        <v>81.340000000000046</v>
      </c>
      <c r="I35" s="30">
        <f>'Food Intake'!I35*IF($C35 = 0, 3.1, 4.9)</f>
        <v>107.30999999999996</v>
      </c>
      <c r="J35" s="30">
        <f>'Food Intake'!J35*IF($C35 = 0, 3.1, 4.9)</f>
        <v>98.980000000000018</v>
      </c>
      <c r="K35" s="30">
        <f>'Food Intake'!K35*IF($C35 = 0, 3.1, 4.9)</f>
        <v>108.29000000000005</v>
      </c>
      <c r="L35" s="30">
        <f>'Food Intake'!L35*IF($C35 = 0, 3.1, 4.9)</f>
        <v>102.9</v>
      </c>
      <c r="M35" s="30">
        <f>'Food Intake'!M35*IF($C35 = 0, 3.1, 4.9)</f>
        <v>90.159999999999968</v>
      </c>
      <c r="N35" s="30">
        <f>'Food Intake'!N35*IF($C35 = 0, 3.1, 4.9)</f>
        <v>104.86000000000004</v>
      </c>
      <c r="O35" s="30">
        <f>'Food Intake'!O35*IF($C35 = 0, 3.1, 4.9)</f>
        <v>108.29000000000005</v>
      </c>
      <c r="P35" s="30">
        <f>'Food Intake'!P35*IF($C35 = 0, 3.1, 4.9)</f>
        <v>82.80999999999996</v>
      </c>
      <c r="Q35" s="30">
        <f>'Food Intake'!Q35*IF($C35 = 0, 3.1, 4.9)</f>
        <v>104.86000000000004</v>
      </c>
      <c r="R35" s="30">
        <f>'Food Intake'!R35*IF($C35 = 0, 3.1, 4.9)</f>
        <v>104.86000000000004</v>
      </c>
      <c r="S35" s="30">
        <f>'Food Intake'!S35*IF($C35 = 0, 3.1, 4.9)</f>
        <v>104.36999999999992</v>
      </c>
      <c r="T35" s="30">
        <f>'Food Intake'!T35*IF($C35 = 0, 3.1, 4.9)</f>
        <v>93.590000000000046</v>
      </c>
      <c r="U35" s="30">
        <f>'Food Intake'!U35*IF($C35 = 0, 3.1, 4.9)</f>
        <v>105.35000000000001</v>
      </c>
      <c r="V35" s="30">
        <f>'Food Intake'!V35*IF($C35 = 0, 3.1, 4.9)</f>
        <v>107.80000000000001</v>
      </c>
      <c r="W35" s="30">
        <f>'Food Intake'!W35*IF($C35 = 0, 3.1, 4.9)</f>
        <v>85.75</v>
      </c>
      <c r="X35" s="30">
        <f>'Food Intake'!X35*IF($C35 = 0, 3.1, 4.9)</f>
        <v>110.74000000000005</v>
      </c>
      <c r="Y35" s="30">
        <f>'Food Intake'!Y35*IF($C35 = 0, 3.1, 4.9)</f>
        <v>111.22999999999995</v>
      </c>
      <c r="Z35" s="30">
        <f>'Food Intake'!Z35*IF($C35 = 0, 3.1, 4.9)</f>
        <v>114.17000000000006</v>
      </c>
      <c r="AA35" s="30">
        <f>'Food Intake'!AA35*IF($C35 = 0, 3.1, 4.9)</f>
        <v>105.35000000000001</v>
      </c>
      <c r="AB35" s="30">
        <f>'Food Intake'!AB35*IF($C35 = 0, 3.1, 4.9)</f>
        <v>96.529999999999944</v>
      </c>
      <c r="AC35" s="30">
        <f>'Food Intake'!AC35*IF($C35 = 0, 3.1, 4.9)</f>
        <v>103.39000000000004</v>
      </c>
      <c r="AD35" s="30">
        <f>'Food Intake'!AD35*IF($C35 = 0, 3.1, 4.9)</f>
        <v>109.27</v>
      </c>
      <c r="AE35" s="30">
        <f>'Food Intake'!AE35*IF($C35 = 0, 3.1, 4.9)</f>
        <v>114.66000000000004</v>
      </c>
      <c r="AF35" s="30">
        <f>'Food Intake'!AF35*IF($C35 = 0, 3.1, 4.9)</f>
        <v>116.13000000000002</v>
      </c>
      <c r="AG35" s="30">
        <f>'Food Intake'!AG35*IF($C35 = 0, 3.1, 4.9)</f>
        <v>106.32999999999996</v>
      </c>
      <c r="AH35" s="30">
        <f>'Food Intake'!AH35*IF($C35 = 0, 3.1, 4.9)</f>
        <v>108.29000000000005</v>
      </c>
      <c r="AI35" s="30">
        <f>'Food Intake'!AI35*IF($C35 = 0, 3.1, 4.9)</f>
        <v>107.30999999999996</v>
      </c>
      <c r="AJ35" s="30">
        <f>'Food Intake'!AJ35*IF($C35 = 0, 3.1, 4.9)</f>
        <v>122.50000000000001</v>
      </c>
      <c r="AK35" s="30">
        <f>'Food Intake'!AK35*IF($C35 = 0, 3.1, 4.9)</f>
        <v>125.93000000000002</v>
      </c>
      <c r="AL35" s="30">
        <f>'Food Intake'!AL35*IF($C35 = 0, 3.1, 4.9)</f>
        <v>121.03000000000003</v>
      </c>
      <c r="AM35" s="30">
        <f>'Food Intake'!AM35*IF($C35 = 0, 3.1, 4.9)</f>
        <v>100.93999999999998</v>
      </c>
      <c r="AN35" s="30">
        <f>'Food Intake'!AN35*IF($C35 = 0, 3.1, 4.9)</f>
        <v>110.73999999999998</v>
      </c>
      <c r="AO35" s="30">
        <f>'Food Intake'!AO35*IF($C35 = 0, 3.1, 4.9)</f>
        <v>105.35000000000008</v>
      </c>
      <c r="AP35" s="30">
        <f>'Food Intake'!AP35*IF($C35 = 0, 3.1, 4.9)</f>
        <v>98</v>
      </c>
      <c r="AQ35" s="30">
        <f>'Food Intake'!AQ35*IF($C35 = 0, 3.1, 4.9)</f>
        <v>120.53999999999998</v>
      </c>
      <c r="AR35" s="30">
        <f>'Food Intake'!AR35*IF($C35 = 0, 3.1, 4.9)</f>
        <v>111.72</v>
      </c>
      <c r="AS35" s="30">
        <f>'Food Intake'!AS35*IF($C35 = 0, 3.1, 4.9)</f>
        <v>104.36999999999999</v>
      </c>
      <c r="AT35" s="30">
        <f>'Food Intake'!AT35*IF($C35 = 0, 3.1, 4.9)</f>
        <v>128.37999999999997</v>
      </c>
      <c r="AU35" s="30">
        <f>'Food Intake'!AU35*IF($C35 = 0, 3.1, 4.9)</f>
        <v>91.630000000000024</v>
      </c>
      <c r="AV35" s="30">
        <f>'Food Intake'!AV35*IF($C35 = 0, 3.1, 4.9)</f>
        <v>94.080000000000027</v>
      </c>
      <c r="AW35" s="30">
        <f>'Food Intake'!AW35*IF($C35 = 0, 3.1, 4.9)</f>
        <v>111.72</v>
      </c>
      <c r="AX35" s="30">
        <f>'Food Intake'!AX35*IF($C35 = 0, 3.1, 4.9)</f>
        <v>95.550000000000011</v>
      </c>
      <c r="AY35" s="30">
        <f>'Food Intake'!AY35*IF($C35 = 0, 3.1, 4.9)</f>
        <v>85.75</v>
      </c>
      <c r="AZ35" s="30">
        <f>'Food Intake'!AZ35*IF($C35 = 0, 3.1, 4.9)</f>
        <v>98</v>
      </c>
      <c r="BA35" s="30">
        <f>'Food Intake'!BA35*IF($C35 = 0, 3.1, 4.9)</f>
        <v>93.100000000000009</v>
      </c>
      <c r="BB35" s="30">
        <f>'Food Intake'!BB35*IF($C35 = 0, 3.1, 4.9)</f>
        <v>87.22</v>
      </c>
      <c r="BC35" s="30">
        <f>'Food Intake'!BC35*IF($C35 = 0, 3.1, 4.9)</f>
        <v>101.43000000000002</v>
      </c>
      <c r="BD35" s="30">
        <f>'Food Intake'!BD35*IF($C35 = 0, 3.1, 4.9)</f>
        <v>130.82999999999996</v>
      </c>
      <c r="BE35" s="30">
        <f>'Food Intake'!BE35*IF($C35 = 0, 3.1, 4.9)</f>
        <v>95.05999999999996</v>
      </c>
      <c r="BF35" s="30">
        <f>'Food Intake'!BF35*IF($C35 = 0, 3.1, 4.9)</f>
        <v>87.22</v>
      </c>
      <c r="BG35" s="30">
        <f>'Food Intake'!BG35*IF($C35 = 0, 3.1, 4.9)</f>
        <v>94.57</v>
      </c>
      <c r="BH35" s="30">
        <f t="shared" si="0"/>
        <v>104.53641509433965</v>
      </c>
      <c r="BJ35" s="33"/>
    </row>
    <row r="36" spans="1:173" ht="13.2">
      <c r="A36" s="15">
        <v>33</v>
      </c>
      <c r="B36" s="16">
        <v>0</v>
      </c>
      <c r="C36" s="16">
        <v>1</v>
      </c>
      <c r="D36" s="30">
        <f>'Food Intake'!D36*3.1</f>
        <v>605.74000000000012</v>
      </c>
      <c r="E36" s="30">
        <f>'Food Intake'!E36*3.1</f>
        <v>415.71000000000009</v>
      </c>
      <c r="F36" s="30">
        <f>'Food Intake'!F36*3.1</f>
        <v>102.92000000000014</v>
      </c>
      <c r="G36" s="30">
        <f>'Food Intake'!G36*IF($C36 = 0, 3.1, 4.9)</f>
        <v>151.90000000000009</v>
      </c>
      <c r="H36" s="30">
        <f>'Food Intake'!H36*IF($C36 = 0, 3.1, 4.9)</f>
        <v>136.22</v>
      </c>
      <c r="I36" s="30">
        <f>'Food Intake'!I36*IF($C36 = 0, 3.1, 4.9)</f>
        <v>152.88000000000002</v>
      </c>
      <c r="J36" s="30">
        <f>'Food Intake'!J36*IF($C36 = 0, 3.1, 4.9)</f>
        <v>122.50000000000001</v>
      </c>
      <c r="K36" s="30">
        <f>'Food Intake'!K36*IF($C36 = 0, 3.1, 4.9)</f>
        <v>131.80999999999997</v>
      </c>
      <c r="L36" s="30">
        <f>'Food Intake'!L36*IF($C36 = 0, 3.1, 4.9)</f>
        <v>137.20000000000002</v>
      </c>
      <c r="M36" s="30">
        <f>'Food Intake'!M36*IF($C36 = 0, 3.1, 4.9)</f>
        <v>123.47999999999999</v>
      </c>
      <c r="N36" s="30">
        <f>'Food Intake'!N36*IF($C36 = 0, 3.1, 4.9)</f>
        <v>139.16000000000003</v>
      </c>
      <c r="O36" s="30">
        <f>'Food Intake'!O36*IF($C36 = 0, 3.1, 4.9)</f>
        <v>116.61999999999999</v>
      </c>
      <c r="P36" s="30">
        <f>'Food Intake'!P36*IF($C36 = 0, 3.1, 4.9)</f>
        <v>122.50000000000001</v>
      </c>
      <c r="Q36" s="30">
        <f>'Food Intake'!Q36*IF($C36 = 0, 3.1, 4.9)</f>
        <v>112.7</v>
      </c>
      <c r="R36" s="30">
        <f>'Food Intake'!R36*IF($C36 = 0, 3.1, 4.9)</f>
        <v>132.30000000000007</v>
      </c>
      <c r="S36" s="30">
        <f>'Food Intake'!S36*IF($C36 = 0, 3.1, 4.9)</f>
        <v>102.9</v>
      </c>
      <c r="T36" s="30">
        <f>'Food Intake'!T36*IF($C36 = 0, 3.1, 4.9)</f>
        <v>116.61999999999999</v>
      </c>
      <c r="U36" s="30">
        <f>'Food Intake'!U36*IF($C36 = 0, 3.1, 4.9)</f>
        <v>123.97</v>
      </c>
      <c r="V36" s="30">
        <f>'Food Intake'!V36*IF($C36 = 0, 3.1, 4.9)</f>
        <v>111.72</v>
      </c>
      <c r="W36" s="30">
        <f>'Food Intake'!W36*IF($C36 = 0, 3.1, 4.9)</f>
        <v>105.83999999999997</v>
      </c>
      <c r="X36" s="30">
        <f>'Food Intake'!X36*IF($C36 = 0, 3.1, 4.9)</f>
        <v>97.509999999999962</v>
      </c>
      <c r="Y36" s="30">
        <f>'Food Intake'!Y36*IF($C36 = 0, 3.1, 4.9)</f>
        <v>115.15</v>
      </c>
      <c r="Z36" s="30">
        <f>'Food Intake'!Z36*IF($C36 = 0, 3.1, 4.9)</f>
        <v>112.20999999999997</v>
      </c>
      <c r="AA36" s="30">
        <f>'Food Intake'!AA36*IF($C36 = 0, 3.1, 4.9)</f>
        <v>102.41000000000004</v>
      </c>
      <c r="AB36" s="30">
        <f>'Food Intake'!AB36*IF($C36 = 0, 3.1, 4.9)</f>
        <v>93.100000000000009</v>
      </c>
      <c r="AC36" s="30">
        <f>'Food Intake'!AC36*IF($C36 = 0, 3.1, 4.9)</f>
        <v>108.78000000000002</v>
      </c>
      <c r="AD36" s="30">
        <f>'Food Intake'!AD36*IF($C36 = 0, 3.1, 4.9)</f>
        <v>117.10999999999997</v>
      </c>
      <c r="AE36" s="30">
        <f>'Food Intake'!AE36*IF($C36 = 0, 3.1, 4.9)</f>
        <v>99.47</v>
      </c>
      <c r="AF36" s="30">
        <f>'Food Intake'!AF36*IF($C36 = 0, 3.1, 4.9)</f>
        <v>109.27</v>
      </c>
      <c r="AG36" s="30">
        <f>'Food Intake'!AG36*IF($C36 = 0, 3.1, 4.9)</f>
        <v>86.730000000000018</v>
      </c>
      <c r="AH36" s="30">
        <f>'Food Intake'!AH36*IF($C36 = 0, 3.1, 4.9)</f>
        <v>96.530000000000015</v>
      </c>
      <c r="AI36" s="30">
        <f>'Food Intake'!AI36*IF($C36 = 0, 3.1, 4.9)</f>
        <v>76.439999999999984</v>
      </c>
      <c r="AJ36" s="30">
        <f>'Food Intake'!AJ36*IF($C36 = 0, 3.1, 4.9)</f>
        <v>93.100000000000009</v>
      </c>
      <c r="AK36" s="30">
        <f>'Food Intake'!AK36*IF($C36 = 0, 3.1, 4.9)</f>
        <v>79.380000000000024</v>
      </c>
      <c r="AL36" s="30">
        <f>'Food Intake'!AL36*IF($C36 = 0, 3.1, 4.9)</f>
        <v>102.40999999999997</v>
      </c>
      <c r="AM36" s="30">
        <f>'Food Intake'!AM36*IF($C36 = 0, 3.1, 4.9)</f>
        <v>84.770000000000067</v>
      </c>
      <c r="AN36" s="30">
        <f>'Food Intake'!AN36*IF($C36 = 0, 3.1, 4.9)</f>
        <v>90.65</v>
      </c>
      <c r="AO36" s="30">
        <f>'Food Intake'!AO36*IF($C36 = 0, 3.1, 4.9)</f>
        <v>91.140000000000043</v>
      </c>
      <c r="AP36" s="30">
        <f>'Food Intake'!AP36*IF($C36 = 0, 3.1, 4.9)</f>
        <v>85.259999999999962</v>
      </c>
      <c r="AQ36" s="30">
        <f>'Food Intake'!AQ36*IF($C36 = 0, 3.1, 4.9)</f>
        <v>99.47</v>
      </c>
      <c r="AR36" s="30">
        <f>'Food Intake'!AR36*IF($C36 = 0, 3.1, 4.9)</f>
        <v>98.980000000000018</v>
      </c>
      <c r="AS36" s="30">
        <f>'Food Intake'!AS36*IF($C36 = 0, 3.1, 4.9)</f>
        <v>105.35000000000001</v>
      </c>
      <c r="AT36" s="30">
        <f>'Food Intake'!AT36*IF($C36 = 0, 3.1, 4.9)</f>
        <v>103.39000000000004</v>
      </c>
      <c r="AU36" s="30">
        <f>'Food Intake'!AU36*IF($C36 = 0, 3.1, 4.9)</f>
        <v>101.43000000000002</v>
      </c>
      <c r="AV36" s="30">
        <f>'Food Intake'!AV36*IF($C36 = 0, 3.1, 4.9)</f>
        <v>86.239999999999981</v>
      </c>
      <c r="AW36" s="30">
        <f>'Food Intake'!AW36*IF($C36 = 0, 3.1, 4.9)</f>
        <v>119.06999999999992</v>
      </c>
      <c r="AX36" s="30">
        <f>'Food Intake'!AX36*IF($C36 = 0, 3.1, 4.9)</f>
        <v>88.2</v>
      </c>
      <c r="AY36" s="30">
        <f>'Food Intake'!AY36*IF($C36 = 0, 3.1, 4.9)</f>
        <v>121.03000000000009</v>
      </c>
      <c r="AZ36" s="30">
        <f>'Food Intake'!AZ36*IF($C36 = 0, 3.1, 4.9)</f>
        <v>97.509999999999962</v>
      </c>
      <c r="BA36" s="30">
        <f>'Food Intake'!BA36*IF($C36 = 0, 3.1, 4.9)</f>
        <v>105.35000000000001</v>
      </c>
      <c r="BB36" s="30">
        <f>'Food Intake'!BB36*IF($C36 = 0, 3.1, 4.9)</f>
        <v>98</v>
      </c>
      <c r="BC36" s="30">
        <f>'Food Intake'!BC36*IF($C36 = 0, 3.1, 4.9)</f>
        <v>101.43000000000002</v>
      </c>
      <c r="BD36" s="30">
        <f>'Food Intake'!BD36*IF($C36 = 0, 3.1, 4.9)</f>
        <v>89.669999999999987</v>
      </c>
      <c r="BE36" s="30">
        <f>'Food Intake'!BE36*IF($C36 = 0, 3.1, 4.9)</f>
        <v>94.079999999999956</v>
      </c>
      <c r="BF36" s="30">
        <f>'Food Intake'!BF36*IF($C36 = 0, 3.1, 4.9)</f>
        <v>90.65</v>
      </c>
      <c r="BG36" s="30">
        <f>'Food Intake'!BG36*IF($C36 = 0, 3.1, 4.9)</f>
        <v>101.91999999999999</v>
      </c>
      <c r="BH36" s="30">
        <f t="shared" si="0"/>
        <v>107.23603773584907</v>
      </c>
      <c r="BJ36" s="33"/>
    </row>
    <row r="37" spans="1:173" ht="13.2">
      <c r="A37" s="15">
        <v>34</v>
      </c>
      <c r="B37" s="16">
        <v>0</v>
      </c>
      <c r="C37" s="16">
        <v>1</v>
      </c>
      <c r="D37" s="30">
        <f>'Food Intake'!D37*3.1</f>
        <v>487.0100000000001</v>
      </c>
      <c r="E37" s="30">
        <f>'Food Intake'!E37*3.1</f>
        <v>332.0100000000001</v>
      </c>
      <c r="F37" s="30">
        <f>'Food Intake'!F37*3.1</f>
        <v>75.63999999999993</v>
      </c>
      <c r="G37" s="30">
        <f>'Food Intake'!G37*IF($C37 = 0, 3.1, 4.9)</f>
        <v>158.27000000000007</v>
      </c>
      <c r="H37" s="30">
        <f>'Food Intake'!H37*IF($C37 = 0, 3.1, 4.9)</f>
        <v>144.06000000000003</v>
      </c>
      <c r="I37" s="30">
        <f>'Food Intake'!I37*IF($C37 = 0, 3.1, 4.9)</f>
        <v>141.61000000000004</v>
      </c>
      <c r="J37" s="30">
        <f>'Food Intake'!J37*IF($C37 = 0, 3.1, 4.9)</f>
        <v>124.46000000000004</v>
      </c>
      <c r="K37" s="30">
        <f>'Food Intake'!K37*IF($C37 = 0, 3.1, 4.9)</f>
        <v>124.46000000000004</v>
      </c>
      <c r="L37" s="30">
        <f>'Food Intake'!L37*IF($C37 = 0, 3.1, 4.9)</f>
        <v>116.61999999999992</v>
      </c>
      <c r="M37" s="30">
        <f>'Food Intake'!M37*IF($C37 = 0, 3.1, 4.9)</f>
        <v>106.82000000000006</v>
      </c>
      <c r="N37" s="30">
        <f>'Food Intake'!N37*IF($C37 = 0, 3.1, 4.9)</f>
        <v>119.06999999999992</v>
      </c>
      <c r="O37" s="30">
        <f>'Food Intake'!O37*IF($C37 = 0, 3.1, 4.9)</f>
        <v>115.64000000000004</v>
      </c>
      <c r="P37" s="30">
        <f>'Food Intake'!P37*IF($C37 = 0, 3.1, 4.9)</f>
        <v>111.23000000000002</v>
      </c>
      <c r="Q37" s="30">
        <f>'Food Intake'!Q37*IF($C37 = 0, 3.1, 4.9)</f>
        <v>106.82</v>
      </c>
      <c r="R37" s="30">
        <f>'Food Intake'!R37*IF($C37 = 0, 3.1, 4.9)</f>
        <v>109.76000000000003</v>
      </c>
      <c r="S37" s="30">
        <f>'Food Intake'!S37*IF($C37 = 0, 3.1, 4.9)</f>
        <v>103.87999999999995</v>
      </c>
      <c r="T37" s="30">
        <f>'Food Intake'!T37*IF($C37 = 0, 3.1, 4.9)</f>
        <v>95.060000000000031</v>
      </c>
      <c r="U37" s="30">
        <f>'Food Intake'!U37*IF($C37 = 0, 3.1, 4.9)</f>
        <v>90.65</v>
      </c>
      <c r="V37" s="30">
        <f>'Food Intake'!V37*IF($C37 = 0, 3.1, 4.9)</f>
        <v>112.7</v>
      </c>
      <c r="W37" s="30">
        <f>'Food Intake'!W37*IF($C37 = 0, 3.1, 4.9)</f>
        <v>79.380000000000024</v>
      </c>
      <c r="X37" s="30">
        <f>'Food Intake'!X37*IF($C37 = 0, 3.1, 4.9)</f>
        <v>92.610000000000028</v>
      </c>
      <c r="Y37" s="30">
        <f>'Food Intake'!Y37*IF($C37 = 0, 3.1, 4.9)</f>
        <v>104.85999999999997</v>
      </c>
      <c r="Z37" s="30">
        <f>'Food Intake'!Z37*IF($C37 = 0, 3.1, 4.9)</f>
        <v>72.030000000000015</v>
      </c>
      <c r="AA37" s="30">
        <f>'Food Intake'!AA37*IF($C37 = 0, 3.1, 4.9)</f>
        <v>81.830000000000027</v>
      </c>
      <c r="AB37" s="30">
        <f>'Food Intake'!AB37*IF($C37 = 0, 3.1, 4.9)</f>
        <v>98.980000000000018</v>
      </c>
      <c r="AC37" s="30">
        <f>'Food Intake'!AC37*IF($C37 = 0, 3.1, 4.9)</f>
        <v>87.710000000000036</v>
      </c>
      <c r="AD37" s="30">
        <f>'Food Intake'!AD37*IF($C37 = 0, 3.1, 4.9)</f>
        <v>90.160000000000039</v>
      </c>
      <c r="AE37" s="30">
        <f>'Food Intake'!AE37*IF($C37 = 0, 3.1, 4.9)</f>
        <v>98.489999999999981</v>
      </c>
      <c r="AF37" s="30">
        <f>'Food Intake'!AF37*IF($C37 = 0, 3.1, 4.9)</f>
        <v>98.489999999999981</v>
      </c>
      <c r="AG37" s="30">
        <f>'Food Intake'!AG37*IF($C37 = 0, 3.1, 4.9)</f>
        <v>77.419999999999987</v>
      </c>
      <c r="AH37" s="30">
        <f>'Food Intake'!AH37*IF($C37 = 0, 3.1, 4.9)</f>
        <v>81.340000000000046</v>
      </c>
      <c r="AI37" s="30">
        <f>'Food Intake'!AI37*IF($C37 = 0, 3.1, 4.9)</f>
        <v>82.80999999999996</v>
      </c>
      <c r="AJ37" s="30">
        <f>'Food Intake'!AJ37*IF($C37 = 0, 3.1, 4.9)</f>
        <v>98.980000000000018</v>
      </c>
      <c r="AK37" s="30">
        <f>'Food Intake'!AK37*IF($C37 = 0, 3.1, 4.9)</f>
        <v>85.260000000000034</v>
      </c>
      <c r="AL37" s="30">
        <f>'Food Intake'!AL37*IF($C37 = 0, 3.1, 4.9)</f>
        <v>95.05999999999996</v>
      </c>
      <c r="AM37" s="30">
        <f>'Food Intake'!AM37*IF($C37 = 0, 3.1, 4.9)</f>
        <v>80.850000000000009</v>
      </c>
      <c r="AN37" s="30">
        <f>'Food Intake'!AN37*IF($C37 = 0, 3.1, 4.9)</f>
        <v>83.300000000000011</v>
      </c>
      <c r="AO37" s="30">
        <f>'Food Intake'!AO37*IF($C37 = 0, 3.1, 4.9)</f>
        <v>87.220000000000056</v>
      </c>
      <c r="AP37" s="30">
        <f>'Food Intake'!AP37*IF($C37 = 0, 3.1, 4.9)</f>
        <v>78.400000000000006</v>
      </c>
      <c r="AQ37" s="30">
        <f>'Food Intake'!AQ37*IF($C37 = 0, 3.1, 4.9)</f>
        <v>95.05999999999996</v>
      </c>
      <c r="AR37" s="30">
        <f>'Food Intake'!AR37*IF($C37 = 0, 3.1, 4.9)</f>
        <v>77.910000000000039</v>
      </c>
      <c r="AS37" s="30">
        <f>'Food Intake'!AS37*IF($C37 = 0, 3.1, 4.9)</f>
        <v>65.660000000000039</v>
      </c>
      <c r="AT37" s="30">
        <f>'Food Intake'!AT37*IF($C37 = 0, 3.1, 4.9)</f>
        <v>86.730000000000018</v>
      </c>
      <c r="AU37" s="30">
        <f>'Food Intake'!AU37*IF($C37 = 0, 3.1, 4.9)</f>
        <v>87.22</v>
      </c>
      <c r="AV37" s="30">
        <f>'Food Intake'!AV37*IF($C37 = 0, 3.1, 4.9)</f>
        <v>85.75</v>
      </c>
      <c r="AW37" s="30">
        <f>'Food Intake'!AW37*IF($C37 = 0, 3.1, 4.9)</f>
        <v>86.730000000000089</v>
      </c>
      <c r="AX37" s="30">
        <f>'Food Intake'!AX37*IF($C37 = 0, 3.1, 4.9)</f>
        <v>85.259999999999962</v>
      </c>
      <c r="AY37" s="30">
        <f>'Food Intake'!AY37*IF($C37 = 0, 3.1, 4.9)</f>
        <v>103.88000000000002</v>
      </c>
      <c r="AZ37" s="30">
        <f>'Food Intake'!AZ37*IF($C37 = 0, 3.1, 4.9)</f>
        <v>93.100000000000009</v>
      </c>
      <c r="BA37" s="30">
        <f>'Food Intake'!BA37*IF($C37 = 0, 3.1, 4.9)</f>
        <v>82.320000000000064</v>
      </c>
      <c r="BB37" s="30">
        <f>'Food Intake'!BB37*IF($C37 = 0, 3.1, 4.9)</f>
        <v>93.100000000000009</v>
      </c>
      <c r="BC37" s="30">
        <f>'Food Intake'!BC37*IF($C37 = 0, 3.1, 4.9)</f>
        <v>99.47</v>
      </c>
      <c r="BD37" s="30">
        <f>'Food Intake'!BD37*IF($C37 = 0, 3.1, 4.9)</f>
        <v>100.93999999999998</v>
      </c>
      <c r="BE37" s="30">
        <f>'Food Intake'!BE37*IF($C37 = 0, 3.1, 4.9)</f>
        <v>81.830000000000027</v>
      </c>
      <c r="BF37" s="30">
        <f>'Food Intake'!BF37*IF($C37 = 0, 3.1, 4.9)</f>
        <v>81.830000000000027</v>
      </c>
      <c r="BG37" s="30">
        <f>'Food Intake'!BG37*IF($C37 = 0, 3.1, 4.9)</f>
        <v>96.529999999999944</v>
      </c>
      <c r="BH37" s="30">
        <f t="shared" si="0"/>
        <v>96.973773584905686</v>
      </c>
      <c r="BJ37" s="33"/>
    </row>
    <row r="38" spans="1:173" ht="13.2">
      <c r="A38" s="15">
        <v>35</v>
      </c>
      <c r="B38" s="16">
        <v>0</v>
      </c>
      <c r="C38" s="16">
        <v>1</v>
      </c>
      <c r="D38" s="30">
        <f>'Food Intake'!D38*3.1</f>
        <v>604.19000000000017</v>
      </c>
      <c r="E38" s="30">
        <f>'Food Intake'!E38*3.1</f>
        <v>403.30999999999989</v>
      </c>
      <c r="F38" s="30">
        <f>'Food Intake'!F38*3.1</f>
        <v>96.409999999999897</v>
      </c>
      <c r="G38" s="30">
        <f>'Food Intake'!G38*IF($C38 = 0, 3.1, 4.9)</f>
        <v>146.02000000000007</v>
      </c>
      <c r="H38" s="30">
        <f>'Food Intake'!H38*IF($C38 = 0, 3.1, 4.9)</f>
        <v>120.54000000000005</v>
      </c>
      <c r="I38" s="30">
        <f>'Food Intake'!I38*IF($C38 = 0, 3.1, 4.9)</f>
        <v>147</v>
      </c>
      <c r="J38" s="30">
        <f>'Food Intake'!J38*IF($C38 = 0, 3.1, 4.9)</f>
        <v>115.64000000000004</v>
      </c>
      <c r="K38" s="30">
        <f>'Food Intake'!K38*IF($C38 = 0, 3.1, 4.9)</f>
        <v>138.67000000000007</v>
      </c>
      <c r="L38" s="30">
        <f>'Food Intake'!L38*IF($C38 = 0, 3.1, 4.9)</f>
        <v>121.52</v>
      </c>
      <c r="M38" s="30">
        <f>'Food Intake'!M38*IF($C38 = 0, 3.1, 4.9)</f>
        <v>126.91000000000004</v>
      </c>
      <c r="N38" s="30">
        <f>'Food Intake'!N38*IF($C38 = 0, 3.1, 4.9)</f>
        <v>122.50000000000001</v>
      </c>
      <c r="O38" s="30">
        <f>'Food Intake'!O38*IF($C38 = 0, 3.1, 4.9)</f>
        <v>137.20000000000002</v>
      </c>
      <c r="P38" s="30">
        <f>'Food Intake'!P38*IF($C38 = 0, 3.1, 4.9)</f>
        <v>114.17000000000006</v>
      </c>
      <c r="Q38" s="30">
        <f>'Food Intake'!Q38*IF($C38 = 0, 3.1, 4.9)</f>
        <v>99.96</v>
      </c>
      <c r="R38" s="30">
        <f>'Food Intake'!R38*IF($C38 = 0, 3.1, 4.9)</f>
        <v>130.82999999999996</v>
      </c>
      <c r="S38" s="30">
        <f>'Food Intake'!S38*IF($C38 = 0, 3.1, 4.9)</f>
        <v>112.7</v>
      </c>
      <c r="T38" s="30">
        <f>'Food Intake'!T38*IF($C38 = 0, 3.1, 4.9)</f>
        <v>98.980000000000018</v>
      </c>
      <c r="U38" s="30">
        <f>'Food Intake'!U38*IF($C38 = 0, 3.1, 4.9)</f>
        <v>108.78000000000002</v>
      </c>
      <c r="V38" s="30">
        <f>'Food Intake'!V38*IF($C38 = 0, 3.1, 4.9)</f>
        <v>115.63999999999999</v>
      </c>
      <c r="W38" s="30">
        <f>'Food Intake'!W38*IF($C38 = 0, 3.1, 4.9)</f>
        <v>98.490000000000052</v>
      </c>
      <c r="X38" s="30">
        <f>'Food Intake'!X38*IF($C38 = 0, 3.1, 4.9)</f>
        <v>103.38999999999999</v>
      </c>
      <c r="Y38" s="30">
        <f>'Food Intake'!Y38*IF($C38 = 0, 3.1, 4.9)</f>
        <v>109.27</v>
      </c>
      <c r="Z38" s="30">
        <f>'Food Intake'!Z38*IF($C38 = 0, 3.1, 4.9)</f>
        <v>99.959999999999965</v>
      </c>
      <c r="AA38" s="30">
        <f>'Food Intake'!AA38*IF($C38 = 0, 3.1, 4.9)</f>
        <v>86.730000000000018</v>
      </c>
      <c r="AB38" s="30">
        <f>'Food Intake'!AB38*IF($C38 = 0, 3.1, 4.9)</f>
        <v>113.68000000000002</v>
      </c>
      <c r="AC38" s="30">
        <f>'Food Intake'!AC38*IF($C38 = 0, 3.1, 4.9)</f>
        <v>93.100000000000009</v>
      </c>
      <c r="AD38" s="30">
        <f>'Food Intake'!AD38*IF($C38 = 0, 3.1, 4.9)</f>
        <v>111.22999999999995</v>
      </c>
      <c r="AE38" s="30">
        <f>'Food Intake'!AE38*IF($C38 = 0, 3.1, 4.9)</f>
        <v>129.36000000000004</v>
      </c>
      <c r="AF38" s="30">
        <f>'Food Intake'!AF38*IF($C38 = 0, 3.1, 4.9)</f>
        <v>82.80999999999996</v>
      </c>
      <c r="AG38" s="30">
        <f>'Food Intake'!AG38*IF($C38 = 0, 3.1, 4.9)</f>
        <v>93.100000000000009</v>
      </c>
      <c r="AH38" s="30">
        <f>'Food Intake'!AH38*IF($C38 = 0, 3.1, 4.9)</f>
        <v>82.810000000000031</v>
      </c>
      <c r="AI38" s="30">
        <f>'Food Intake'!AI38*IF($C38 = 0, 3.1, 4.9)</f>
        <v>93.589999999999975</v>
      </c>
      <c r="AJ38" s="30">
        <f>'Food Intake'!AJ38*IF($C38 = 0, 3.1, 4.9)</f>
        <v>104.86000000000004</v>
      </c>
      <c r="AK38" s="30">
        <f>'Food Intake'!AK38*IF($C38 = 0, 3.1, 4.9)</f>
        <v>105.83999999999997</v>
      </c>
      <c r="AL38" s="30">
        <f>'Food Intake'!AL38*IF($C38 = 0, 3.1, 4.9)</f>
        <v>63.209999999999965</v>
      </c>
      <c r="AM38" s="30">
        <f>'Food Intake'!AM38*IF($C38 = 0, 3.1, 4.9)</f>
        <v>106.3300000000001</v>
      </c>
      <c r="AN38" s="30">
        <f>'Food Intake'!AN38*IF($C38 = 0, 3.1, 4.9)</f>
        <v>81.829999999999956</v>
      </c>
      <c r="AO38" s="30">
        <f>'Food Intake'!AO38*IF($C38 = 0, 3.1, 4.9)</f>
        <v>90.65</v>
      </c>
      <c r="AP38" s="30">
        <f>'Food Intake'!AP38*IF($C38 = 0, 3.1, 4.9)</f>
        <v>94.57</v>
      </c>
      <c r="AQ38" s="30">
        <f>'Food Intake'!AQ38*IF($C38 = 0, 3.1, 4.9)</f>
        <v>88.689999999999984</v>
      </c>
      <c r="AR38" s="30">
        <f>'Food Intake'!AR38*IF($C38 = 0, 3.1, 4.9)</f>
        <v>102.9</v>
      </c>
      <c r="AS38" s="30">
        <f>'Food Intake'!AS38*IF($C38 = 0, 3.1, 4.9)</f>
        <v>81.340000000000046</v>
      </c>
      <c r="AT38" s="30">
        <f>'Food Intake'!AT38*IF($C38 = 0, 3.1, 4.9)</f>
        <v>104.85999999999997</v>
      </c>
      <c r="AU38" s="30">
        <f>'Food Intake'!AU38*IF($C38 = 0, 3.1, 4.9)</f>
        <v>85.260000000000034</v>
      </c>
      <c r="AV38" s="30">
        <f>'Food Intake'!AV38*IF($C38 = 0, 3.1, 4.9)</f>
        <v>93.589999999999975</v>
      </c>
      <c r="AW38" s="30">
        <f>'Food Intake'!AW38*IF($C38 = 0, 3.1, 4.9)</f>
        <v>100.94000000000005</v>
      </c>
      <c r="AX38" s="30">
        <f>'Food Intake'!AX38*IF($C38 = 0, 3.1, 4.9)</f>
        <v>84.77</v>
      </c>
      <c r="AY38" s="30">
        <f>'Food Intake'!AY38*IF($C38 = 0, 3.1, 4.9)</f>
        <v>85.260000000000034</v>
      </c>
      <c r="AZ38" s="30">
        <f>'Food Intake'!AZ38*IF($C38 = 0, 3.1, 4.9)</f>
        <v>95.550000000000011</v>
      </c>
      <c r="BA38" s="30">
        <f>'Food Intake'!BA38*IF($C38 = 0, 3.1, 4.9)</f>
        <v>99.47</v>
      </c>
      <c r="BB38" s="30">
        <f>'Food Intake'!BB38*IF($C38 = 0, 3.1, 4.9)</f>
        <v>93.100000000000009</v>
      </c>
      <c r="BC38" s="30">
        <f>'Food Intake'!BC38*IF($C38 = 0, 3.1, 4.9)</f>
        <v>92.610000000000028</v>
      </c>
      <c r="BD38" s="30">
        <f>'Food Intake'!BD38*IF($C38 = 0, 3.1, 4.9)</f>
        <v>113.18999999999998</v>
      </c>
      <c r="BE38" s="30">
        <f>'Food Intake'!BE38*IF($C38 = 0, 3.1, 4.9)</f>
        <v>79.86999999999999</v>
      </c>
      <c r="BF38" s="30">
        <f>'Food Intake'!BF38*IF($C38 = 0, 3.1, 4.9)</f>
        <v>92.11999999999999</v>
      </c>
      <c r="BG38" s="30">
        <f>'Food Intake'!BG38*IF($C38 = 0, 3.1, 4.9)</f>
        <v>99.959999999999965</v>
      </c>
      <c r="BH38" s="30">
        <f t="shared" si="0"/>
        <v>103.6858490566038</v>
      </c>
      <c r="BJ38" s="33"/>
    </row>
    <row r="39" spans="1:173" ht="13.2">
      <c r="A39" s="15">
        <v>36</v>
      </c>
      <c r="B39" s="16">
        <v>0</v>
      </c>
      <c r="C39" s="16">
        <v>1</v>
      </c>
      <c r="D39" s="30">
        <f>'Food Intake'!D39*3.1</f>
        <v>532.8900000000001</v>
      </c>
      <c r="E39" s="30">
        <f>'Food Intake'!E39*3.1</f>
        <v>365.79999999999984</v>
      </c>
      <c r="F39" s="30">
        <f>'Food Intake'!F39*3.1</f>
        <v>78.430000000000035</v>
      </c>
      <c r="G39" s="30">
        <f>'Food Intake'!G39*IF($C39 = 0, 3.1, 4.9)</f>
        <v>148.95999999999998</v>
      </c>
      <c r="H39" s="30">
        <f>'Food Intake'!H39*IF($C39 = 0, 3.1, 4.9)</f>
        <v>117.1099999999999</v>
      </c>
      <c r="I39" s="30">
        <f>'Food Intake'!I39*IF($C39 = 0, 3.1, 4.9)</f>
        <v>122.99000000000005</v>
      </c>
      <c r="J39" s="30">
        <f>'Food Intake'!J39*IF($C39 = 0, 3.1, 4.9)</f>
        <v>123.97000000000007</v>
      </c>
      <c r="K39" s="30">
        <f>'Food Intake'!K39*IF($C39 = 0, 3.1, 4.9)</f>
        <v>125.92999999999995</v>
      </c>
      <c r="L39" s="30">
        <f>'Food Intake'!L39*IF($C39 = 0, 3.1, 4.9)</f>
        <v>109.27000000000007</v>
      </c>
      <c r="M39" s="30">
        <f>'Food Intake'!M39*IF($C39 = 0, 3.1, 4.9)</f>
        <v>102.9</v>
      </c>
      <c r="N39" s="30">
        <f>'Food Intake'!N39*IF($C39 = 0, 3.1, 4.9)</f>
        <v>118.09000000000005</v>
      </c>
      <c r="O39" s="30">
        <f>'Food Intake'!O39*IF($C39 = 0, 3.1, 4.9)</f>
        <v>112.20999999999997</v>
      </c>
      <c r="P39" s="30">
        <f>'Food Intake'!P39*IF($C39 = 0, 3.1, 4.9)</f>
        <v>90.65</v>
      </c>
      <c r="Q39" s="30">
        <f>'Food Intake'!Q39*IF($C39 = 0, 3.1, 4.9)</f>
        <v>107.31000000000003</v>
      </c>
      <c r="R39" s="30">
        <f>'Food Intake'!R39*IF($C39 = 0, 3.1, 4.9)</f>
        <v>94.569999999999922</v>
      </c>
      <c r="S39" s="30">
        <f>'Food Intake'!S39*IF($C39 = 0, 3.1, 4.9)</f>
        <v>92.120000000000061</v>
      </c>
      <c r="T39" s="30">
        <f>'Food Intake'!T39*IF($C39 = 0, 3.1, 4.9)</f>
        <v>98.980000000000018</v>
      </c>
      <c r="U39" s="30">
        <f>'Food Intake'!U39*IF($C39 = 0, 3.1, 4.9)</f>
        <v>81.339999999999975</v>
      </c>
      <c r="V39" s="30">
        <f>'Food Intake'!V39*IF($C39 = 0, 3.1, 4.9)</f>
        <v>98.980000000000018</v>
      </c>
      <c r="W39" s="30">
        <f>'Food Intake'!W39*IF($C39 = 0, 3.1, 4.9)</f>
        <v>88.2</v>
      </c>
      <c r="X39" s="30">
        <f>'Food Intake'!X39*IF($C39 = 0, 3.1, 4.9)</f>
        <v>96.529999999999944</v>
      </c>
      <c r="Y39" s="30">
        <f>'Food Intake'!Y39*IF($C39 = 0, 3.1, 4.9)</f>
        <v>102.41000000000004</v>
      </c>
      <c r="Z39" s="30">
        <f>'Food Intake'!Z39*IF($C39 = 0, 3.1, 4.9)</f>
        <v>85.75</v>
      </c>
      <c r="AA39" s="30">
        <f>'Food Intake'!AA39*IF($C39 = 0, 3.1, 4.9)</f>
        <v>88.689999999999984</v>
      </c>
      <c r="AB39" s="30">
        <f>'Food Intake'!AB39*IF($C39 = 0, 3.1, 4.9)</f>
        <v>99.47</v>
      </c>
      <c r="AC39" s="30">
        <f>'Food Intake'!AC39*IF($C39 = 0, 3.1, 4.9)</f>
        <v>80.360000000000028</v>
      </c>
      <c r="AD39" s="30">
        <f>'Food Intake'!AD39*IF($C39 = 0, 3.1, 4.9)</f>
        <v>105.35000000000001</v>
      </c>
      <c r="AE39" s="30">
        <f>'Food Intake'!AE39*IF($C39 = 0, 3.1, 4.9)</f>
        <v>78.400000000000006</v>
      </c>
      <c r="AF39" s="30">
        <f>'Food Intake'!AF39*IF($C39 = 0, 3.1, 4.9)</f>
        <v>97.02</v>
      </c>
      <c r="AG39" s="30">
        <f>'Food Intake'!AG39*IF($C39 = 0, 3.1, 4.9)</f>
        <v>70.070000000000064</v>
      </c>
      <c r="AH39" s="30">
        <f>'Food Intake'!AH39*IF($C39 = 0, 3.1, 4.9)</f>
        <v>87.709999999999965</v>
      </c>
      <c r="AI39" s="30">
        <f>'Food Intake'!AI39*IF($C39 = 0, 3.1, 4.9)</f>
        <v>72.030000000000015</v>
      </c>
      <c r="AJ39" s="30">
        <f>'Food Intake'!AJ39*IF($C39 = 0, 3.1, 4.9)</f>
        <v>76.439999999999984</v>
      </c>
      <c r="AK39" s="30">
        <f>'Food Intake'!AK39*IF($C39 = 0, 3.1, 4.9)</f>
        <v>84.77</v>
      </c>
      <c r="AL39" s="30">
        <f>'Food Intake'!AL39*IF($C39 = 0, 3.1, 4.9)</f>
        <v>98.490000000000052</v>
      </c>
      <c r="AM39" s="30">
        <f>'Food Intake'!AM39*IF($C39 = 0, 3.1, 4.9)</f>
        <v>63.7</v>
      </c>
      <c r="AN39" s="30">
        <f>'Food Intake'!AN39*IF($C39 = 0, 3.1, 4.9)</f>
        <v>93.100000000000009</v>
      </c>
      <c r="AO39" s="30">
        <f>'Food Intake'!AO39*IF($C39 = 0, 3.1, 4.9)</f>
        <v>90.160000000000039</v>
      </c>
      <c r="AP39" s="30">
        <f>'Food Intake'!AP39*IF($C39 = 0, 3.1, 4.9)</f>
        <v>85.75</v>
      </c>
      <c r="AQ39" s="30">
        <f>'Food Intake'!AQ39*IF($C39 = 0, 3.1, 4.9)</f>
        <v>98</v>
      </c>
      <c r="AR39" s="30">
        <f>'Food Intake'!AR39*IF($C39 = 0, 3.1, 4.9)</f>
        <v>74.969999999999985</v>
      </c>
      <c r="AS39" s="30">
        <f>'Food Intake'!AS39*IF($C39 = 0, 3.1, 4.9)</f>
        <v>93.100000000000009</v>
      </c>
      <c r="AT39" s="30">
        <f>'Food Intake'!AT39*IF($C39 = 0, 3.1, 4.9)</f>
        <v>89.670000000000059</v>
      </c>
      <c r="AU39" s="30">
        <f>'Food Intake'!AU39*IF($C39 = 0, 3.1, 4.9)</f>
        <v>68.599999999999937</v>
      </c>
      <c r="AV39" s="30">
        <f>'Food Intake'!AV39*IF($C39 = 0, 3.1, 4.9)</f>
        <v>81.340000000000046</v>
      </c>
      <c r="AW39" s="30">
        <f>'Food Intake'!AW39*IF($C39 = 0, 3.1, 4.9)</f>
        <v>77.909999999999968</v>
      </c>
      <c r="AX39" s="30">
        <f>'Food Intake'!AX39*IF($C39 = 0, 3.1, 4.9)</f>
        <v>76.930000000000021</v>
      </c>
      <c r="AY39" s="30">
        <f>'Food Intake'!AY39*IF($C39 = 0, 3.1, 4.9)</f>
        <v>74.479999999999947</v>
      </c>
      <c r="AZ39" s="30">
        <f>'Food Intake'!AZ39*IF($C39 = 0, 3.1, 4.9)</f>
        <v>87.220000000000056</v>
      </c>
      <c r="BA39" s="30">
        <f>'Food Intake'!BA39*IF($C39 = 0, 3.1, 4.9)</f>
        <v>69.089999999999975</v>
      </c>
      <c r="BB39" s="30">
        <f>'Food Intake'!BB39*IF($C39 = 0, 3.1, 4.9)</f>
        <v>86.239999999999981</v>
      </c>
      <c r="BC39" s="30">
        <f>'Food Intake'!BC39*IF($C39 = 0, 3.1, 4.9)</f>
        <v>80.359999999999971</v>
      </c>
      <c r="BD39" s="30">
        <f>'Food Intake'!BD39*IF($C39 = 0, 3.1, 4.9)</f>
        <v>83.790000000000049</v>
      </c>
      <c r="BE39" s="30">
        <f>'Food Intake'!BE39*IF($C39 = 0, 3.1, 4.9)</f>
        <v>74.970000000000056</v>
      </c>
      <c r="BF39" s="30">
        <f>'Food Intake'!BF39*IF($C39 = 0, 3.1, 4.9)</f>
        <v>79.86999999999999</v>
      </c>
      <c r="BG39" s="30">
        <f>'Food Intake'!BG39*IF($C39 = 0, 3.1, 4.9)</f>
        <v>84.280000000000015</v>
      </c>
      <c r="BH39" s="30">
        <f t="shared" si="0"/>
        <v>91.898113207547155</v>
      </c>
      <c r="BJ39" s="33"/>
    </row>
    <row r="41" spans="1:173" ht="15.75" customHeight="1">
      <c r="A41" s="36" t="s">
        <v>100</v>
      </c>
    </row>
    <row r="42" spans="1:173" ht="15.75" customHeight="1">
      <c r="A42" t="s">
        <v>93</v>
      </c>
      <c r="B42" t="s">
        <v>50</v>
      </c>
      <c r="C42" t="s">
        <v>96</v>
      </c>
      <c r="F42" s="36" t="s">
        <v>155</v>
      </c>
      <c r="G42" s="36" t="s">
        <v>156</v>
      </c>
      <c r="H42" s="36" t="s">
        <v>157</v>
      </c>
      <c r="I42" s="36" t="s">
        <v>158</v>
      </c>
      <c r="J42" s="36" t="s">
        <v>159</v>
      </c>
      <c r="K42" s="36" t="s">
        <v>160</v>
      </c>
      <c r="L42" s="36" t="s">
        <v>161</v>
      </c>
      <c r="M42" s="36" t="s">
        <v>162</v>
      </c>
      <c r="N42" s="36" t="s">
        <v>163</v>
      </c>
      <c r="O42" s="36" t="s">
        <v>164</v>
      </c>
      <c r="P42" s="36" t="s">
        <v>165</v>
      </c>
      <c r="Q42" s="36" t="s">
        <v>166</v>
      </c>
      <c r="R42" s="36" t="s">
        <v>167</v>
      </c>
      <c r="S42" s="36" t="s">
        <v>168</v>
      </c>
      <c r="T42" s="36" t="s">
        <v>169</v>
      </c>
      <c r="U42" s="36" t="s">
        <v>170</v>
      </c>
      <c r="V42" s="36" t="s">
        <v>171</v>
      </c>
      <c r="W42" s="36" t="s">
        <v>172</v>
      </c>
      <c r="X42" s="36" t="s">
        <v>173</v>
      </c>
      <c r="Y42" s="36" t="s">
        <v>174</v>
      </c>
      <c r="Z42" s="36" t="s">
        <v>175</v>
      </c>
      <c r="AA42" s="36" t="s">
        <v>176</v>
      </c>
      <c r="AB42" s="36" t="s">
        <v>177</v>
      </c>
      <c r="AC42" s="36" t="s">
        <v>178</v>
      </c>
      <c r="AD42" s="36" t="s">
        <v>179</v>
      </c>
      <c r="AE42" s="36" t="s">
        <v>180</v>
      </c>
      <c r="AF42" s="36" t="s">
        <v>181</v>
      </c>
      <c r="AG42" s="36" t="s">
        <v>182</v>
      </c>
      <c r="AH42" s="36" t="s">
        <v>183</v>
      </c>
      <c r="AI42" s="36" t="s">
        <v>184</v>
      </c>
      <c r="AJ42" s="36" t="s">
        <v>185</v>
      </c>
      <c r="AK42" s="36" t="s">
        <v>186</v>
      </c>
      <c r="AL42" s="36" t="s">
        <v>187</v>
      </c>
      <c r="AM42" s="36" t="s">
        <v>188</v>
      </c>
      <c r="AN42" s="36" t="s">
        <v>189</v>
      </c>
      <c r="AO42" s="36" t="s">
        <v>190</v>
      </c>
      <c r="AP42" s="36" t="s">
        <v>191</v>
      </c>
      <c r="AQ42" s="36" t="s">
        <v>192</v>
      </c>
      <c r="AR42" s="36" t="s">
        <v>193</v>
      </c>
      <c r="AS42" s="36" t="s">
        <v>194</v>
      </c>
      <c r="AT42" s="36" t="s">
        <v>195</v>
      </c>
      <c r="AU42" s="36" t="s">
        <v>196</v>
      </c>
      <c r="AV42" s="36" t="s">
        <v>197</v>
      </c>
      <c r="AW42" s="36" t="s">
        <v>198</v>
      </c>
      <c r="AX42" s="36" t="s">
        <v>199</v>
      </c>
      <c r="AY42" s="36" t="s">
        <v>200</v>
      </c>
      <c r="AZ42" s="36" t="s">
        <v>201</v>
      </c>
      <c r="BA42" s="36" t="s">
        <v>202</v>
      </c>
      <c r="BB42" s="36" t="s">
        <v>203</v>
      </c>
      <c r="BC42" s="36" t="s">
        <v>204</v>
      </c>
      <c r="BD42" s="36" t="s">
        <v>205</v>
      </c>
      <c r="BE42" s="36" t="s">
        <v>206</v>
      </c>
      <c r="BF42" s="36" t="s">
        <v>207</v>
      </c>
      <c r="BG42" s="36" t="s">
        <v>208</v>
      </c>
      <c r="BH42" s="46" t="s">
        <v>512</v>
      </c>
      <c r="BI42" s="46" t="s">
        <v>513</v>
      </c>
      <c r="BJ42" s="46" t="s">
        <v>374</v>
      </c>
      <c r="BK42" s="46" t="s">
        <v>319</v>
      </c>
      <c r="BL42" s="46" t="s">
        <v>320</v>
      </c>
      <c r="BM42" s="46" t="s">
        <v>321</v>
      </c>
      <c r="BN42" s="46" t="s">
        <v>322</v>
      </c>
      <c r="BO42" s="46" t="s">
        <v>323</v>
      </c>
      <c r="BP42" s="46" t="s">
        <v>324</v>
      </c>
      <c r="BQ42" s="46" t="s">
        <v>325</v>
      </c>
      <c r="BR42" s="46" t="s">
        <v>326</v>
      </c>
      <c r="BS42" s="46" t="s">
        <v>327</v>
      </c>
      <c r="BT42" s="46" t="s">
        <v>328</v>
      </c>
      <c r="BU42" s="46" t="s">
        <v>329</v>
      </c>
      <c r="BV42" s="46" t="s">
        <v>330</v>
      </c>
      <c r="BW42" s="46" t="s">
        <v>331</v>
      </c>
      <c r="BX42" s="46" t="s">
        <v>332</v>
      </c>
      <c r="BY42" s="46" t="s">
        <v>333</v>
      </c>
      <c r="BZ42" s="46" t="s">
        <v>334</v>
      </c>
      <c r="CA42" s="46" t="s">
        <v>335</v>
      </c>
      <c r="CB42" s="46" t="s">
        <v>336</v>
      </c>
      <c r="CC42" s="46" t="s">
        <v>337</v>
      </c>
      <c r="CD42" s="46" t="s">
        <v>338</v>
      </c>
      <c r="CE42" s="46" t="s">
        <v>339</v>
      </c>
      <c r="CF42" s="46" t="s">
        <v>340</v>
      </c>
      <c r="CG42" s="46" t="s">
        <v>341</v>
      </c>
      <c r="CH42" s="46" t="s">
        <v>342</v>
      </c>
      <c r="CI42" s="46" t="s">
        <v>343</v>
      </c>
      <c r="CJ42" s="46" t="s">
        <v>344</v>
      </c>
      <c r="CK42" s="46" t="s">
        <v>345</v>
      </c>
      <c r="CL42" s="46" t="s">
        <v>346</v>
      </c>
      <c r="CM42" s="46" t="s">
        <v>347</v>
      </c>
      <c r="CN42" s="46" t="s">
        <v>348</v>
      </c>
      <c r="CO42" s="46" t="s">
        <v>349</v>
      </c>
      <c r="CP42" s="46" t="s">
        <v>350</v>
      </c>
      <c r="CQ42" s="46" t="s">
        <v>351</v>
      </c>
      <c r="CR42" s="46" t="s">
        <v>352</v>
      </c>
      <c r="CS42" s="46" t="s">
        <v>353</v>
      </c>
      <c r="CT42" s="46" t="s">
        <v>354</v>
      </c>
      <c r="CU42" s="46" t="s">
        <v>355</v>
      </c>
      <c r="CV42" s="46" t="s">
        <v>356</v>
      </c>
      <c r="CW42" s="46" t="s">
        <v>357</v>
      </c>
      <c r="CX42" s="46" t="s">
        <v>358</v>
      </c>
      <c r="CY42" s="46" t="s">
        <v>359</v>
      </c>
      <c r="CZ42" s="46" t="s">
        <v>360</v>
      </c>
      <c r="DA42" s="46" t="s">
        <v>361</v>
      </c>
      <c r="DB42" s="46" t="s">
        <v>362</v>
      </c>
      <c r="DC42" s="46" t="s">
        <v>363</v>
      </c>
      <c r="DD42" s="46" t="s">
        <v>364</v>
      </c>
      <c r="DE42" s="46" t="s">
        <v>365</v>
      </c>
      <c r="DF42" s="46" t="s">
        <v>366</v>
      </c>
      <c r="DG42" s="46" t="s">
        <v>367</v>
      </c>
      <c r="DH42" s="46" t="s">
        <v>368</v>
      </c>
      <c r="DI42" s="46" t="s">
        <v>369</v>
      </c>
      <c r="DJ42" s="46" t="s">
        <v>370</v>
      </c>
      <c r="DK42" s="46" t="s">
        <v>371</v>
      </c>
      <c r="DL42" s="46" t="s">
        <v>372</v>
      </c>
      <c r="DM42" s="46" t="s">
        <v>375</v>
      </c>
      <c r="DN42" s="46" t="s">
        <v>376</v>
      </c>
      <c r="DO42" s="46" t="s">
        <v>373</v>
      </c>
      <c r="DP42" s="46" t="s">
        <v>458</v>
      </c>
      <c r="DQ42" s="46" t="s">
        <v>459</v>
      </c>
      <c r="DR42" s="46" t="s">
        <v>460</v>
      </c>
      <c r="DS42" s="46" t="s">
        <v>461</v>
      </c>
      <c r="DT42" s="46" t="s">
        <v>462</v>
      </c>
      <c r="DU42" s="46" t="s">
        <v>463</v>
      </c>
      <c r="DV42" s="46" t="s">
        <v>464</v>
      </c>
      <c r="DW42" s="46" t="s">
        <v>465</v>
      </c>
      <c r="DX42" s="46" t="s">
        <v>466</v>
      </c>
      <c r="DY42" s="46" t="s">
        <v>467</v>
      </c>
      <c r="DZ42" s="46" t="s">
        <v>468</v>
      </c>
      <c r="EA42" s="46" t="s">
        <v>469</v>
      </c>
      <c r="EB42" s="46" t="s">
        <v>470</v>
      </c>
      <c r="EC42" s="46" t="s">
        <v>471</v>
      </c>
      <c r="ED42" s="46" t="s">
        <v>472</v>
      </c>
      <c r="EE42" s="46" t="s">
        <v>473</v>
      </c>
      <c r="EF42" s="46" t="s">
        <v>474</v>
      </c>
      <c r="EG42" s="46" t="s">
        <v>475</v>
      </c>
      <c r="EH42" s="46" t="s">
        <v>476</v>
      </c>
      <c r="EI42" s="46" t="s">
        <v>477</v>
      </c>
      <c r="EJ42" s="46" t="s">
        <v>478</v>
      </c>
      <c r="EK42" s="46" t="s">
        <v>479</v>
      </c>
      <c r="EL42" s="46" t="s">
        <v>480</v>
      </c>
      <c r="EM42" s="46" t="s">
        <v>481</v>
      </c>
      <c r="EN42" s="46" t="s">
        <v>482</v>
      </c>
      <c r="EO42" s="46" t="s">
        <v>483</v>
      </c>
      <c r="EP42" s="46" t="s">
        <v>484</v>
      </c>
      <c r="EQ42" s="46" t="s">
        <v>485</v>
      </c>
      <c r="ER42" s="46" t="s">
        <v>486</v>
      </c>
      <c r="ES42" s="46" t="s">
        <v>487</v>
      </c>
      <c r="ET42" s="46" t="s">
        <v>488</v>
      </c>
      <c r="EU42" s="46" t="s">
        <v>489</v>
      </c>
      <c r="EV42" s="46" t="s">
        <v>490</v>
      </c>
      <c r="EW42" s="46" t="s">
        <v>491</v>
      </c>
      <c r="EX42" s="46" t="s">
        <v>492</v>
      </c>
      <c r="EY42" s="46" t="s">
        <v>493</v>
      </c>
      <c r="EZ42" s="46" t="s">
        <v>494</v>
      </c>
      <c r="FA42" s="46" t="s">
        <v>495</v>
      </c>
      <c r="FB42" s="46" t="s">
        <v>496</v>
      </c>
      <c r="FC42" s="46" t="s">
        <v>497</v>
      </c>
      <c r="FD42" s="46" t="s">
        <v>498</v>
      </c>
      <c r="FE42" s="46" t="s">
        <v>499</v>
      </c>
      <c r="FF42" s="46" t="s">
        <v>500</v>
      </c>
      <c r="FG42" s="46" t="s">
        <v>501</v>
      </c>
      <c r="FH42" s="46" t="s">
        <v>502</v>
      </c>
      <c r="FI42" s="46" t="s">
        <v>503</v>
      </c>
      <c r="FJ42" s="46" t="s">
        <v>504</v>
      </c>
      <c r="FK42" s="46" t="s">
        <v>505</v>
      </c>
      <c r="FL42" s="46" t="s">
        <v>506</v>
      </c>
      <c r="FM42" s="46" t="s">
        <v>507</v>
      </c>
      <c r="FN42" s="46" t="s">
        <v>508</v>
      </c>
      <c r="FO42" s="46" t="s">
        <v>509</v>
      </c>
      <c r="FP42" s="46" t="s">
        <v>510</v>
      </c>
      <c r="FQ42" s="46" t="s">
        <v>511</v>
      </c>
    </row>
    <row r="43" spans="1:173" ht="15.75" customHeight="1">
      <c r="A43">
        <v>1</v>
      </c>
      <c r="B43">
        <v>1</v>
      </c>
      <c r="C43">
        <v>0</v>
      </c>
      <c r="D43">
        <v>421.29000000000013</v>
      </c>
      <c r="E43">
        <v>279</v>
      </c>
      <c r="F43">
        <v>43.4</v>
      </c>
      <c r="G43">
        <v>68.2</v>
      </c>
      <c r="H43">
        <v>57.35</v>
      </c>
      <c r="I43">
        <v>66.030000000000214</v>
      </c>
      <c r="J43">
        <v>50.529999999999859</v>
      </c>
      <c r="K43">
        <v>62.310000000000421</v>
      </c>
      <c r="L43">
        <v>81.529999999999859</v>
      </c>
      <c r="M43">
        <v>73.470000000000141</v>
      </c>
      <c r="N43">
        <v>60.13999999999993</v>
      </c>
      <c r="O43">
        <v>71.6099999999999</v>
      </c>
      <c r="P43">
        <v>70.990000000000109</v>
      </c>
      <c r="Q43">
        <v>75.329999999999856</v>
      </c>
      <c r="R43">
        <v>61.380000000000216</v>
      </c>
      <c r="S43">
        <v>63.239999999999931</v>
      </c>
      <c r="T43">
        <v>75.63999999999993</v>
      </c>
      <c r="U43">
        <v>70.990000000000279</v>
      </c>
      <c r="V43">
        <v>54.87000000000014</v>
      </c>
      <c r="W43">
        <v>60.759999999999721</v>
      </c>
      <c r="X43">
        <v>71.61000000000007</v>
      </c>
      <c r="Y43">
        <v>68.510000000000076</v>
      </c>
      <c r="Z43">
        <v>41.539999999999928</v>
      </c>
      <c r="AA43">
        <v>60.13999999999993</v>
      </c>
      <c r="AB43">
        <v>74.400000000000006</v>
      </c>
      <c r="AC43">
        <v>74.400000000000006</v>
      </c>
      <c r="AD43">
        <v>52.38999999999993</v>
      </c>
      <c r="AE43">
        <v>70.060000000000073</v>
      </c>
      <c r="AF43">
        <v>75.95</v>
      </c>
      <c r="AG43">
        <v>69.129999999999868</v>
      </c>
      <c r="AH43">
        <v>56.11000000000007</v>
      </c>
      <c r="AI43">
        <v>59.51999999999979</v>
      </c>
      <c r="AJ43">
        <v>68.819999999999794</v>
      </c>
      <c r="AK43">
        <v>67.88999999999993</v>
      </c>
      <c r="AL43">
        <v>54.25</v>
      </c>
      <c r="AM43">
        <v>59.830000000000211</v>
      </c>
      <c r="AN43">
        <v>70.989999999999938</v>
      </c>
      <c r="AO43">
        <v>73.469999999999786</v>
      </c>
      <c r="AP43">
        <v>54.560000000000073</v>
      </c>
      <c r="AQ43">
        <v>70.990000000000279</v>
      </c>
      <c r="AR43">
        <v>70.679999999999865</v>
      </c>
      <c r="AS43">
        <v>70.060000000000073</v>
      </c>
      <c r="AT43">
        <v>51.460000000000072</v>
      </c>
      <c r="AU43">
        <v>63.550000000000004</v>
      </c>
      <c r="AV43">
        <v>64.169999999999789</v>
      </c>
      <c r="AW43">
        <v>73.160000000000068</v>
      </c>
      <c r="AX43">
        <v>49.6</v>
      </c>
      <c r="AY43">
        <v>60.13999999999993</v>
      </c>
      <c r="AZ43">
        <v>65.720000000000141</v>
      </c>
      <c r="BA43">
        <v>71.61000000000007</v>
      </c>
      <c r="BB43">
        <v>59.520000000000145</v>
      </c>
      <c r="BC43">
        <v>51.769999999999968</v>
      </c>
      <c r="BD43">
        <v>69.439999999999927</v>
      </c>
      <c r="BE43">
        <v>65.720000000000141</v>
      </c>
      <c r="BF43">
        <v>48.670000000000144</v>
      </c>
      <c r="BG43">
        <v>57.039999999999928</v>
      </c>
      <c r="BH43">
        <f>AVERAGE(G43:P43)</f>
        <v>66.216000000000037</v>
      </c>
      <c r="BI43">
        <f>AVERAGE(Q43:BG43)</f>
        <v>63.93209302325581</v>
      </c>
      <c r="BJ43">
        <f t="shared" ref="BJ43:BJ78" si="1">AVERAGE(G43:BG43)</f>
        <v>64.363018867924538</v>
      </c>
      <c r="BK43">
        <f t="shared" ref="BK43:BK78" si="2">F43/AVERAGEIFS(F$43:F$78, $B$43:$B$78, $B43, $C$43:$C$78, 0)</f>
        <v>0.77490774907749094</v>
      </c>
      <c r="BL43">
        <f t="shared" ref="BL43:BL78" si="3">G43/AVERAGEIFS(G$43:G$78, $B$43:$B$78, $B43, $C$43:$C$78, 0)</f>
        <v>1.1967361740707168</v>
      </c>
      <c r="BM43">
        <f t="shared" ref="BM43:BM78" si="4">H43/AVERAGEIFS(H$43:H$78, $B$43:$B$78, $B43, $C$43:$C$78, 0)</f>
        <v>1.011850501367366</v>
      </c>
      <c r="BN43">
        <f t="shared" ref="BN43:BN78" si="5">I43/AVERAGEIFS(I$43:I$78, $B$43:$B$78, $B43, $C$43:$C$78, 0)</f>
        <v>1.029814665592266</v>
      </c>
      <c r="BO43">
        <f t="shared" ref="BO43:BO78" si="6">J43/AVERAGEIFS(J$43:J$78, $B$43:$B$78, $B43, $C$43:$C$78, 0)</f>
        <v>0.91401869158878302</v>
      </c>
      <c r="BP43">
        <f t="shared" ref="BP43:BP78" si="7">K43/AVERAGEIFS(K$43:K$78, $B$43:$B$78, $B43, $C$43:$C$78, 0)</f>
        <v>0.96945337620579375</v>
      </c>
      <c r="BQ43">
        <f t="shared" ref="BQ43:BQ78" si="8">L43/AVERAGEIFS(L$43:L$78, $B$43:$B$78, $B43, $C$43:$C$78, 0)</f>
        <v>1.2318501170960152</v>
      </c>
      <c r="BR43">
        <f t="shared" ref="BR43:BR78" si="9">M43/AVERAGEIFS(M$43:M$78, $B$43:$B$78, $B43, $C$43:$C$78, 0)</f>
        <v>1.0863254392666171</v>
      </c>
      <c r="BS43">
        <f t="shared" ref="BS43:BS78" si="10">N43/AVERAGEIFS(N$43:N$78, $B$43:$B$78, $B43, $C$43:$C$78, 0)</f>
        <v>0.91222570532915137</v>
      </c>
      <c r="BT43">
        <f t="shared" ref="BT43:BT78" si="11">O43/AVERAGEIFS(O$43:O$78, $B$43:$B$78, $B43, $C$43:$C$78, 0)</f>
        <v>1.1240875912408743</v>
      </c>
      <c r="BU43">
        <f t="shared" ref="BU43:BU78" si="12">P43/AVERAGEIFS(P$43:P$78, $B$43:$B$78, $B43, $C$43:$C$78, 0)</f>
        <v>1.1885813148788935</v>
      </c>
      <c r="BV43">
        <f t="shared" ref="BV43:BV78" si="13">Q43/AVERAGEIFS(Q$43:Q$78, $B$43:$B$78, $B43, $C$43:$C$78, 0)</f>
        <v>1.1426332288401244</v>
      </c>
      <c r="BW43">
        <f t="shared" ref="BW43:BW78" si="14">R43/AVERAGEIFS(R$43:R$78, $B$43:$B$78, $B43, $C$43:$C$78, 0)</f>
        <v>1.0597680642283709</v>
      </c>
      <c r="BX43">
        <f t="shared" ref="BX43:BX78" si="15">S43/AVERAGEIFS(S$43:S$78, $B$43:$B$78, $B43, $C$43:$C$78, 0)</f>
        <v>0.96758893280632308</v>
      </c>
      <c r="BY43">
        <f t="shared" ref="BY43:BY78" si="16">T43/AVERAGEIFS(T$43:T$78, $B$43:$B$78, $B43, $C$43:$C$78, 0)</f>
        <v>1.185425101214576</v>
      </c>
      <c r="BZ43">
        <f t="shared" ref="BZ43:BZ78" si="17">U43/AVERAGEIFS(U$43:U$78, $B$43:$B$78, $B43, $C$43:$C$78, 0)</f>
        <v>1.0246085011185713</v>
      </c>
      <c r="CA43">
        <f t="shared" ref="CA43:CA78" si="18">V43/AVERAGEIFS(V$43:V$78, $B$43:$B$78, $B43, $C$43:$C$78, 0)</f>
        <v>0.86906710310965851</v>
      </c>
      <c r="CB43">
        <f t="shared" ref="CB43:CB78" si="19">W43/AVERAGEIFS(W$43:W$78, $B$43:$B$78, $B43, $C$43:$C$78, 0)</f>
        <v>1.0261780104712004</v>
      </c>
      <c r="CC43">
        <f t="shared" ref="CC43:CC78" si="20">X43/AVERAGEIFS(X$43:X$78, $B$43:$B$78, $B43, $C$43:$C$78, 0)</f>
        <v>1.0896226415094348</v>
      </c>
      <c r="CD43">
        <f t="shared" ref="CD43:CD78" si="21">Y43/AVERAGEIFS(Y$43:Y$78, $B$43:$B$78, $B43, $C$43:$C$78, 0)</f>
        <v>1.0548926014319797</v>
      </c>
      <c r="CE43">
        <f t="shared" ref="CE43:CE78" si="22">Z43/AVERAGEIFS(Z$43:Z$78, $B$43:$B$78, $B43, $C$43:$C$78, 0)</f>
        <v>0.74444444444444313</v>
      </c>
      <c r="CF43">
        <f t="shared" ref="CF43:CF78" si="23">AA43/AVERAGEIFS(AA$43:AA$78, $B$43:$B$78, $B43, $C$43:$C$78, 0)</f>
        <v>0.96277915632754318</v>
      </c>
      <c r="CG43">
        <f t="shared" ref="CG43:CG78" si="24">AB43/AVERAGEIFS(AB$43:AB$78, $B$43:$B$78, $B43, $C$43:$C$78, 0)</f>
        <v>1.1051419800460462</v>
      </c>
      <c r="CH43">
        <f t="shared" ref="CH43:CH78" si="25">AC43/AVERAGEIFS(AC$43:AC$78, $B$43:$B$78, $B43, $C$43:$C$78, 0)</f>
        <v>1.1232449297971916</v>
      </c>
      <c r="CI43">
        <f t="shared" ref="CI43:CI78" si="26">AD43/AVERAGEIFS(AD$43:AD$78, $B$43:$B$78, $B43, $C$43:$C$78, 0)</f>
        <v>0.78849144634525548</v>
      </c>
      <c r="CJ43">
        <f t="shared" ref="CJ43:CJ78" si="27">AE43/AVERAGEIFS(AE$43:AE$78, $B$43:$B$78, $B43, $C$43:$C$78, 0)</f>
        <v>1.149152542372881</v>
      </c>
      <c r="CK43">
        <f t="shared" ref="CK43:CK78" si="28">AF43/AVERAGEIFS(AF$43:AF$78, $B$43:$B$78, $B43, $C$43:$C$78, 0)</f>
        <v>1.2239800166527885</v>
      </c>
      <c r="CL43">
        <f t="shared" ref="CL43:CL78" si="29">AG43/AVERAGEIFS(AG$43:AG$78, $B$43:$B$78, $B43, $C$43:$C$78, 0)</f>
        <v>1.0878048780487781</v>
      </c>
      <c r="CM43">
        <f t="shared" ref="CM43:CM78" si="30">AH43/AVERAGEIFS(AH$43:AH$78, $B$43:$B$78, $B43, $C$43:$C$78, 0)</f>
        <v>0.88077858880778725</v>
      </c>
      <c r="CN43">
        <f t="shared" ref="CN43:CN78" si="31">AI43/AVERAGEIFS(AI$43:AI$78, $B$43:$B$78, $B43, $C$43:$C$78, 0)</f>
        <v>1.0350404312668453</v>
      </c>
      <c r="CO43">
        <f t="shared" ref="CO43:CO78" si="32">AJ43/AVERAGEIFS(AJ$43:AJ$78, $B$43:$B$78, $B43, $C$43:$C$78, 0)</f>
        <v>0.98886414253897215</v>
      </c>
      <c r="CP43">
        <f t="shared" ref="CP43:CP78" si="33">AK43/AVERAGEIFS(AK$43:AK$78, $B$43:$B$78, $B43, $C$43:$C$78, 0)</f>
        <v>1.0257611241217806</v>
      </c>
      <c r="CQ43">
        <f t="shared" ref="CQ43:CQ78" si="34">AL43/AVERAGEIFS(AL$43:AL$78, $B$43:$B$78, $B43, $C$43:$C$78, 0)</f>
        <v>0.79605761940864228</v>
      </c>
      <c r="CR43">
        <f t="shared" ref="CR43:CR78" si="35">AM43/AVERAGEIFS(AM$43:AM$78, $B$43:$B$78, $B43, $C$43:$C$78, 0)</f>
        <v>0.89767441860465447</v>
      </c>
      <c r="CS43">
        <f t="shared" ref="CS43:CS78" si="36">AN43/AVERAGEIFS(AN$43:AN$78, $B$43:$B$78, $B43, $C$43:$C$78, 0)</f>
        <v>1.0223214285714277</v>
      </c>
      <c r="CT43">
        <f t="shared" ref="CT43:CT78" si="37">AO43/AVERAGEIFS(AO$43:AO$78, $B$43:$B$78, $B43, $C$43:$C$78, 0)</f>
        <v>1.152350081037274</v>
      </c>
      <c r="CU43">
        <f t="shared" ref="CU43:CU78" si="38">AP43/AVERAGEIFS(AP$43:AP$78, $B$43:$B$78, $B43, $C$43:$C$78, 0)</f>
        <v>0.86913580246913691</v>
      </c>
      <c r="CV43">
        <f t="shared" ref="CV43:CV78" si="39">AQ43/AVERAGEIFS(AQ$43:AQ$78, $B$43:$B$78, $B43, $C$43:$C$78, 0)</f>
        <v>1.0930787589498836</v>
      </c>
      <c r="CW43">
        <f t="shared" ref="CW43:CW78" si="40">AR43/AVERAGEIFS(AR$43:AR$78, $B$43:$B$78, $B43, $C$43:$C$78, 0)</f>
        <v>1.1447698744769874</v>
      </c>
      <c r="CX43">
        <f t="shared" ref="CX43:CX78" si="41">AS43/AVERAGEIFS(AS$43:AS$78, $B$43:$B$78, $B43, $C$43:$C$78, 0)</f>
        <v>1.0988654781199345</v>
      </c>
      <c r="CY43">
        <f t="shared" ref="CY43:CY78" si="42">AT43/AVERAGEIFS(AT$43:AT$78, $B$43:$B$78, $B43, $C$43:$C$78, 0)</f>
        <v>0.82178217821782484</v>
      </c>
      <c r="CZ43">
        <f t="shared" ref="CZ43:CZ78" si="43">AU43/AVERAGEIFS(AU$43:AU$78, $B$43:$B$78, $B43, $C$43:$C$78, 0)</f>
        <v>1.0049019607843128</v>
      </c>
      <c r="DA43">
        <f t="shared" ref="DA43:DA78" si="44">AV43/AVERAGEIFS(AV$43:AV$78, $B$43:$B$78, $B43, $C$43:$C$78, 0)</f>
        <v>1.0008058017727612</v>
      </c>
      <c r="DB43">
        <f t="shared" ref="DB43:DB78" si="45">AW43/AVERAGEIFS(AW$43:AW$78, $B$43:$B$78, $B43, $C$43:$C$78, 0)</f>
        <v>1.1635168447000817</v>
      </c>
      <c r="DC43">
        <f t="shared" ref="DC43:DC78" si="46">AX43/AVERAGEIFS(AX$43:AX$78, $B$43:$B$78, $B43, $C$43:$C$78, 0)</f>
        <v>0.83044982698961911</v>
      </c>
      <c r="DD43">
        <f t="shared" ref="DD43:DD78" si="47">AY43/AVERAGEIFS(AY$43:AY$78, $B$43:$B$78, $B43, $C$43:$C$78, 0)</f>
        <v>0.93344025661587793</v>
      </c>
      <c r="DE43">
        <f t="shared" ref="DE43:DE78" si="48">AZ43/AVERAGEIFS(AZ$43:AZ$78, $B$43:$B$78, $B43, $C$43:$C$78, 0)</f>
        <v>1.0127388535031863</v>
      </c>
      <c r="DF43">
        <f t="shared" ref="DF43:DF78" si="49">BA43/AVERAGEIFS(BA$43:BA$78, $B$43:$B$78, $B43, $C$43:$C$78, 0)</f>
        <v>1.0760869565217415</v>
      </c>
      <c r="DG43">
        <f t="shared" ref="DG43:DG78" si="50">BB43/AVERAGEIFS(BB$43:BB$78, $B$43:$B$78, $B43, $C$43:$C$78, 0)</f>
        <v>0.92012779552715818</v>
      </c>
      <c r="DH43">
        <f t="shared" ref="DH43:DH78" si="51">BC43/AVERAGEIFS(BC$43:BC$78, $B$43:$B$78, $B43, $C$43:$C$78, 0)</f>
        <v>0.81996726677577703</v>
      </c>
      <c r="DI43">
        <f t="shared" ref="DI43:DI78" si="52">BD43/AVERAGEIFS(BD$43:BD$78, $B$43:$B$78, $B43, $C$43:$C$78, 0)</f>
        <v>1.0692124105011918</v>
      </c>
      <c r="DJ43">
        <f t="shared" ref="DJ43:DJ78" si="53">BE43/AVERAGEIFS(BE$43:BE$78, $B$43:$B$78, $B43, $C$43:$C$78, 0)</f>
        <v>1.0007867820613721</v>
      </c>
      <c r="DK43">
        <f t="shared" ref="DK43:DK78" si="54">BF43/AVERAGEIFS(BF$43:BF$78, $B$43:$B$78, $B43, $C$43:$C$78, 0)</f>
        <v>0.84636118598382937</v>
      </c>
      <c r="DL43">
        <f t="shared" ref="DL43:DL78" si="55">BG43/AVERAGEIFS(BG$43:BG$78, $B$43:$B$78, $B43, $C$43:$C$78, 0)</f>
        <v>1.0212765957446814</v>
      </c>
      <c r="DM43">
        <f t="shared" ref="DM43:DM78" si="56">BH43/AVERAGEIFS(BH$43:BH$78, $B$43:$B$78, $B43, $C$43:$C$78, 0)</f>
        <v>1.0671107410491258</v>
      </c>
      <c r="DN43">
        <f t="shared" ref="DN43:DN78" si="57">BI43/AVERAGEIFS(BI$43:BI$78, $B$43:$B$78, $B43, $C$43:$C$78, 0)</f>
        <v>1.0038298273747759</v>
      </c>
      <c r="DO43">
        <f t="shared" ref="DO43:DO78" si="58">BJ43/AVERAGEIFS(BJ$43:BJ$78, $B$43:$B$78, $B43, $C$43:$C$78, 0)</f>
        <v>1.0155194955010383</v>
      </c>
      <c r="DP43">
        <f t="shared" ref="DP43:DP78" si="59">(F43-$F43)/$F43*100</f>
        <v>0</v>
      </c>
      <c r="DQ43">
        <f t="shared" ref="DQ43:DQ78" si="60">(G43-$F43)/$F43*100</f>
        <v>57.142857142857153</v>
      </c>
      <c r="DR43">
        <f t="shared" ref="DR43:DR78" si="61">(H43-$F43)/$F43*100</f>
        <v>32.142857142857153</v>
      </c>
      <c r="DS43">
        <f t="shared" ref="DS43:DS78" si="62">(I43-$F43)/$F43*100</f>
        <v>52.142857142857643</v>
      </c>
      <c r="DT43">
        <f t="shared" ref="DT43:DT78" si="63">(J43-$F43)/$F43*100</f>
        <v>16.428571428571107</v>
      </c>
      <c r="DU43">
        <f t="shared" ref="DU43:DU78" si="64">(K43-$F43)/$F43*100</f>
        <v>43.57142857142955</v>
      </c>
      <c r="DV43">
        <f t="shared" ref="DV43:DV78" si="65">(L43-$F43)/$F43*100</f>
        <v>87.857142857142534</v>
      </c>
      <c r="DW43">
        <f t="shared" ref="DW43:DW78" si="66">(M43-$F43)/$F43*100</f>
        <v>69.285714285714619</v>
      </c>
      <c r="DX43">
        <f t="shared" ref="DX43:DX78" si="67">(N43-$F43)/$F43*100</f>
        <v>38.571428571428413</v>
      </c>
      <c r="DY43">
        <f t="shared" ref="DY43:DY78" si="68">(O43-$F43)/$F43*100</f>
        <v>64.999999999999787</v>
      </c>
      <c r="DZ43">
        <f t="shared" ref="DZ43:DZ78" si="69">(P43-$F43)/$F43*100</f>
        <v>63.571428571428825</v>
      </c>
      <c r="EA43">
        <f t="shared" ref="EA43:EA78" si="70">(Q43-$F43)/$F43*100</f>
        <v>73.571428571428243</v>
      </c>
      <c r="EB43">
        <f t="shared" ref="EB43:EB78" si="71">(R43-$F43)/$F43*100</f>
        <v>41.428571428571928</v>
      </c>
      <c r="EC43">
        <f t="shared" ref="EC43:EC78" si="72">(S43-$F43)/$F43*100</f>
        <v>45.714285714285559</v>
      </c>
      <c r="ED43">
        <f t="shared" ref="ED43:ED78" si="73">(T43-$F43)/$F43*100</f>
        <v>74.285714285714135</v>
      </c>
      <c r="EE43">
        <f t="shared" ref="EE43:EE78" si="74">(U43-$F43)/$F43*100</f>
        <v>63.571428571429223</v>
      </c>
      <c r="EF43">
        <f t="shared" ref="EF43:EF78" si="75">(V43-$F43)/$F43*100</f>
        <v>26.428571428571757</v>
      </c>
      <c r="EG43">
        <f t="shared" ref="EG43:EG78" si="76">(W43-$F43)/$F43*100</f>
        <v>39.999999999999361</v>
      </c>
      <c r="EH43">
        <f t="shared" ref="EH43:EH78" si="77">(X43-$F43)/$F43*100</f>
        <v>65.000000000000171</v>
      </c>
      <c r="EI43">
        <f t="shared" ref="EI43:EI78" si="78">(Y43-$F43)/$F43*100</f>
        <v>57.857142857143039</v>
      </c>
      <c r="EJ43">
        <f t="shared" ref="EJ43:EJ78" si="79">(Z43-$F43)/$F43*100</f>
        <v>-4.2857142857144481</v>
      </c>
      <c r="EK43">
        <f t="shared" ref="EK43:EK78" si="80">(AA43-$F43)/$F43*100</f>
        <v>38.571428571428413</v>
      </c>
      <c r="EL43">
        <f t="shared" ref="EL43:EL78" si="81">(AB43-$F43)/$F43*100</f>
        <v>71.428571428571459</v>
      </c>
      <c r="EM43">
        <f t="shared" ref="EM43:EM78" si="82">(AC43-$F43)/$F43*100</f>
        <v>71.428571428571459</v>
      </c>
      <c r="EN43">
        <f t="shared" ref="EN43:EN78" si="83">(AD43-$F43)/$F43*100</f>
        <v>20.714285714285555</v>
      </c>
      <c r="EO43">
        <f t="shared" ref="EO43:EO78" si="84">(AE43-$F43)/$F43*100</f>
        <v>61.428571428571601</v>
      </c>
      <c r="EP43">
        <f t="shared" ref="EP43:EP78" si="85">(AF43-$F43)/$F43*100</f>
        <v>75.000000000000014</v>
      </c>
      <c r="EQ43">
        <f t="shared" ref="EQ43:EQ78" si="86">(AG43-$F43)/$F43*100</f>
        <v>59.285714285713986</v>
      </c>
      <c r="ER43">
        <f t="shared" ref="ER43:ER78" si="87">(AH43-$F43)/$F43*100</f>
        <v>29.285714285714455</v>
      </c>
      <c r="ES43">
        <f t="shared" ref="ES43:ES78" si="88">(AI43-$F43)/$F43*100</f>
        <v>37.142857142856663</v>
      </c>
      <c r="ET43">
        <f t="shared" ref="ET43:ET78" si="89">(AJ43-$F43)/$F43*100</f>
        <v>58.571428571428108</v>
      </c>
      <c r="EU43">
        <f t="shared" ref="EU43:EU78" si="90">(AK43-$F43)/$F43*100</f>
        <v>56.428571428571274</v>
      </c>
      <c r="EV43">
        <f t="shared" ref="EV43:EV78" si="91">(AL43-$F43)/$F43*100</f>
        <v>25.000000000000007</v>
      </c>
      <c r="EW43">
        <f t="shared" ref="EW43:EW78" si="92">(AM43-$F43)/$F43*100</f>
        <v>37.857142857143351</v>
      </c>
      <c r="EX43">
        <f t="shared" ref="EX43:EX78" si="93">(AN43-$F43)/$F43*100</f>
        <v>63.571428571428434</v>
      </c>
      <c r="EY43">
        <f t="shared" ref="EY43:EY78" si="94">(AO43-$F43)/$F43*100</f>
        <v>69.285714285713794</v>
      </c>
      <c r="EZ43">
        <f t="shared" ref="EZ43:EZ78" si="95">(AP43-$F43)/$F43*100</f>
        <v>25.714285714285889</v>
      </c>
      <c r="FA43">
        <f t="shared" ref="FA43:FA78" si="96">(AQ43-$F43)/$F43*100</f>
        <v>63.571428571429223</v>
      </c>
      <c r="FB43">
        <f t="shared" ref="FB43:FB78" si="97">(AR43-$F43)/$F43*100</f>
        <v>62.857142857142556</v>
      </c>
      <c r="FC43">
        <f t="shared" ref="FC43:FC78" si="98">(AS43-$F43)/$F43*100</f>
        <v>61.428571428571601</v>
      </c>
      <c r="FD43">
        <f t="shared" ref="FD43:FD78" si="99">(AT43-$F43)/$F43*100</f>
        <v>18.57142857142874</v>
      </c>
      <c r="FE43">
        <f t="shared" ref="FE43:FE78" si="100">(AU43-$F43)/$F43*100</f>
        <v>46.428571428571445</v>
      </c>
      <c r="FF43">
        <f t="shared" ref="FF43:FF78" si="101">(AV43-$F43)/$F43*100</f>
        <v>47.857142857142378</v>
      </c>
      <c r="FG43">
        <f t="shared" ref="FG43:FG78" si="102">(AW43-$F43)/$F43*100</f>
        <v>68.571428571428726</v>
      </c>
      <c r="FH43">
        <f t="shared" ref="FH43:FH78" si="103">(AX43-$F43)/$F43*100</f>
        <v>14.285714285714294</v>
      </c>
      <c r="FI43">
        <f t="shared" ref="FI43:FI78" si="104">(AY43-$F43)/$F43*100</f>
        <v>38.571428571428413</v>
      </c>
      <c r="FJ43">
        <f t="shared" ref="FJ43:FJ78" si="105">(AZ43-$F43)/$F43*100</f>
        <v>51.428571428571757</v>
      </c>
      <c r="FK43">
        <f t="shared" ref="FK43:FK78" si="106">(BA43-$F43)/$F43*100</f>
        <v>65.000000000000171</v>
      </c>
      <c r="FL43">
        <f t="shared" ref="FL43:FL78" si="107">(BB43-$F43)/$F43*100</f>
        <v>37.14285714285748</v>
      </c>
      <c r="FM43">
        <f t="shared" ref="FM43:FM78" si="108">(BC43-$F43)/$F43*100</f>
        <v>19.285714285714214</v>
      </c>
      <c r="FN43">
        <f t="shared" ref="FN43:FN78" si="109">(BD43-$F43)/$F43*100</f>
        <v>59.999999999999829</v>
      </c>
      <c r="FO43">
        <f t="shared" ref="FO43:FO78" si="110">(BE43-$F43)/$F43*100</f>
        <v>51.428571428571757</v>
      </c>
      <c r="FP43">
        <f t="shared" ref="FP43:FP78" si="111">(BF43-$F43)/$F43*100</f>
        <v>12.142857142857478</v>
      </c>
      <c r="FQ43">
        <f t="shared" ref="FQ43:FQ78" si="112">(BG43-$F43)/$F43*100</f>
        <v>31.428571428571267</v>
      </c>
    </row>
    <row r="44" spans="1:173" ht="15.75" customHeight="1">
      <c r="A44">
        <v>2</v>
      </c>
      <c r="B44">
        <v>1</v>
      </c>
      <c r="C44">
        <v>0</v>
      </c>
      <c r="D44">
        <v>353.08999999999992</v>
      </c>
      <c r="E44">
        <v>225.67999999999986</v>
      </c>
      <c r="F44">
        <v>31.930000000000035</v>
      </c>
      <c r="G44">
        <v>46.190000000000282</v>
      </c>
      <c r="H44">
        <v>48.669999999999789</v>
      </c>
      <c r="I44">
        <v>56.11000000000007</v>
      </c>
      <c r="J44">
        <v>41.540000000000106</v>
      </c>
      <c r="K44">
        <v>54.560000000000073</v>
      </c>
      <c r="L44">
        <v>52.38999999999993</v>
      </c>
      <c r="M44">
        <v>62.000000000000355</v>
      </c>
      <c r="N44">
        <v>52.079999999999863</v>
      </c>
      <c r="O44">
        <v>50.529999999999859</v>
      </c>
      <c r="P44">
        <v>39.680000000000213</v>
      </c>
      <c r="Q44">
        <v>59.829999999999863</v>
      </c>
      <c r="R44">
        <v>54.869999999999791</v>
      </c>
      <c r="S44">
        <v>56.419999999999789</v>
      </c>
      <c r="T44">
        <v>47.119999999999791</v>
      </c>
      <c r="U44">
        <v>54.25</v>
      </c>
      <c r="V44">
        <v>46.5</v>
      </c>
      <c r="W44">
        <v>50.529999999999859</v>
      </c>
      <c r="X44">
        <v>62.000000000000355</v>
      </c>
      <c r="Y44">
        <v>53.630000000000216</v>
      </c>
      <c r="Z44">
        <v>44.329999999999863</v>
      </c>
      <c r="AA44">
        <v>46.5</v>
      </c>
      <c r="AB44">
        <v>51.76999999999979</v>
      </c>
      <c r="AC44">
        <v>47.429999999999858</v>
      </c>
      <c r="AD44">
        <v>57.970000000000141</v>
      </c>
      <c r="AE44">
        <v>47.12000000000014</v>
      </c>
      <c r="AF44">
        <v>56.420000000000144</v>
      </c>
      <c r="AG44">
        <v>55.489999999999931</v>
      </c>
      <c r="AH44">
        <v>55.490000000000286</v>
      </c>
      <c r="AI44">
        <v>37.199999999999648</v>
      </c>
      <c r="AJ44">
        <v>50.220000000000141</v>
      </c>
      <c r="AK44">
        <v>55.489999999999931</v>
      </c>
      <c r="AL44">
        <v>63.550000000000004</v>
      </c>
      <c r="AM44">
        <v>61.37999999999986</v>
      </c>
      <c r="AN44">
        <v>55.800000000000004</v>
      </c>
      <c r="AO44">
        <v>50.220000000000141</v>
      </c>
      <c r="AP44">
        <v>54.559999999999718</v>
      </c>
      <c r="AQ44">
        <v>59.520000000000145</v>
      </c>
      <c r="AR44">
        <v>49.6</v>
      </c>
      <c r="AS44">
        <v>50.220000000000141</v>
      </c>
      <c r="AT44">
        <v>50.219999999999793</v>
      </c>
      <c r="AU44">
        <v>50.219999999999793</v>
      </c>
      <c r="AV44">
        <v>54.250000000000355</v>
      </c>
      <c r="AW44">
        <v>57.970000000000141</v>
      </c>
      <c r="AX44">
        <v>50.219999999999793</v>
      </c>
      <c r="AY44">
        <v>53.010000000000069</v>
      </c>
      <c r="AZ44">
        <v>58.9</v>
      </c>
      <c r="BA44">
        <v>56.419999999999789</v>
      </c>
      <c r="BB44">
        <v>50.219999999999793</v>
      </c>
      <c r="BC44">
        <v>53.010000000000069</v>
      </c>
      <c r="BD44">
        <v>51.769999999999968</v>
      </c>
      <c r="BE44">
        <v>61.070000000000142</v>
      </c>
      <c r="BF44">
        <v>53.939999999999934</v>
      </c>
      <c r="BG44">
        <v>44.01999999999979</v>
      </c>
      <c r="BH44">
        <f t="shared" ref="BH44:BH78" si="113">AVERAGE(G44:P44)</f>
        <v>50.375000000000057</v>
      </c>
      <c r="BI44">
        <f t="shared" ref="BI44:BI78" si="114">AVERAGE(Q44:BG44)</f>
        <v>53.038837209302315</v>
      </c>
      <c r="BJ44">
        <f t="shared" si="1"/>
        <v>52.53622641509434</v>
      </c>
      <c r="BK44">
        <f t="shared" si="2"/>
        <v>0.57011070110701179</v>
      </c>
      <c r="BL44">
        <f t="shared" si="3"/>
        <v>0.81051677243880849</v>
      </c>
      <c r="BM44">
        <f t="shared" si="4"/>
        <v>0.85870556061986902</v>
      </c>
      <c r="BN44">
        <f t="shared" si="5"/>
        <v>0.8751007252215951</v>
      </c>
      <c r="BO44">
        <f t="shared" si="6"/>
        <v>0.75140186915888085</v>
      </c>
      <c r="BP44">
        <f t="shared" si="7"/>
        <v>0.84887459807074017</v>
      </c>
      <c r="BQ44">
        <f t="shared" si="8"/>
        <v>0.79156908665105197</v>
      </c>
      <c r="BR44">
        <f t="shared" si="9"/>
        <v>0.91673032849503899</v>
      </c>
      <c r="BS44">
        <f t="shared" si="10"/>
        <v>0.78996865203761446</v>
      </c>
      <c r="BT44">
        <f t="shared" si="11"/>
        <v>0.79318734793187118</v>
      </c>
      <c r="BU44">
        <f t="shared" si="12"/>
        <v>0.66435986159169846</v>
      </c>
      <c r="BV44">
        <f t="shared" si="13"/>
        <v>0.90752351097178585</v>
      </c>
      <c r="BW44">
        <f t="shared" si="14"/>
        <v>0.94736842105262764</v>
      </c>
      <c r="BX44">
        <f t="shared" si="15"/>
        <v>0.86324110671936438</v>
      </c>
      <c r="BY44">
        <f t="shared" si="16"/>
        <v>0.7384615384615365</v>
      </c>
      <c r="BZ44">
        <f t="shared" si="17"/>
        <v>0.78299776286353395</v>
      </c>
      <c r="CA44">
        <f t="shared" si="18"/>
        <v>0.73649754500818332</v>
      </c>
      <c r="CB44">
        <f t="shared" si="19"/>
        <v>0.85340314136125484</v>
      </c>
      <c r="CC44">
        <f t="shared" si="20"/>
        <v>0.94339622641509957</v>
      </c>
      <c r="CD44">
        <f t="shared" si="21"/>
        <v>0.82577565632458372</v>
      </c>
      <c r="CE44">
        <f t="shared" si="22"/>
        <v>0.79444444444444196</v>
      </c>
      <c r="CF44">
        <f t="shared" si="23"/>
        <v>0.74441687344913221</v>
      </c>
      <c r="CG44">
        <f t="shared" si="24"/>
        <v>0.76899462778203731</v>
      </c>
      <c r="CH44">
        <f t="shared" si="25"/>
        <v>0.71606864274570736</v>
      </c>
      <c r="CI44">
        <f t="shared" si="26"/>
        <v>0.8724727838258185</v>
      </c>
      <c r="CJ44">
        <f t="shared" si="27"/>
        <v>0.77288135593220453</v>
      </c>
      <c r="CK44">
        <f t="shared" si="28"/>
        <v>0.90924229808493096</v>
      </c>
      <c r="CL44">
        <f t="shared" si="29"/>
        <v>0.87317073170731585</v>
      </c>
      <c r="CM44">
        <f t="shared" si="30"/>
        <v>0.871046228710467</v>
      </c>
      <c r="CN44">
        <f t="shared" si="31"/>
        <v>0.64690026954177449</v>
      </c>
      <c r="CO44">
        <f t="shared" si="32"/>
        <v>0.72160356347438925</v>
      </c>
      <c r="CP44">
        <f t="shared" si="33"/>
        <v>0.83840749414519944</v>
      </c>
      <c r="CQ44">
        <f t="shared" si="34"/>
        <v>0.93252463987869538</v>
      </c>
      <c r="CR44">
        <f t="shared" si="35"/>
        <v>0.92093023255813755</v>
      </c>
      <c r="CS44">
        <f t="shared" si="36"/>
        <v>0.80357142857142871</v>
      </c>
      <c r="CT44">
        <f t="shared" si="37"/>
        <v>0.78768233387358411</v>
      </c>
      <c r="CU44">
        <f t="shared" si="38"/>
        <v>0.86913580246913125</v>
      </c>
      <c r="CV44">
        <f t="shared" si="39"/>
        <v>0.91646778042959542</v>
      </c>
      <c r="CW44">
        <f t="shared" si="40"/>
        <v>0.80334728033472957</v>
      </c>
      <c r="CX44">
        <f t="shared" si="41"/>
        <v>0.78768233387358277</v>
      </c>
      <c r="CY44">
        <f t="shared" si="42"/>
        <v>0.80198019801980047</v>
      </c>
      <c r="CZ44">
        <f t="shared" si="43"/>
        <v>0.79411764705881949</v>
      </c>
      <c r="DA44">
        <f t="shared" si="44"/>
        <v>0.84609186140210113</v>
      </c>
      <c r="DB44">
        <f t="shared" si="45"/>
        <v>0.9219391947411677</v>
      </c>
      <c r="DC44">
        <f t="shared" si="46"/>
        <v>0.84083044982698585</v>
      </c>
      <c r="DD44">
        <f t="shared" si="47"/>
        <v>0.82277465918203874</v>
      </c>
      <c r="DE44">
        <f t="shared" si="48"/>
        <v>0.90764331210191029</v>
      </c>
      <c r="DF44">
        <f t="shared" si="49"/>
        <v>0.84782608695651962</v>
      </c>
      <c r="DG44">
        <f t="shared" si="50"/>
        <v>0.77635782747603466</v>
      </c>
      <c r="DH44">
        <f t="shared" si="51"/>
        <v>0.8396072013093302</v>
      </c>
      <c r="DI44">
        <f t="shared" si="52"/>
        <v>0.79713603818615675</v>
      </c>
      <c r="DJ44">
        <f t="shared" si="53"/>
        <v>0.92997639653816189</v>
      </c>
      <c r="DK44">
        <f t="shared" si="54"/>
        <v>0.93800539083557766</v>
      </c>
      <c r="DL44">
        <f t="shared" si="55"/>
        <v>0.78815911193339261</v>
      </c>
      <c r="DM44">
        <f t="shared" si="56"/>
        <v>0.81182348043297303</v>
      </c>
      <c r="DN44">
        <f t="shared" si="57"/>
        <v>0.83278935949438726</v>
      </c>
      <c r="DO44">
        <f t="shared" si="58"/>
        <v>0.82891640390679067</v>
      </c>
      <c r="DP44">
        <f t="shared" si="59"/>
        <v>0</v>
      </c>
      <c r="DQ44">
        <f t="shared" si="60"/>
        <v>44.660194174758004</v>
      </c>
      <c r="DR44">
        <f t="shared" si="61"/>
        <v>52.427184466018581</v>
      </c>
      <c r="DS44">
        <f t="shared" si="62"/>
        <v>75.728155339805852</v>
      </c>
      <c r="DT44">
        <f t="shared" si="63"/>
        <v>30.097087378640964</v>
      </c>
      <c r="DU44">
        <f t="shared" si="64"/>
        <v>70.873786407767042</v>
      </c>
      <c r="DV44">
        <f t="shared" si="65"/>
        <v>64.07766990291222</v>
      </c>
      <c r="DW44">
        <f t="shared" si="66"/>
        <v>94.174757281554307</v>
      </c>
      <c r="DX44">
        <f t="shared" si="67"/>
        <v>63.106796116504249</v>
      </c>
      <c r="DY44">
        <f t="shared" si="68"/>
        <v>58.252427184465404</v>
      </c>
      <c r="DZ44">
        <f t="shared" si="69"/>
        <v>24.271844660194706</v>
      </c>
      <c r="EA44">
        <f t="shared" si="70"/>
        <v>87.37864077669839</v>
      </c>
      <c r="EB44">
        <f t="shared" si="71"/>
        <v>71.844660194173912</v>
      </c>
      <c r="EC44">
        <f t="shared" si="72"/>
        <v>76.699029126212736</v>
      </c>
      <c r="ED44">
        <f t="shared" si="73"/>
        <v>47.572815533979771</v>
      </c>
      <c r="EE44">
        <f t="shared" si="74"/>
        <v>69.902912621359036</v>
      </c>
      <c r="EF44">
        <f t="shared" si="75"/>
        <v>45.631067961164888</v>
      </c>
      <c r="EG44">
        <f t="shared" si="76"/>
        <v>58.252427184465404</v>
      </c>
      <c r="EH44">
        <f t="shared" si="77"/>
        <v>94.174757281554307</v>
      </c>
      <c r="EI44">
        <f t="shared" si="78"/>
        <v>67.961165048544174</v>
      </c>
      <c r="EJ44">
        <f t="shared" si="79"/>
        <v>38.834951456310094</v>
      </c>
      <c r="EK44">
        <f t="shared" si="80"/>
        <v>45.631067961164888</v>
      </c>
      <c r="EL44">
        <f t="shared" si="81"/>
        <v>62.13592233009625</v>
      </c>
      <c r="EM44">
        <f t="shared" si="82"/>
        <v>48.543689320387742</v>
      </c>
      <c r="EN44">
        <f t="shared" si="83"/>
        <v>81.553398058252668</v>
      </c>
      <c r="EO44">
        <f t="shared" si="84"/>
        <v>47.572815533980858</v>
      </c>
      <c r="EP44">
        <f t="shared" si="85"/>
        <v>76.699029126213844</v>
      </c>
      <c r="EQ44">
        <f t="shared" si="86"/>
        <v>73.786407766989882</v>
      </c>
      <c r="ER44">
        <f t="shared" si="87"/>
        <v>73.78640776699099</v>
      </c>
      <c r="ES44">
        <f t="shared" si="88"/>
        <v>16.504854368930808</v>
      </c>
      <c r="ET44">
        <f t="shared" si="89"/>
        <v>57.281553398058513</v>
      </c>
      <c r="EU44">
        <f t="shared" si="90"/>
        <v>73.786407766989882</v>
      </c>
      <c r="EV44">
        <f t="shared" si="91"/>
        <v>99.029126213592022</v>
      </c>
      <c r="EW44">
        <f t="shared" si="92"/>
        <v>92.233009708737214</v>
      </c>
      <c r="EX44">
        <f t="shared" si="93"/>
        <v>74.757281553397874</v>
      </c>
      <c r="EY44">
        <f t="shared" si="94"/>
        <v>57.281553398058513</v>
      </c>
      <c r="EZ44">
        <f t="shared" si="95"/>
        <v>70.87378640776592</v>
      </c>
      <c r="FA44">
        <f t="shared" si="96"/>
        <v>86.407766990291506</v>
      </c>
      <c r="FB44">
        <f t="shared" si="97"/>
        <v>55.33980582524255</v>
      </c>
      <c r="FC44">
        <f t="shared" si="98"/>
        <v>57.281553398058513</v>
      </c>
      <c r="FD44">
        <f t="shared" si="99"/>
        <v>57.281553398057426</v>
      </c>
      <c r="FE44">
        <f t="shared" si="100"/>
        <v>57.281553398057426</v>
      </c>
      <c r="FF44">
        <f t="shared" si="101"/>
        <v>69.902912621360144</v>
      </c>
      <c r="FG44">
        <f t="shared" si="102"/>
        <v>81.553398058252668</v>
      </c>
      <c r="FH44">
        <f t="shared" si="103"/>
        <v>57.281553398057426</v>
      </c>
      <c r="FI44">
        <f t="shared" si="104"/>
        <v>66.01941747572819</v>
      </c>
      <c r="FJ44">
        <f t="shared" si="105"/>
        <v>84.466019417475522</v>
      </c>
      <c r="FK44">
        <f t="shared" si="106"/>
        <v>76.699029126212736</v>
      </c>
      <c r="FL44">
        <f t="shared" si="107"/>
        <v>57.281553398057426</v>
      </c>
      <c r="FM44">
        <f t="shared" si="108"/>
        <v>66.01941747572819</v>
      </c>
      <c r="FN44">
        <f t="shared" si="109"/>
        <v>62.135922330096804</v>
      </c>
      <c r="FO44">
        <f t="shared" si="110"/>
        <v>91.26213592233033</v>
      </c>
      <c r="FP44">
        <f t="shared" si="111"/>
        <v>68.932038834951058</v>
      </c>
      <c r="FQ44">
        <f t="shared" si="112"/>
        <v>37.864077669902102</v>
      </c>
    </row>
    <row r="45" spans="1:173" ht="15.75" customHeight="1">
      <c r="A45">
        <v>3</v>
      </c>
      <c r="B45">
        <v>1</v>
      </c>
      <c r="C45">
        <v>0</v>
      </c>
      <c r="D45">
        <v>390.29000000000013</v>
      </c>
      <c r="E45">
        <v>253.8900000000001</v>
      </c>
      <c r="F45">
        <v>44.63999999999993</v>
      </c>
      <c r="G45">
        <v>42.470000000000141</v>
      </c>
      <c r="H45">
        <v>53.010000000000069</v>
      </c>
      <c r="I45">
        <v>58.280000000000037</v>
      </c>
      <c r="J45">
        <v>50.839999999999932</v>
      </c>
      <c r="K45">
        <v>51.76999999999979</v>
      </c>
      <c r="L45">
        <v>56.420000000000144</v>
      </c>
      <c r="M45">
        <v>66.960000000000079</v>
      </c>
      <c r="N45">
        <v>64.169999999999789</v>
      </c>
      <c r="O45">
        <v>58.900000000000354</v>
      </c>
      <c r="P45">
        <v>42.160000000000075</v>
      </c>
      <c r="Q45">
        <v>53.939999999999934</v>
      </c>
      <c r="R45">
        <v>55.489999999999931</v>
      </c>
      <c r="S45">
        <v>54.560000000000073</v>
      </c>
      <c r="T45">
        <v>57.969999999999793</v>
      </c>
      <c r="U45">
        <v>55.800000000000004</v>
      </c>
      <c r="V45">
        <v>39.680000000000213</v>
      </c>
      <c r="W45">
        <v>63.550000000000004</v>
      </c>
      <c r="X45">
        <v>55.799999999999649</v>
      </c>
      <c r="Y45">
        <v>57.35</v>
      </c>
      <c r="Z45">
        <v>49.910000000000075</v>
      </c>
      <c r="AA45">
        <v>51.459999999999717</v>
      </c>
      <c r="AB45">
        <v>55.180000000000213</v>
      </c>
      <c r="AC45">
        <v>63.239999999999931</v>
      </c>
      <c r="AD45">
        <v>56.420000000000144</v>
      </c>
      <c r="AE45">
        <v>50.530000000000214</v>
      </c>
      <c r="AF45">
        <v>49.289999999999928</v>
      </c>
      <c r="AG45">
        <v>48.049999999999649</v>
      </c>
      <c r="AH45">
        <v>57.039999999999928</v>
      </c>
      <c r="AI45">
        <v>53.939999999999934</v>
      </c>
      <c r="AJ45">
        <v>48.36000000000007</v>
      </c>
      <c r="AK45">
        <v>53.62999999999986</v>
      </c>
      <c r="AL45">
        <v>60.760000000000069</v>
      </c>
      <c r="AM45">
        <v>63.86000000000007</v>
      </c>
      <c r="AN45">
        <v>60.760000000000069</v>
      </c>
      <c r="AO45">
        <v>42.779999999999859</v>
      </c>
      <c r="AP45">
        <v>48.050000000000004</v>
      </c>
      <c r="AQ45">
        <v>61.37999999999986</v>
      </c>
      <c r="AR45">
        <v>53.62999999999986</v>
      </c>
      <c r="AS45">
        <v>58.9</v>
      </c>
      <c r="AT45">
        <v>49.909999999999719</v>
      </c>
      <c r="AU45">
        <v>51.150000000000354</v>
      </c>
      <c r="AV45">
        <v>53.630000000000216</v>
      </c>
      <c r="AW45">
        <v>57.660000000000075</v>
      </c>
      <c r="AX45">
        <v>56.729999999999862</v>
      </c>
      <c r="AY45">
        <v>49.910000000000075</v>
      </c>
      <c r="AZ45">
        <v>50.219999999999963</v>
      </c>
      <c r="BA45">
        <v>56.420000000000144</v>
      </c>
      <c r="BB45">
        <v>56.11000000000007</v>
      </c>
      <c r="BC45">
        <v>53.939999999999934</v>
      </c>
      <c r="BD45">
        <v>46.810000000000421</v>
      </c>
      <c r="BE45">
        <v>54.249999999999652</v>
      </c>
      <c r="BF45">
        <v>46.190000000000282</v>
      </c>
      <c r="BG45">
        <v>52.079999999999863</v>
      </c>
      <c r="BH45">
        <f t="shared" si="113"/>
        <v>54.498000000000047</v>
      </c>
      <c r="BI45">
        <f t="shared" si="114"/>
        <v>53.86790697674418</v>
      </c>
      <c r="BJ45">
        <f t="shared" si="1"/>
        <v>53.986792452830194</v>
      </c>
      <c r="BK45">
        <f t="shared" si="2"/>
        <v>0.79704797047970377</v>
      </c>
      <c r="BL45">
        <f t="shared" si="3"/>
        <v>0.74524025385313053</v>
      </c>
      <c r="BM45">
        <f t="shared" si="4"/>
        <v>0.93527803099362061</v>
      </c>
      <c r="BN45">
        <f t="shared" si="5"/>
        <v>0.90894439967767837</v>
      </c>
      <c r="BO45">
        <f t="shared" si="6"/>
        <v>0.91962616822429832</v>
      </c>
      <c r="BP45">
        <f t="shared" si="7"/>
        <v>0.80546623794211847</v>
      </c>
      <c r="BQ45">
        <f t="shared" si="8"/>
        <v>0.8524590163934439</v>
      </c>
      <c r="BR45">
        <f t="shared" si="9"/>
        <v>0.99006875477463752</v>
      </c>
      <c r="BS45">
        <f t="shared" si="10"/>
        <v>0.97335423197491722</v>
      </c>
      <c r="BT45">
        <f t="shared" si="11"/>
        <v>0.92457420924574751</v>
      </c>
      <c r="BU45">
        <f t="shared" si="12"/>
        <v>0.70588235294117718</v>
      </c>
      <c r="BV45">
        <f t="shared" si="13"/>
        <v>0.81818181818181812</v>
      </c>
      <c r="BW45">
        <f t="shared" si="14"/>
        <v>0.95807314897412876</v>
      </c>
      <c r="BX45">
        <f t="shared" si="15"/>
        <v>0.83478260869565324</v>
      </c>
      <c r="BY45">
        <f t="shared" si="16"/>
        <v>0.9085020242914964</v>
      </c>
      <c r="BZ45">
        <f t="shared" si="17"/>
        <v>0.80536912751677781</v>
      </c>
      <c r="CA45">
        <f t="shared" si="18"/>
        <v>0.6284779050736532</v>
      </c>
      <c r="CB45">
        <f t="shared" si="19"/>
        <v>1.0732984293193726</v>
      </c>
      <c r="CC45">
        <f t="shared" si="20"/>
        <v>0.84905660377357939</v>
      </c>
      <c r="CD45">
        <f t="shared" si="21"/>
        <v>0.88305489260143</v>
      </c>
      <c r="CE45">
        <f t="shared" si="22"/>
        <v>0.89444444444444571</v>
      </c>
      <c r="CF45">
        <f t="shared" si="23"/>
        <v>0.82382133995036844</v>
      </c>
      <c r="CG45">
        <f t="shared" si="24"/>
        <v>0.81964696853415397</v>
      </c>
      <c r="CH45">
        <f t="shared" si="25"/>
        <v>0.95475819032761167</v>
      </c>
      <c r="CI45">
        <f t="shared" si="26"/>
        <v>0.84914463452566302</v>
      </c>
      <c r="CJ45">
        <f t="shared" si="27"/>
        <v>0.82881355932203626</v>
      </c>
      <c r="CK45">
        <f t="shared" si="28"/>
        <v>0.79433805162364535</v>
      </c>
      <c r="CL45">
        <f t="shared" si="29"/>
        <v>0.7560975609756041</v>
      </c>
      <c r="CM45">
        <f t="shared" si="30"/>
        <v>0.89537712895377042</v>
      </c>
      <c r="CN45">
        <f t="shared" si="31"/>
        <v>0.93800539083558077</v>
      </c>
      <c r="CO45">
        <f t="shared" si="32"/>
        <v>0.69487750556792949</v>
      </c>
      <c r="CP45">
        <f t="shared" si="33"/>
        <v>0.81030444964871118</v>
      </c>
      <c r="CQ45">
        <f t="shared" si="34"/>
        <v>0.89158453373768043</v>
      </c>
      <c r="CR45">
        <f t="shared" si="35"/>
        <v>0.95813953488372205</v>
      </c>
      <c r="CS45">
        <f t="shared" si="36"/>
        <v>0.875000000000001</v>
      </c>
      <c r="CT45">
        <f t="shared" si="37"/>
        <v>0.67098865478119718</v>
      </c>
      <c r="CU45">
        <f t="shared" si="38"/>
        <v>0.76543209876543206</v>
      </c>
      <c r="CV45">
        <f t="shared" si="39"/>
        <v>0.94510739856801584</v>
      </c>
      <c r="CW45">
        <f t="shared" si="40"/>
        <v>0.86861924686192404</v>
      </c>
      <c r="CX45">
        <f t="shared" si="41"/>
        <v>0.9238249594813599</v>
      </c>
      <c r="CY45">
        <f t="shared" si="42"/>
        <v>0.79702970297029441</v>
      </c>
      <c r="CZ45">
        <f t="shared" si="43"/>
        <v>0.8088235294117696</v>
      </c>
      <c r="DA45">
        <f t="shared" si="44"/>
        <v>0.83642224012893207</v>
      </c>
      <c r="DB45">
        <f t="shared" si="45"/>
        <v>0.91700903861955618</v>
      </c>
      <c r="DC45">
        <f t="shared" si="46"/>
        <v>0.94982698961937451</v>
      </c>
      <c r="DD45">
        <f t="shared" si="47"/>
        <v>0.77465918203689044</v>
      </c>
      <c r="DE45">
        <f t="shared" si="48"/>
        <v>0.77388535031847028</v>
      </c>
      <c r="DF45">
        <f t="shared" si="49"/>
        <v>0.84782608695652495</v>
      </c>
      <c r="DG45">
        <f t="shared" si="50"/>
        <v>0.86741214057508043</v>
      </c>
      <c r="DH45">
        <f t="shared" si="51"/>
        <v>0.85433715220949169</v>
      </c>
      <c r="DI45">
        <f t="shared" si="52"/>
        <v>0.7207637231503643</v>
      </c>
      <c r="DJ45">
        <f t="shared" si="53"/>
        <v>0.82612116443744621</v>
      </c>
      <c r="DK45">
        <f t="shared" si="54"/>
        <v>0.80323450134771313</v>
      </c>
      <c r="DL45">
        <f t="shared" si="55"/>
        <v>0.93246993524514254</v>
      </c>
      <c r="DM45">
        <f t="shared" si="56"/>
        <v>0.87826810990840998</v>
      </c>
      <c r="DN45">
        <f t="shared" si="57"/>
        <v>0.84580699933968495</v>
      </c>
      <c r="DO45">
        <f t="shared" si="58"/>
        <v>0.85180342997769742</v>
      </c>
      <c r="DP45">
        <f t="shared" si="59"/>
        <v>0</v>
      </c>
      <c r="DQ45">
        <f t="shared" si="60"/>
        <v>-4.8611111111106453</v>
      </c>
      <c r="DR45">
        <f t="shared" si="61"/>
        <v>18.750000000000341</v>
      </c>
      <c r="DS45">
        <f t="shared" si="62"/>
        <v>30.555555555555841</v>
      </c>
      <c r="DT45">
        <f t="shared" si="63"/>
        <v>13.888888888888918</v>
      </c>
      <c r="DU45">
        <f t="shared" si="64"/>
        <v>15.972222222221935</v>
      </c>
      <c r="DV45">
        <f t="shared" si="65"/>
        <v>26.388888888889412</v>
      </c>
      <c r="DW45">
        <f t="shared" si="66"/>
        <v>50.000000000000412</v>
      </c>
      <c r="DX45">
        <f t="shared" si="67"/>
        <v>43.749999999999758</v>
      </c>
      <c r="DY45">
        <f t="shared" si="68"/>
        <v>31.944444444445448</v>
      </c>
      <c r="DZ45">
        <f t="shared" si="69"/>
        <v>-5.5555555555552392</v>
      </c>
      <c r="EA45">
        <f t="shared" si="70"/>
        <v>20.833333333333375</v>
      </c>
      <c r="EB45">
        <f t="shared" si="71"/>
        <v>24.305555555555596</v>
      </c>
      <c r="EC45">
        <f t="shared" si="72"/>
        <v>22.22222222222258</v>
      </c>
      <c r="ED45">
        <f t="shared" si="73"/>
        <v>29.861111111110851</v>
      </c>
      <c r="EE45">
        <f t="shared" si="74"/>
        <v>25.000000000000206</v>
      </c>
      <c r="EF45">
        <f t="shared" si="75"/>
        <v>-11.111111111110494</v>
      </c>
      <c r="EG45">
        <f t="shared" si="76"/>
        <v>42.361111111111342</v>
      </c>
      <c r="EH45">
        <f t="shared" si="77"/>
        <v>24.99999999999941</v>
      </c>
      <c r="EI45">
        <f t="shared" si="78"/>
        <v>28.472222222222427</v>
      </c>
      <c r="EJ45">
        <f t="shared" si="79"/>
        <v>11.8055555555559</v>
      </c>
      <c r="EK45">
        <f t="shared" si="80"/>
        <v>15.277777777777324</v>
      </c>
      <c r="EL45">
        <f t="shared" si="81"/>
        <v>23.611111111111782</v>
      </c>
      <c r="EM45">
        <f t="shared" si="82"/>
        <v>41.666666666666735</v>
      </c>
      <c r="EN45">
        <f t="shared" si="83"/>
        <v>26.388888888889412</v>
      </c>
      <c r="EO45">
        <f t="shared" si="84"/>
        <v>13.194444444445102</v>
      </c>
      <c r="EP45">
        <f t="shared" si="85"/>
        <v>10.41666666666668</v>
      </c>
      <c r="EQ45">
        <f t="shared" si="86"/>
        <v>7.638888888888272</v>
      </c>
      <c r="ER45">
        <f t="shared" si="87"/>
        <v>27.777777777777818</v>
      </c>
      <c r="ES45">
        <f t="shared" si="88"/>
        <v>20.833333333333375</v>
      </c>
      <c r="ET45">
        <f t="shared" si="89"/>
        <v>8.3333333333336626</v>
      </c>
      <c r="EU45">
        <f t="shared" si="90"/>
        <v>20.138888888888765</v>
      </c>
      <c r="EV45">
        <f t="shared" si="91"/>
        <v>36.111111111111484</v>
      </c>
      <c r="EW45">
        <f t="shared" si="92"/>
        <v>43.055555555555941</v>
      </c>
      <c r="EX45">
        <f t="shared" si="93"/>
        <v>36.111111111111484</v>
      </c>
      <c r="EY45">
        <f t="shared" si="94"/>
        <v>-4.1666666666668313</v>
      </c>
      <c r="EZ45">
        <f t="shared" si="95"/>
        <v>7.6388888888890687</v>
      </c>
      <c r="FA45">
        <f t="shared" si="96"/>
        <v>37.499999999999908</v>
      </c>
      <c r="FB45">
        <f t="shared" si="97"/>
        <v>20.138888888888765</v>
      </c>
      <c r="FC45">
        <f t="shared" si="98"/>
        <v>31.944444444444649</v>
      </c>
      <c r="FD45">
        <f t="shared" si="99"/>
        <v>11.805555555555104</v>
      </c>
      <c r="FE45">
        <f t="shared" si="100"/>
        <v>14.583333333334306</v>
      </c>
      <c r="FF45">
        <f t="shared" si="101"/>
        <v>20.138888888889561</v>
      </c>
      <c r="FG45">
        <f t="shared" si="102"/>
        <v>29.166666666667041</v>
      </c>
      <c r="FH45">
        <f t="shared" si="103"/>
        <v>27.083333333333226</v>
      </c>
      <c r="FI45">
        <f t="shared" si="104"/>
        <v>11.8055555555559</v>
      </c>
      <c r="FJ45">
        <f t="shared" si="105"/>
        <v>12.500000000000094</v>
      </c>
      <c r="FK45">
        <f t="shared" si="106"/>
        <v>26.388888888889412</v>
      </c>
      <c r="FL45">
        <f t="shared" si="107"/>
        <v>25.694444444444802</v>
      </c>
      <c r="FM45">
        <f t="shared" si="108"/>
        <v>20.833333333333375</v>
      </c>
      <c r="FN45">
        <f t="shared" si="109"/>
        <v>4.8611111111122209</v>
      </c>
      <c r="FO45">
        <f t="shared" si="110"/>
        <v>21.527777777777189</v>
      </c>
      <c r="FP45">
        <f t="shared" si="111"/>
        <v>3.4722222222230168</v>
      </c>
      <c r="FQ45">
        <f t="shared" si="112"/>
        <v>16.666666666666544</v>
      </c>
    </row>
    <row r="46" spans="1:173" ht="15.75" customHeight="1">
      <c r="A46">
        <v>4</v>
      </c>
      <c r="B46">
        <v>1</v>
      </c>
      <c r="C46">
        <v>0</v>
      </c>
      <c r="D46">
        <v>428.1099999999999</v>
      </c>
      <c r="E46">
        <v>260.09000000000009</v>
      </c>
      <c r="F46">
        <v>75.95</v>
      </c>
      <c r="G46">
        <v>71.609999999999715</v>
      </c>
      <c r="H46">
        <v>76.260000000000076</v>
      </c>
      <c r="I46">
        <v>55.800000000000004</v>
      </c>
      <c r="J46">
        <v>53.320000000000142</v>
      </c>
      <c r="K46">
        <v>77.810000000000073</v>
      </c>
      <c r="L46">
        <v>65.720000000000141</v>
      </c>
      <c r="M46">
        <v>74.709999999999724</v>
      </c>
      <c r="N46">
        <v>60.450000000000351</v>
      </c>
      <c r="O46">
        <v>64.169999999999789</v>
      </c>
      <c r="P46">
        <v>64.480000000000032</v>
      </c>
      <c r="Q46">
        <v>74.090000000000103</v>
      </c>
      <c r="R46">
        <v>42.469999999999793</v>
      </c>
      <c r="S46">
        <v>75.640000000000285</v>
      </c>
      <c r="T46">
        <v>67.579999999999856</v>
      </c>
      <c r="U46">
        <v>76.570000000000149</v>
      </c>
      <c r="V46">
        <v>79.3599999999999</v>
      </c>
      <c r="W46">
        <v>69.75</v>
      </c>
      <c r="X46">
        <v>74.710000000000079</v>
      </c>
      <c r="Y46">
        <v>61.690000000000282</v>
      </c>
      <c r="Z46">
        <v>71.3</v>
      </c>
      <c r="AA46">
        <v>79.359999999999715</v>
      </c>
      <c r="AB46">
        <v>89.900000000000361</v>
      </c>
      <c r="AC46">
        <v>69.439999999999927</v>
      </c>
      <c r="AD46">
        <v>84.010000000000076</v>
      </c>
      <c r="AE46">
        <v>81.530000000000044</v>
      </c>
      <c r="AF46">
        <v>76.880000000000038</v>
      </c>
      <c r="AG46">
        <v>74.710000000000079</v>
      </c>
      <c r="AH46">
        <v>81.219999999999786</v>
      </c>
      <c r="AI46">
        <v>81.219999999999786</v>
      </c>
      <c r="AJ46">
        <v>79.670000000000144</v>
      </c>
      <c r="AK46">
        <v>79.979999999999862</v>
      </c>
      <c r="AL46">
        <v>84.939999999999927</v>
      </c>
      <c r="AM46">
        <v>72.229999999999862</v>
      </c>
      <c r="AN46">
        <v>79.979999999999862</v>
      </c>
      <c r="AO46">
        <v>75.020000000000138</v>
      </c>
      <c r="AP46">
        <v>84.940000000000282</v>
      </c>
      <c r="AQ46">
        <v>65.100000000000009</v>
      </c>
      <c r="AR46">
        <v>64.789999999999935</v>
      </c>
      <c r="AS46">
        <v>60.45</v>
      </c>
      <c r="AT46">
        <v>66.029999999999859</v>
      </c>
      <c r="AU46">
        <v>69.75</v>
      </c>
      <c r="AV46">
        <v>70.679999999999865</v>
      </c>
      <c r="AW46">
        <v>52.38999999999993</v>
      </c>
      <c r="AX46">
        <v>58.590000000000281</v>
      </c>
      <c r="AY46">
        <v>63.549999999999649</v>
      </c>
      <c r="AZ46">
        <v>67.890000000000285</v>
      </c>
      <c r="BA46">
        <v>74.089999999999577</v>
      </c>
      <c r="BB46">
        <v>72.850000000000009</v>
      </c>
      <c r="BC46">
        <v>63.86000000000007</v>
      </c>
      <c r="BD46">
        <v>66.029999999999859</v>
      </c>
      <c r="BE46">
        <v>68.2</v>
      </c>
      <c r="BF46">
        <v>63.550000000000004</v>
      </c>
      <c r="BG46">
        <v>61.689999999999934</v>
      </c>
      <c r="BH46">
        <f t="shared" si="113"/>
        <v>66.433000000000021</v>
      </c>
      <c r="BI46">
        <f t="shared" si="114"/>
        <v>71.573953488372069</v>
      </c>
      <c r="BJ46">
        <f t="shared" si="1"/>
        <v>70.603962264150937</v>
      </c>
      <c r="BK46">
        <f t="shared" si="2"/>
        <v>1.3560885608856093</v>
      </c>
      <c r="BL46">
        <f t="shared" si="3"/>
        <v>1.2565729827742473</v>
      </c>
      <c r="BM46">
        <f t="shared" si="4"/>
        <v>1.3454876937101206</v>
      </c>
      <c r="BN46">
        <f t="shared" si="5"/>
        <v>0.87026591458501068</v>
      </c>
      <c r="BO46">
        <f t="shared" si="6"/>
        <v>0.96448598130841434</v>
      </c>
      <c r="BP46">
        <f t="shared" si="7"/>
        <v>1.2106109324758847</v>
      </c>
      <c r="BQ46">
        <f t="shared" si="8"/>
        <v>0.99297423887587921</v>
      </c>
      <c r="BR46">
        <f t="shared" si="9"/>
        <v>1.1046600458365115</v>
      </c>
      <c r="BS46">
        <f t="shared" si="10"/>
        <v>0.91692789968652455</v>
      </c>
      <c r="BT46">
        <f t="shared" si="11"/>
        <v>1.0072992700729893</v>
      </c>
      <c r="BU46">
        <f t="shared" si="12"/>
        <v>1.0795847750865049</v>
      </c>
      <c r="BV46">
        <f t="shared" si="13"/>
        <v>1.1238244514106612</v>
      </c>
      <c r="BW46">
        <f t="shared" si="14"/>
        <v>0.73327386262265459</v>
      </c>
      <c r="BX46">
        <f t="shared" si="15"/>
        <v>1.1573122529644313</v>
      </c>
      <c r="BY46">
        <f t="shared" si="16"/>
        <v>1.0591093117408903</v>
      </c>
      <c r="BZ46">
        <f t="shared" si="17"/>
        <v>1.1051454138702472</v>
      </c>
      <c r="CA46">
        <f t="shared" si="18"/>
        <v>1.256955810147298</v>
      </c>
      <c r="CB46">
        <f t="shared" si="19"/>
        <v>1.1780104712041894</v>
      </c>
      <c r="CC46">
        <f t="shared" si="20"/>
        <v>1.1367924528301896</v>
      </c>
      <c r="CD46">
        <f t="shared" si="21"/>
        <v>0.94988066825775874</v>
      </c>
      <c r="CE46">
        <f t="shared" si="22"/>
        <v>1.2777777777777777</v>
      </c>
      <c r="CF46">
        <f t="shared" si="23"/>
        <v>1.2704714640198478</v>
      </c>
      <c r="CG46">
        <f t="shared" si="24"/>
        <v>1.3353798925556444</v>
      </c>
      <c r="CH46">
        <f t="shared" si="25"/>
        <v>1.0483619344773776</v>
      </c>
      <c r="CI46">
        <f t="shared" si="26"/>
        <v>1.2643856920684302</v>
      </c>
      <c r="CJ46">
        <f t="shared" si="27"/>
        <v>1.3372881355932191</v>
      </c>
      <c r="CK46">
        <f t="shared" si="28"/>
        <v>1.2389675270607825</v>
      </c>
      <c r="CL46">
        <f t="shared" si="29"/>
        <v>1.175609756097562</v>
      </c>
      <c r="CM46">
        <f t="shared" si="30"/>
        <v>1.2749391727493886</v>
      </c>
      <c r="CN46">
        <f t="shared" si="31"/>
        <v>1.4123989218328841</v>
      </c>
      <c r="CO46">
        <f t="shared" si="32"/>
        <v>1.1447661469933201</v>
      </c>
      <c r="CP46">
        <f t="shared" si="33"/>
        <v>1.2084309133489461</v>
      </c>
      <c r="CQ46">
        <f t="shared" si="34"/>
        <v>1.2463987869598161</v>
      </c>
      <c r="CR46">
        <f t="shared" si="35"/>
        <v>1.0837209302325561</v>
      </c>
      <c r="CS46">
        <f t="shared" si="36"/>
        <v>1.1517857142857124</v>
      </c>
      <c r="CT46">
        <f t="shared" si="37"/>
        <v>1.1766612641815257</v>
      </c>
      <c r="CU46">
        <f t="shared" si="38"/>
        <v>1.3530864197530907</v>
      </c>
      <c r="CV46">
        <f t="shared" si="39"/>
        <v>1.0023866348448676</v>
      </c>
      <c r="CW46">
        <f t="shared" si="40"/>
        <v>1.0493723849372394</v>
      </c>
      <c r="CX46">
        <f t="shared" si="41"/>
        <v>0.94813614262560619</v>
      </c>
      <c r="CY46">
        <f t="shared" si="42"/>
        <v>1.0544554455445547</v>
      </c>
      <c r="CZ46">
        <f t="shared" si="43"/>
        <v>1.1029411764705872</v>
      </c>
      <c r="DA46">
        <f t="shared" si="44"/>
        <v>1.1023368251410137</v>
      </c>
      <c r="DB46">
        <f t="shared" si="45"/>
        <v>0.83319638455217515</v>
      </c>
      <c r="DC46">
        <f t="shared" si="46"/>
        <v>0.98096885813149226</v>
      </c>
      <c r="DD46">
        <f t="shared" si="47"/>
        <v>0.98636728147553676</v>
      </c>
      <c r="DE46">
        <f t="shared" si="48"/>
        <v>1.0461783439490484</v>
      </c>
      <c r="DF46">
        <f t="shared" si="49"/>
        <v>1.1133540372670758</v>
      </c>
      <c r="DG46">
        <f t="shared" si="50"/>
        <v>1.1261980830670921</v>
      </c>
      <c r="DH46">
        <f t="shared" si="51"/>
        <v>1.0114566284779063</v>
      </c>
      <c r="DI46">
        <f t="shared" si="52"/>
        <v>1.0167064439140787</v>
      </c>
      <c r="DJ46">
        <f t="shared" si="53"/>
        <v>1.0385523210070819</v>
      </c>
      <c r="DK46">
        <f t="shared" si="54"/>
        <v>1.1051212938005384</v>
      </c>
      <c r="DL46">
        <f t="shared" si="55"/>
        <v>1.1045328399629981</v>
      </c>
      <c r="DM46">
        <f t="shared" si="56"/>
        <v>1.0706078268109906</v>
      </c>
      <c r="DN46">
        <f t="shared" si="57"/>
        <v>1.1238185076879537</v>
      </c>
      <c r="DO46">
        <f t="shared" si="58"/>
        <v>1.1139890794432052</v>
      </c>
      <c r="DP46">
        <f t="shared" si="59"/>
        <v>0</v>
      </c>
      <c r="DQ46">
        <f t="shared" si="60"/>
        <v>-5.7142857142860928</v>
      </c>
      <c r="DR46">
        <f t="shared" si="61"/>
        <v>0.40816326530621905</v>
      </c>
      <c r="DS46">
        <f t="shared" si="62"/>
        <v>-26.530612244897956</v>
      </c>
      <c r="DT46">
        <f t="shared" si="63"/>
        <v>-29.795918367346751</v>
      </c>
      <c r="DU46">
        <f t="shared" si="64"/>
        <v>2.4489795918368276</v>
      </c>
      <c r="DV46">
        <f t="shared" si="65"/>
        <v>-13.469387755101858</v>
      </c>
      <c r="DW46">
        <f t="shared" si="66"/>
        <v>-1.6326530612248573</v>
      </c>
      <c r="DX46">
        <f t="shared" si="67"/>
        <v>-20.408163265305664</v>
      </c>
      <c r="DY46">
        <f t="shared" si="68"/>
        <v>-15.510204081632933</v>
      </c>
      <c r="DZ46">
        <f t="shared" si="69"/>
        <v>-15.102040816326493</v>
      </c>
      <c r="EA46">
        <f t="shared" si="70"/>
        <v>-2.4489795918366029</v>
      </c>
      <c r="EB46">
        <f t="shared" si="71"/>
        <v>-44.081632653061497</v>
      </c>
      <c r="EC46">
        <f t="shared" si="72"/>
        <v>-0.40816326530575114</v>
      </c>
      <c r="ED46">
        <f t="shared" si="73"/>
        <v>-11.020408163265499</v>
      </c>
      <c r="EE46">
        <f t="shared" si="74"/>
        <v>0.81632653061243809</v>
      </c>
      <c r="EF46">
        <f t="shared" si="75"/>
        <v>4.4897959183672116</v>
      </c>
      <c r="EG46">
        <f t="shared" si="76"/>
        <v>-8.1632653061224527</v>
      </c>
      <c r="EH46">
        <f t="shared" si="77"/>
        <v>-1.6326530612243892</v>
      </c>
      <c r="EI46">
        <f t="shared" si="78"/>
        <v>-18.775510204081264</v>
      </c>
      <c r="EJ46">
        <f t="shared" si="79"/>
        <v>-6.1224489795918444</v>
      </c>
      <c r="EK46">
        <f t="shared" si="80"/>
        <v>4.4897959183669673</v>
      </c>
      <c r="EL46">
        <f t="shared" si="81"/>
        <v>18.367346938775981</v>
      </c>
      <c r="EM46">
        <f t="shared" si="82"/>
        <v>-8.5714285714286707</v>
      </c>
      <c r="EN46">
        <f t="shared" si="83"/>
        <v>10.612244897959281</v>
      </c>
      <c r="EO46">
        <f t="shared" si="84"/>
        <v>7.3469387755102575</v>
      </c>
      <c r="EP46">
        <f t="shared" si="85"/>
        <v>1.2244897959184138</v>
      </c>
      <c r="EQ46">
        <f t="shared" si="86"/>
        <v>-1.6326530612243892</v>
      </c>
      <c r="ER46">
        <f t="shared" si="87"/>
        <v>6.9387755102037953</v>
      </c>
      <c r="ES46">
        <f t="shared" si="88"/>
        <v>6.9387755102037953</v>
      </c>
      <c r="ET46">
        <f t="shared" si="89"/>
        <v>4.8979591836736551</v>
      </c>
      <c r="EU46">
        <f t="shared" si="90"/>
        <v>5.3061224489794068</v>
      </c>
      <c r="EV46">
        <f t="shared" si="91"/>
        <v>11.83673469387745</v>
      </c>
      <c r="EW46">
        <f t="shared" si="92"/>
        <v>-4.8979591836736551</v>
      </c>
      <c r="EX46">
        <f t="shared" si="93"/>
        <v>5.3061224489794068</v>
      </c>
      <c r="EY46">
        <f t="shared" si="94"/>
        <v>-1.2244897959181891</v>
      </c>
      <c r="EZ46">
        <f t="shared" si="95"/>
        <v>11.836734693877919</v>
      </c>
      <c r="FA46">
        <f t="shared" si="96"/>
        <v>-14.285714285714276</v>
      </c>
      <c r="FB46">
        <f t="shared" si="97"/>
        <v>-14.693877551020496</v>
      </c>
      <c r="FC46">
        <f t="shared" si="98"/>
        <v>-20.408163265306122</v>
      </c>
      <c r="FD46">
        <f t="shared" si="99"/>
        <v>-13.061224489796109</v>
      </c>
      <c r="FE46">
        <f t="shared" si="100"/>
        <v>-8.1632653061224527</v>
      </c>
      <c r="FF46">
        <f t="shared" si="101"/>
        <v>-6.9387755102042634</v>
      </c>
      <c r="FG46">
        <f t="shared" si="102"/>
        <v>-31.020408163265401</v>
      </c>
      <c r="FH46">
        <f t="shared" si="103"/>
        <v>-22.857142857142492</v>
      </c>
      <c r="FI46">
        <f t="shared" si="104"/>
        <v>-16.326530612245364</v>
      </c>
      <c r="FJ46">
        <f t="shared" si="105"/>
        <v>-10.612244897958814</v>
      </c>
      <c r="FK46">
        <f t="shared" si="106"/>
        <v>-2.4489795918372952</v>
      </c>
      <c r="FL46">
        <f t="shared" si="107"/>
        <v>-4.0816326530612166</v>
      </c>
      <c r="FM46">
        <f t="shared" si="108"/>
        <v>-15.918367346938686</v>
      </c>
      <c r="FN46">
        <f t="shared" si="109"/>
        <v>-13.061224489796109</v>
      </c>
      <c r="FO46">
        <f t="shared" si="110"/>
        <v>-10.204081632653061</v>
      </c>
      <c r="FP46">
        <f t="shared" si="111"/>
        <v>-16.326530612244898</v>
      </c>
      <c r="FQ46">
        <f t="shared" si="112"/>
        <v>-18.775510204081723</v>
      </c>
    </row>
    <row r="47" spans="1:173" ht="15.75" customHeight="1">
      <c r="A47">
        <v>5</v>
      </c>
      <c r="B47">
        <v>1</v>
      </c>
      <c r="C47">
        <v>0</v>
      </c>
      <c r="D47">
        <v>355.57</v>
      </c>
      <c r="E47">
        <v>230.95000000000019</v>
      </c>
      <c r="F47">
        <v>64.169999999999973</v>
      </c>
      <c r="G47">
        <v>41.85</v>
      </c>
      <c r="H47">
        <v>61.069999999999787</v>
      </c>
      <c r="I47">
        <v>73.160000000000423</v>
      </c>
      <c r="J47">
        <v>66.959999999999724</v>
      </c>
      <c r="K47">
        <v>58.9</v>
      </c>
      <c r="L47">
        <v>62.930000000000213</v>
      </c>
      <c r="M47">
        <v>71.919999999999789</v>
      </c>
      <c r="N47">
        <v>86.800000000000352</v>
      </c>
      <c r="O47">
        <v>57.660000000000075</v>
      </c>
      <c r="P47">
        <v>60.13999999999993</v>
      </c>
      <c r="Q47">
        <v>71.919999999999789</v>
      </c>
      <c r="R47">
        <v>83.390000000000285</v>
      </c>
      <c r="S47">
        <v>66.650000000000006</v>
      </c>
      <c r="T47">
        <v>68.2</v>
      </c>
      <c r="U47">
        <v>81.839999999999932</v>
      </c>
      <c r="V47">
        <v>73.779999999999859</v>
      </c>
      <c r="W47">
        <v>62</v>
      </c>
      <c r="X47">
        <v>71.61000000000007</v>
      </c>
      <c r="Y47">
        <v>78.43000000000022</v>
      </c>
      <c r="Z47">
        <v>65.719999999999786</v>
      </c>
      <c r="AA47">
        <v>66.960000000000079</v>
      </c>
      <c r="AB47">
        <v>69.440000000000282</v>
      </c>
      <c r="AC47">
        <v>76.570000000000149</v>
      </c>
      <c r="AD47">
        <v>80.289999999999935</v>
      </c>
      <c r="AE47">
        <v>60.45</v>
      </c>
      <c r="AF47">
        <v>60.760000000000069</v>
      </c>
      <c r="AG47">
        <v>69.130000000000209</v>
      </c>
      <c r="AH47">
        <v>66.960000000000079</v>
      </c>
      <c r="AI47">
        <v>64.789999999999935</v>
      </c>
      <c r="AJ47">
        <v>69.439999999999927</v>
      </c>
      <c r="AK47">
        <v>68.509999999999721</v>
      </c>
      <c r="AL47">
        <v>78.740000000000279</v>
      </c>
      <c r="AM47">
        <v>84.010000000000076</v>
      </c>
      <c r="AN47">
        <v>74.710000000000079</v>
      </c>
      <c r="AO47">
        <v>75.95</v>
      </c>
      <c r="AP47">
        <v>77.189999999999927</v>
      </c>
      <c r="AQ47">
        <v>78.119999999999791</v>
      </c>
      <c r="AR47">
        <v>75.95</v>
      </c>
      <c r="AS47">
        <v>81.220000000000141</v>
      </c>
      <c r="AT47">
        <v>85.559999999999718</v>
      </c>
      <c r="AU47">
        <v>81.220000000000141</v>
      </c>
      <c r="AV47">
        <v>84.009999999999721</v>
      </c>
      <c r="AW47">
        <v>74.710000000000079</v>
      </c>
      <c r="AX47">
        <v>81.220000000000141</v>
      </c>
      <c r="AY47">
        <v>88.659999999999897</v>
      </c>
      <c r="AZ47">
        <v>89.589999999999932</v>
      </c>
      <c r="BA47">
        <v>88.350000000000009</v>
      </c>
      <c r="BB47">
        <v>88.039999999999935</v>
      </c>
      <c r="BC47">
        <v>86.179999999999865</v>
      </c>
      <c r="BD47">
        <v>83.390000000000114</v>
      </c>
      <c r="BE47">
        <v>84.010000000000076</v>
      </c>
      <c r="BF47">
        <v>76.260000000000076</v>
      </c>
      <c r="BG47">
        <v>70.369999999999791</v>
      </c>
      <c r="BH47">
        <f t="shared" si="113"/>
        <v>64.139000000000038</v>
      </c>
      <c r="BI47">
        <f t="shared" si="114"/>
        <v>75.913953488372101</v>
      </c>
      <c r="BJ47">
        <f t="shared" si="1"/>
        <v>73.69226415094343</v>
      </c>
      <c r="BK47">
        <f t="shared" si="2"/>
        <v>1.1457564575645753</v>
      </c>
      <c r="BL47">
        <f t="shared" si="3"/>
        <v>0.73436083408884889</v>
      </c>
      <c r="BM47">
        <f t="shared" si="4"/>
        <v>1.0774840474020022</v>
      </c>
      <c r="BN47">
        <f t="shared" si="5"/>
        <v>1.1410153102336873</v>
      </c>
      <c r="BO47">
        <f t="shared" si="6"/>
        <v>1.2112149532710237</v>
      </c>
      <c r="BP47">
        <f t="shared" si="7"/>
        <v>0.91639871382636606</v>
      </c>
      <c r="BQ47">
        <f t="shared" si="8"/>
        <v>0.95081967213114971</v>
      </c>
      <c r="BR47">
        <f t="shared" si="9"/>
        <v>1.063407181054236</v>
      </c>
      <c r="BS47">
        <f t="shared" si="10"/>
        <v>1.3166144200626997</v>
      </c>
      <c r="BT47">
        <f t="shared" si="11"/>
        <v>0.90510948905109601</v>
      </c>
      <c r="BU47">
        <f t="shared" si="12"/>
        <v>1.0069204152249114</v>
      </c>
      <c r="BV47">
        <f t="shared" si="13"/>
        <v>1.0909090909090891</v>
      </c>
      <c r="BW47">
        <f t="shared" si="14"/>
        <v>1.4397859054415745</v>
      </c>
      <c r="BX47">
        <f t="shared" si="15"/>
        <v>1.0197628458498025</v>
      </c>
      <c r="BY47">
        <f t="shared" si="16"/>
        <v>1.0688259109311762</v>
      </c>
      <c r="BZ47">
        <f t="shared" si="17"/>
        <v>1.181208053691273</v>
      </c>
      <c r="CA47">
        <f t="shared" si="18"/>
        <v>1.1685761047463152</v>
      </c>
      <c r="CB47">
        <f t="shared" si="19"/>
        <v>1.0471204188481684</v>
      </c>
      <c r="CC47">
        <f t="shared" si="20"/>
        <v>1.0896226415094348</v>
      </c>
      <c r="CD47">
        <f t="shared" si="21"/>
        <v>1.2076372315035806</v>
      </c>
      <c r="CE47">
        <f t="shared" si="22"/>
        <v>1.1777777777777738</v>
      </c>
      <c r="CF47">
        <f t="shared" si="23"/>
        <v>1.0719602977667517</v>
      </c>
      <c r="CG47">
        <f t="shared" si="24"/>
        <v>1.0314658480429806</v>
      </c>
      <c r="CH47">
        <f t="shared" si="25"/>
        <v>1.1560062402496118</v>
      </c>
      <c r="CI47">
        <f t="shared" si="26"/>
        <v>1.2083981337480549</v>
      </c>
      <c r="CJ47">
        <f t="shared" si="27"/>
        <v>0.99152542372881214</v>
      </c>
      <c r="CK47">
        <f t="shared" si="28"/>
        <v>0.97918401332223193</v>
      </c>
      <c r="CL47">
        <f t="shared" si="29"/>
        <v>1.0878048780487837</v>
      </c>
      <c r="CM47">
        <f t="shared" si="30"/>
        <v>1.0510948905109505</v>
      </c>
      <c r="CN47">
        <f t="shared" si="31"/>
        <v>1.1266846361186</v>
      </c>
      <c r="CO47">
        <f t="shared" si="32"/>
        <v>0.9977728285077937</v>
      </c>
      <c r="CP47">
        <f t="shared" si="33"/>
        <v>1.0351288056206065</v>
      </c>
      <c r="CQ47">
        <f t="shared" si="34"/>
        <v>1.1554207733131192</v>
      </c>
      <c r="CR47">
        <f t="shared" si="35"/>
        <v>1.260465116279071</v>
      </c>
      <c r="CS47">
        <f t="shared" si="36"/>
        <v>1.0758928571428583</v>
      </c>
      <c r="CT47">
        <f t="shared" si="37"/>
        <v>1.1912479740680715</v>
      </c>
      <c r="CU47">
        <f t="shared" si="38"/>
        <v>1.2296296296296283</v>
      </c>
      <c r="CV47">
        <f t="shared" si="39"/>
        <v>1.2028639618138379</v>
      </c>
      <c r="CW47">
        <f t="shared" si="40"/>
        <v>1.2301255230125545</v>
      </c>
      <c r="CX47">
        <f t="shared" si="41"/>
        <v>1.2739059967585089</v>
      </c>
      <c r="CY47">
        <f t="shared" si="42"/>
        <v>1.3663366336633649</v>
      </c>
      <c r="CZ47">
        <f t="shared" si="43"/>
        <v>1.2843137254901971</v>
      </c>
      <c r="DA47">
        <f t="shared" si="44"/>
        <v>1.3102336825140979</v>
      </c>
      <c r="DB47">
        <f t="shared" si="45"/>
        <v>1.1881676253081344</v>
      </c>
      <c r="DC47">
        <f t="shared" si="46"/>
        <v>1.3598615916955037</v>
      </c>
      <c r="DD47">
        <f t="shared" si="47"/>
        <v>1.3761026463512427</v>
      </c>
      <c r="DE47">
        <f t="shared" si="48"/>
        <v>1.3805732484076414</v>
      </c>
      <c r="DF47">
        <f t="shared" si="49"/>
        <v>1.3276397515527969</v>
      </c>
      <c r="DG47">
        <f t="shared" si="50"/>
        <v>1.3610223642172505</v>
      </c>
      <c r="DH47">
        <f t="shared" si="51"/>
        <v>1.3649754500818312</v>
      </c>
      <c r="DI47">
        <f t="shared" si="52"/>
        <v>1.2840095465393808</v>
      </c>
      <c r="DJ47">
        <f t="shared" si="53"/>
        <v>1.2793076317859975</v>
      </c>
      <c r="DK47">
        <f t="shared" si="54"/>
        <v>1.3261455525606471</v>
      </c>
      <c r="DL47">
        <f t="shared" si="55"/>
        <v>1.2599444958371864</v>
      </c>
      <c r="DM47">
        <f t="shared" si="56"/>
        <v>1.033638634471274</v>
      </c>
      <c r="DN47">
        <f t="shared" si="57"/>
        <v>1.1919630223563817</v>
      </c>
      <c r="DO47">
        <f t="shared" si="58"/>
        <v>1.1627162962393298</v>
      </c>
      <c r="DP47">
        <f t="shared" si="59"/>
        <v>0</v>
      </c>
      <c r="DQ47">
        <f t="shared" si="60"/>
        <v>-34.782608695652144</v>
      </c>
      <c r="DR47">
        <f t="shared" si="61"/>
        <v>-4.8309178743964276</v>
      </c>
      <c r="DS47">
        <f t="shared" si="62"/>
        <v>14.009661835749498</v>
      </c>
      <c r="DT47">
        <f t="shared" si="63"/>
        <v>4.3478260869561343</v>
      </c>
      <c r="DU47">
        <f t="shared" si="64"/>
        <v>-8.2125603864733936</v>
      </c>
      <c r="DV47">
        <f t="shared" si="65"/>
        <v>-1.9323671497580814</v>
      </c>
      <c r="DW47">
        <f t="shared" si="66"/>
        <v>12.077294685990056</v>
      </c>
      <c r="DX47">
        <f t="shared" si="67"/>
        <v>35.265700483092395</v>
      </c>
      <c r="DY47">
        <f t="shared" si="68"/>
        <v>-10.14492753623173</v>
      </c>
      <c r="DZ47">
        <f t="shared" si="69"/>
        <v>-6.2801932367150464</v>
      </c>
      <c r="EA47">
        <f t="shared" si="70"/>
        <v>12.077294685990056</v>
      </c>
      <c r="EB47">
        <f t="shared" si="71"/>
        <v>29.951690821256538</v>
      </c>
      <c r="EC47">
        <f t="shared" si="72"/>
        <v>3.86473429951696</v>
      </c>
      <c r="ED47">
        <f t="shared" si="73"/>
        <v>6.2801932367150242</v>
      </c>
      <c r="EE47">
        <f t="shared" si="74"/>
        <v>27.536231884057923</v>
      </c>
      <c r="EF47">
        <f t="shared" si="75"/>
        <v>14.975845410627848</v>
      </c>
      <c r="EG47">
        <f t="shared" si="76"/>
        <v>-3.3816425120772542</v>
      </c>
      <c r="EH47">
        <f t="shared" si="77"/>
        <v>11.594202898550881</v>
      </c>
      <c r="EI47">
        <f t="shared" si="78"/>
        <v>22.222222222222616</v>
      </c>
      <c r="EJ47">
        <f t="shared" si="79"/>
        <v>2.4154589371977764</v>
      </c>
      <c r="EK47">
        <f t="shared" si="80"/>
        <v>4.3478260869566885</v>
      </c>
      <c r="EL47">
        <f t="shared" si="81"/>
        <v>8.2125603864739141</v>
      </c>
      <c r="EM47">
        <f t="shared" si="82"/>
        <v>19.323671497584822</v>
      </c>
      <c r="EN47">
        <f t="shared" si="83"/>
        <v>25.120772946859855</v>
      </c>
      <c r="EO47">
        <f t="shared" si="84"/>
        <v>-5.7971014492753188</v>
      </c>
      <c r="EP47">
        <f t="shared" si="85"/>
        <v>-5.3140096618356019</v>
      </c>
      <c r="EQ47">
        <f t="shared" si="86"/>
        <v>7.7294685990341865</v>
      </c>
      <c r="ER47">
        <f t="shared" si="87"/>
        <v>4.3478260869566885</v>
      </c>
      <c r="ES47">
        <f t="shared" si="88"/>
        <v>0.96618357487916806</v>
      </c>
      <c r="ET47">
        <f t="shared" si="89"/>
        <v>8.2125603864733616</v>
      </c>
      <c r="EU47">
        <f t="shared" si="90"/>
        <v>6.7632850241541993</v>
      </c>
      <c r="EV47">
        <f t="shared" si="91"/>
        <v>22.705314009662324</v>
      </c>
      <c r="EW47">
        <f t="shared" si="92"/>
        <v>30.917874396135435</v>
      </c>
      <c r="EX47">
        <f t="shared" si="93"/>
        <v>16.425120772947032</v>
      </c>
      <c r="EY47">
        <f t="shared" si="94"/>
        <v>18.357487922705367</v>
      </c>
      <c r="EZ47">
        <f t="shared" si="95"/>
        <v>20.289855072463702</v>
      </c>
      <c r="FA47">
        <f t="shared" si="96"/>
        <v>21.739130434782332</v>
      </c>
      <c r="FB47">
        <f t="shared" si="97"/>
        <v>18.357487922705367</v>
      </c>
      <c r="FC47">
        <f t="shared" si="98"/>
        <v>26.570048309179018</v>
      </c>
      <c r="FD47">
        <f t="shared" si="99"/>
        <v>33.333333333332945</v>
      </c>
      <c r="FE47">
        <f t="shared" si="100"/>
        <v>26.570048309179018</v>
      </c>
      <c r="FF47">
        <f t="shared" si="101"/>
        <v>30.917874396134888</v>
      </c>
      <c r="FG47">
        <f t="shared" si="102"/>
        <v>16.425120772947032</v>
      </c>
      <c r="FH47">
        <f t="shared" si="103"/>
        <v>26.570048309179018</v>
      </c>
      <c r="FI47">
        <f t="shared" si="104"/>
        <v>38.164251207729365</v>
      </c>
      <c r="FJ47">
        <f t="shared" si="105"/>
        <v>39.613526570048265</v>
      </c>
      <c r="FK47">
        <f t="shared" si="106"/>
        <v>37.68115942028993</v>
      </c>
      <c r="FL47">
        <f t="shared" si="107"/>
        <v>37.198067632850197</v>
      </c>
      <c r="FM47">
        <f t="shared" si="108"/>
        <v>34.299516908212411</v>
      </c>
      <c r="FN47">
        <f t="shared" si="109"/>
        <v>29.951690821256271</v>
      </c>
      <c r="FO47">
        <f t="shared" si="110"/>
        <v>30.917874396135435</v>
      </c>
      <c r="FP47">
        <f t="shared" si="111"/>
        <v>18.840579710145093</v>
      </c>
      <c r="FQ47">
        <f t="shared" si="112"/>
        <v>9.6618357487919919</v>
      </c>
    </row>
    <row r="48" spans="1:173" ht="15.75" customHeight="1">
      <c r="A48">
        <v>6</v>
      </c>
      <c r="B48">
        <v>1</v>
      </c>
      <c r="C48">
        <v>0</v>
      </c>
      <c r="D48">
        <v>550.25000000000023</v>
      </c>
      <c r="E48">
        <v>338.52</v>
      </c>
      <c r="F48">
        <v>75.95</v>
      </c>
      <c r="G48">
        <v>71.609999999999715</v>
      </c>
      <c r="H48">
        <v>43.710000000000072</v>
      </c>
      <c r="I48">
        <v>75.329999999999856</v>
      </c>
      <c r="J48">
        <v>68.510000000000076</v>
      </c>
      <c r="K48">
        <v>80.289999999999935</v>
      </c>
      <c r="L48">
        <v>78.120000000000147</v>
      </c>
      <c r="M48">
        <v>56.73000000000021</v>
      </c>
      <c r="N48">
        <v>71.920000000000144</v>
      </c>
      <c r="O48">
        <v>79.36000000000007</v>
      </c>
      <c r="P48">
        <v>80.909999999999897</v>
      </c>
      <c r="Q48">
        <v>60.45</v>
      </c>
      <c r="R48">
        <v>49.910000000000075</v>
      </c>
      <c r="S48">
        <v>75.63999999999993</v>
      </c>
      <c r="T48">
        <v>66.339999999999932</v>
      </c>
      <c r="U48">
        <v>76.260000000000076</v>
      </c>
      <c r="V48">
        <v>84.629999999999868</v>
      </c>
      <c r="W48">
        <v>48.670000000000144</v>
      </c>
      <c r="X48">
        <v>58.589999999999932</v>
      </c>
      <c r="Y48">
        <v>70.060000000000073</v>
      </c>
      <c r="Z48">
        <v>62.000000000000355</v>
      </c>
      <c r="AA48">
        <v>70.370000000000147</v>
      </c>
      <c r="AB48">
        <v>63.239999999999931</v>
      </c>
      <c r="AC48">
        <v>66.340000000000288</v>
      </c>
      <c r="AD48">
        <v>67.579999999999856</v>
      </c>
      <c r="AE48">
        <v>56.11000000000007</v>
      </c>
      <c r="AF48">
        <v>53.010000000000069</v>
      </c>
      <c r="AG48">
        <v>64.79000000000029</v>
      </c>
      <c r="AH48">
        <v>65.409999999999727</v>
      </c>
      <c r="AI48">
        <v>48.36000000000007</v>
      </c>
      <c r="AJ48">
        <v>101.06000000000007</v>
      </c>
      <c r="AK48">
        <v>71.61000000000007</v>
      </c>
      <c r="AL48">
        <v>66.650000000000006</v>
      </c>
      <c r="AM48">
        <v>58.589999999999932</v>
      </c>
      <c r="AN48">
        <v>74.400000000000006</v>
      </c>
      <c r="AO48">
        <v>65.100000000000009</v>
      </c>
      <c r="AP48">
        <v>57.35</v>
      </c>
      <c r="AQ48">
        <v>54.560000000000421</v>
      </c>
      <c r="AR48">
        <v>55.799999999999649</v>
      </c>
      <c r="AS48">
        <v>61.690000000000282</v>
      </c>
      <c r="AT48">
        <v>72.539999999999935</v>
      </c>
      <c r="AU48">
        <v>63.550000000000004</v>
      </c>
      <c r="AV48">
        <v>57.969999999999793</v>
      </c>
      <c r="AW48">
        <v>61.380000000000216</v>
      </c>
      <c r="AX48">
        <v>62</v>
      </c>
      <c r="AY48">
        <v>71.3</v>
      </c>
      <c r="AZ48">
        <v>57.039999999999928</v>
      </c>
      <c r="BA48">
        <v>52.38999999999993</v>
      </c>
      <c r="BB48">
        <v>61.380000000000216</v>
      </c>
      <c r="BC48">
        <v>70.060000000000073</v>
      </c>
      <c r="BD48">
        <v>72.229999999999862</v>
      </c>
      <c r="BE48">
        <v>60.759999999999721</v>
      </c>
      <c r="BF48">
        <v>56.419999999999789</v>
      </c>
      <c r="BG48">
        <v>49.910000000000075</v>
      </c>
      <c r="BH48">
        <f t="shared" si="113"/>
        <v>70.649000000000001</v>
      </c>
      <c r="BI48">
        <f t="shared" si="114"/>
        <v>63.802325581395351</v>
      </c>
      <c r="BJ48">
        <f t="shared" si="1"/>
        <v>65.094150943396244</v>
      </c>
      <c r="BK48">
        <f t="shared" si="2"/>
        <v>1.3560885608856093</v>
      </c>
      <c r="BL48">
        <f t="shared" si="3"/>
        <v>1.2565729827742473</v>
      </c>
      <c r="BM48">
        <f t="shared" si="4"/>
        <v>0.77119416590702083</v>
      </c>
      <c r="BN48">
        <f t="shared" si="5"/>
        <v>1.1748589846897621</v>
      </c>
      <c r="BO48">
        <f t="shared" si="6"/>
        <v>1.2392523364486001</v>
      </c>
      <c r="BP48">
        <f t="shared" si="7"/>
        <v>1.249196141479098</v>
      </c>
      <c r="BQ48">
        <f t="shared" si="8"/>
        <v>1.1803278688524599</v>
      </c>
      <c r="BR48">
        <f t="shared" si="9"/>
        <v>0.83880825057295894</v>
      </c>
      <c r="BS48">
        <f t="shared" si="10"/>
        <v>1.0909090909090917</v>
      </c>
      <c r="BT48">
        <f t="shared" si="11"/>
        <v>1.2457420924574218</v>
      </c>
      <c r="BU48">
        <f t="shared" si="12"/>
        <v>1.3546712802768137</v>
      </c>
      <c r="BV48">
        <f t="shared" si="13"/>
        <v>0.91692789968652144</v>
      </c>
      <c r="BW48">
        <f t="shared" si="14"/>
        <v>0.86173059768064331</v>
      </c>
      <c r="BX48">
        <f t="shared" si="15"/>
        <v>1.1573122529644257</v>
      </c>
      <c r="BY48">
        <f t="shared" si="16"/>
        <v>1.0396761133603247</v>
      </c>
      <c r="BZ48">
        <f t="shared" si="17"/>
        <v>1.1006711409395973</v>
      </c>
      <c r="CA48">
        <f t="shared" si="18"/>
        <v>1.3404255319148917</v>
      </c>
      <c r="CB48">
        <f t="shared" si="19"/>
        <v>0.82198952879581466</v>
      </c>
      <c r="CC48">
        <f t="shared" si="20"/>
        <v>0.8915094339622629</v>
      </c>
      <c r="CD48">
        <f t="shared" si="21"/>
        <v>1.0787589498806669</v>
      </c>
      <c r="CE48">
        <f t="shared" si="22"/>
        <v>1.1111111111111174</v>
      </c>
      <c r="CF48">
        <f t="shared" si="23"/>
        <v>1.1265508684863559</v>
      </c>
      <c r="CG48">
        <f t="shared" si="24"/>
        <v>0.93937068303913818</v>
      </c>
      <c r="CH48">
        <f t="shared" si="25"/>
        <v>1.0015600624025001</v>
      </c>
      <c r="CI48">
        <f t="shared" si="26"/>
        <v>1.0171073094867784</v>
      </c>
      <c r="CJ48">
        <f t="shared" si="27"/>
        <v>0.92033898305084727</v>
      </c>
      <c r="CK48">
        <f t="shared" si="28"/>
        <v>0.85428809325562094</v>
      </c>
      <c r="CL48">
        <f t="shared" si="29"/>
        <v>1.0195121951219557</v>
      </c>
      <c r="CM48">
        <f t="shared" si="30"/>
        <v>1.0267639902676358</v>
      </c>
      <c r="CN48">
        <f t="shared" si="31"/>
        <v>0.840970350404316</v>
      </c>
      <c r="CO48">
        <f t="shared" si="32"/>
        <v>1.4521158129175951</v>
      </c>
      <c r="CP48">
        <f t="shared" si="33"/>
        <v>1.0819672131147571</v>
      </c>
      <c r="CQ48">
        <f t="shared" si="34"/>
        <v>0.97801364670204638</v>
      </c>
      <c r="CR48">
        <f t="shared" si="35"/>
        <v>0.87906976744185961</v>
      </c>
      <c r="CS48">
        <f t="shared" si="36"/>
        <v>1.0714285714285716</v>
      </c>
      <c r="CT48">
        <f t="shared" si="37"/>
        <v>1.0210696920583471</v>
      </c>
      <c r="CU48">
        <f t="shared" si="38"/>
        <v>0.9135802469135802</v>
      </c>
      <c r="CV48">
        <f t="shared" si="39"/>
        <v>0.8400954653938002</v>
      </c>
      <c r="CW48">
        <f t="shared" si="40"/>
        <v>0.90376569037656496</v>
      </c>
      <c r="CX48">
        <f t="shared" si="41"/>
        <v>0.9675850891410076</v>
      </c>
      <c r="CY48">
        <f t="shared" si="42"/>
        <v>1.1584158415841601</v>
      </c>
      <c r="CZ48">
        <f t="shared" si="43"/>
        <v>1.0049019607843128</v>
      </c>
      <c r="DA48">
        <f t="shared" si="44"/>
        <v>0.90410958904109318</v>
      </c>
      <c r="DB48">
        <f t="shared" si="45"/>
        <v>0.97617091207888451</v>
      </c>
      <c r="DC48">
        <f t="shared" si="46"/>
        <v>1.0380622837370239</v>
      </c>
      <c r="DD48">
        <f t="shared" si="47"/>
        <v>1.1066559743384132</v>
      </c>
      <c r="DE48">
        <f t="shared" si="48"/>
        <v>0.87898089171974358</v>
      </c>
      <c r="DF48">
        <f t="shared" si="49"/>
        <v>0.78726708074534157</v>
      </c>
      <c r="DG48">
        <f t="shared" si="50"/>
        <v>0.94888178913738286</v>
      </c>
      <c r="DH48">
        <f t="shared" si="51"/>
        <v>1.1096563011456642</v>
      </c>
      <c r="DI48">
        <f t="shared" si="52"/>
        <v>1.1121718377088281</v>
      </c>
      <c r="DJ48">
        <f t="shared" si="53"/>
        <v>0.92525570416994141</v>
      </c>
      <c r="DK48">
        <f t="shared" si="54"/>
        <v>0.98113207547169368</v>
      </c>
      <c r="DL48">
        <f t="shared" si="55"/>
        <v>0.8936170212765987</v>
      </c>
      <c r="DM48">
        <f t="shared" si="56"/>
        <v>1.1385512073272268</v>
      </c>
      <c r="DN48">
        <f t="shared" si="57"/>
        <v>1.0017922837468165</v>
      </c>
      <c r="DO48">
        <f t="shared" si="58"/>
        <v>1.0270552949319389</v>
      </c>
      <c r="DP48">
        <f t="shared" si="59"/>
        <v>0</v>
      </c>
      <c r="DQ48">
        <f t="shared" si="60"/>
        <v>-5.7142857142860928</v>
      </c>
      <c r="DR48">
        <f t="shared" si="61"/>
        <v>-42.448979591836647</v>
      </c>
      <c r="DS48">
        <f t="shared" si="62"/>
        <v>-0.81632653061243809</v>
      </c>
      <c r="DT48">
        <f t="shared" si="63"/>
        <v>-9.7959183673468431</v>
      </c>
      <c r="DU48">
        <f t="shared" si="64"/>
        <v>5.7142857142856256</v>
      </c>
      <c r="DV48">
        <f t="shared" si="65"/>
        <v>2.8571428571430464</v>
      </c>
      <c r="DW48">
        <f t="shared" si="66"/>
        <v>-25.306122448979316</v>
      </c>
      <c r="DX48">
        <f t="shared" si="67"/>
        <v>-5.3061224489794068</v>
      </c>
      <c r="DY48">
        <f t="shared" si="68"/>
        <v>4.4897959183674363</v>
      </c>
      <c r="DZ48">
        <f t="shared" si="69"/>
        <v>6.5306122448978199</v>
      </c>
      <c r="EA48">
        <f t="shared" si="70"/>
        <v>-20.408163265306122</v>
      </c>
      <c r="EB48">
        <f t="shared" si="71"/>
        <v>-34.285714285714192</v>
      </c>
      <c r="EC48">
        <f t="shared" si="72"/>
        <v>-0.40816326530621905</v>
      </c>
      <c r="ED48">
        <f t="shared" si="73"/>
        <v>-12.653061224489889</v>
      </c>
      <c r="EE48">
        <f t="shared" si="74"/>
        <v>0.40816326530621905</v>
      </c>
      <c r="EF48">
        <f t="shared" si="75"/>
        <v>11.428571428571251</v>
      </c>
      <c r="EG48">
        <f t="shared" si="76"/>
        <v>-35.918367346938588</v>
      </c>
      <c r="EH48">
        <f t="shared" si="77"/>
        <v>-22.857142857142946</v>
      </c>
      <c r="EI48">
        <f t="shared" si="78"/>
        <v>-7.7551020408162339</v>
      </c>
      <c r="EJ48">
        <f t="shared" si="79"/>
        <v>-18.367346938775047</v>
      </c>
      <c r="EK48">
        <f t="shared" si="80"/>
        <v>-7.3469387755100151</v>
      </c>
      <c r="EL48">
        <f t="shared" si="81"/>
        <v>-16.734693877551116</v>
      </c>
      <c r="EM48">
        <f t="shared" si="82"/>
        <v>-12.65306122448942</v>
      </c>
      <c r="EN48">
        <f t="shared" si="83"/>
        <v>-11.020408163265499</v>
      </c>
      <c r="EO48">
        <f t="shared" si="84"/>
        <v>-26.122448979591745</v>
      </c>
      <c r="EP48">
        <f t="shared" si="85"/>
        <v>-30.204081632652972</v>
      </c>
      <c r="EQ48">
        <f t="shared" si="86"/>
        <v>-14.69387755102003</v>
      </c>
      <c r="ER48">
        <f t="shared" si="87"/>
        <v>-13.877551020408527</v>
      </c>
      <c r="ES48">
        <f t="shared" si="88"/>
        <v>-36.32653061224481</v>
      </c>
      <c r="ET48">
        <f t="shared" si="89"/>
        <v>33.061224489796011</v>
      </c>
      <c r="EU48">
        <f t="shared" si="90"/>
        <v>-5.7142857142856256</v>
      </c>
      <c r="EV48">
        <f t="shared" si="91"/>
        <v>-12.244897959183669</v>
      </c>
      <c r="EW48">
        <f t="shared" si="92"/>
        <v>-22.857142857142946</v>
      </c>
      <c r="EX48">
        <f t="shared" si="93"/>
        <v>-2.0408163265306083</v>
      </c>
      <c r="EY48">
        <f t="shared" si="94"/>
        <v>-14.285714285714276</v>
      </c>
      <c r="EZ48">
        <f t="shared" si="95"/>
        <v>-24.489795918367349</v>
      </c>
      <c r="FA48">
        <f t="shared" si="96"/>
        <v>-28.1632653061219</v>
      </c>
      <c r="FB48">
        <f t="shared" si="97"/>
        <v>-26.530612244898421</v>
      </c>
      <c r="FC48">
        <f t="shared" si="98"/>
        <v>-18.775510204081264</v>
      </c>
      <c r="FD48">
        <f t="shared" si="99"/>
        <v>-4.4897959183674363</v>
      </c>
      <c r="FE48">
        <f t="shared" si="100"/>
        <v>-16.326530612244898</v>
      </c>
      <c r="FF48">
        <f t="shared" si="101"/>
        <v>-23.673469387755379</v>
      </c>
      <c r="FG48">
        <f t="shared" si="102"/>
        <v>-19.183673469387475</v>
      </c>
      <c r="FH48">
        <f t="shared" si="103"/>
        <v>-18.367346938775515</v>
      </c>
      <c r="FI48">
        <f t="shared" si="104"/>
        <v>-6.1224489795918444</v>
      </c>
      <c r="FJ48">
        <f t="shared" si="105"/>
        <v>-24.897959183673567</v>
      </c>
      <c r="FK48">
        <f t="shared" si="106"/>
        <v>-31.020408163265401</v>
      </c>
      <c r="FL48">
        <f t="shared" si="107"/>
        <v>-19.183673469387475</v>
      </c>
      <c r="FM48">
        <f t="shared" si="108"/>
        <v>-7.7551020408162339</v>
      </c>
      <c r="FN48">
        <f t="shared" si="109"/>
        <v>-4.8979591836736551</v>
      </c>
      <c r="FO48">
        <f t="shared" si="110"/>
        <v>-20.000000000000369</v>
      </c>
      <c r="FP48">
        <f t="shared" si="111"/>
        <v>-25.714285714285996</v>
      </c>
      <c r="FQ48">
        <f t="shared" si="112"/>
        <v>-34.285714285714192</v>
      </c>
    </row>
    <row r="49" spans="1:173" ht="15.75" customHeight="1">
      <c r="A49">
        <v>7</v>
      </c>
      <c r="B49">
        <v>1</v>
      </c>
      <c r="C49">
        <v>2</v>
      </c>
      <c r="D49">
        <v>369.52000000000015</v>
      </c>
      <c r="E49">
        <v>234.36000000000007</v>
      </c>
      <c r="F49">
        <v>51.769999999999968</v>
      </c>
      <c r="G49">
        <v>128.37999999999997</v>
      </c>
      <c r="H49">
        <v>77.909999999999968</v>
      </c>
      <c r="I49">
        <v>97.02</v>
      </c>
      <c r="J49">
        <v>38.220000000000056</v>
      </c>
      <c r="K49">
        <v>81.340000000000046</v>
      </c>
      <c r="L49">
        <v>85.259999999999962</v>
      </c>
      <c r="M49">
        <v>73.990000000000052</v>
      </c>
      <c r="N49">
        <v>46.05999999999996</v>
      </c>
      <c r="O49">
        <v>79.870000000000061</v>
      </c>
      <c r="P49">
        <v>75.460000000000036</v>
      </c>
      <c r="Q49">
        <v>76.92999999999995</v>
      </c>
      <c r="R49">
        <v>56.839999999999975</v>
      </c>
      <c r="S49">
        <v>66.639999999999972</v>
      </c>
      <c r="T49">
        <v>68.600000000000009</v>
      </c>
      <c r="U49">
        <v>73.5</v>
      </c>
      <c r="V49">
        <v>42.140000000000043</v>
      </c>
      <c r="W49">
        <v>81.830000000000084</v>
      </c>
      <c r="X49">
        <v>56.839999999999975</v>
      </c>
      <c r="Y49">
        <v>68.600000000000009</v>
      </c>
      <c r="Z49">
        <v>45.08000000000002</v>
      </c>
      <c r="AA49">
        <v>58.800000000000004</v>
      </c>
      <c r="AB49">
        <v>70.55999999999996</v>
      </c>
      <c r="AC49">
        <v>69.090000000000046</v>
      </c>
      <c r="AD49">
        <v>65.169999999999987</v>
      </c>
      <c r="AE49">
        <v>60.759999999999962</v>
      </c>
      <c r="AF49">
        <v>73.5</v>
      </c>
      <c r="AG49">
        <v>55.36999999999999</v>
      </c>
      <c r="AH49">
        <v>61.740000000000045</v>
      </c>
      <c r="AI49">
        <v>58.800000000000004</v>
      </c>
      <c r="AJ49">
        <v>60.759999999999962</v>
      </c>
      <c r="AK49">
        <v>69.580000000000013</v>
      </c>
      <c r="AL49">
        <v>68.110000000000028</v>
      </c>
      <c r="AM49">
        <v>53.900000000000006</v>
      </c>
      <c r="AN49">
        <v>72.52</v>
      </c>
      <c r="AO49">
        <v>69.580000000000013</v>
      </c>
      <c r="AP49">
        <v>58.800000000000004</v>
      </c>
      <c r="AQ49">
        <v>48.019999999999989</v>
      </c>
      <c r="AR49">
        <v>60.27000000000006</v>
      </c>
      <c r="AS49">
        <v>65.659999999999968</v>
      </c>
      <c r="AT49">
        <v>77.420000000000059</v>
      </c>
      <c r="AU49">
        <v>82.80999999999996</v>
      </c>
      <c r="AV49">
        <v>23.030000000000015</v>
      </c>
      <c r="AW49">
        <v>61.739999999999974</v>
      </c>
      <c r="AX49">
        <v>63.210000000000029</v>
      </c>
      <c r="AY49">
        <v>71.540000000000049</v>
      </c>
      <c r="AZ49">
        <v>47.530000000000015</v>
      </c>
      <c r="BA49">
        <v>69.580000000000013</v>
      </c>
      <c r="BB49">
        <v>63.7</v>
      </c>
      <c r="BC49">
        <v>58.800000000000004</v>
      </c>
      <c r="BD49">
        <v>52.430000000000021</v>
      </c>
      <c r="BE49">
        <v>58.310000000000031</v>
      </c>
      <c r="BF49">
        <v>55.36999999999999</v>
      </c>
      <c r="BG49">
        <v>60.760000000000034</v>
      </c>
      <c r="BH49">
        <f t="shared" si="113"/>
        <v>78.350999999999999</v>
      </c>
      <c r="BI49">
        <f t="shared" si="114"/>
        <v>62.423720930232555</v>
      </c>
      <c r="BJ49">
        <f t="shared" si="1"/>
        <v>65.428867924528305</v>
      </c>
      <c r="BK49">
        <f t="shared" si="2"/>
        <v>0.92435424354243512</v>
      </c>
      <c r="BL49">
        <f t="shared" si="3"/>
        <v>2.2527417892551109</v>
      </c>
      <c r="BM49">
        <f t="shared" si="4"/>
        <v>1.374599347193225</v>
      </c>
      <c r="BN49">
        <f t="shared" si="5"/>
        <v>1.5131397676171636</v>
      </c>
      <c r="BO49">
        <f t="shared" si="6"/>
        <v>0.69134760325595557</v>
      </c>
      <c r="BP49">
        <f t="shared" si="7"/>
        <v>1.2655326210973965</v>
      </c>
      <c r="BQ49">
        <f t="shared" si="8"/>
        <v>1.2882072977260688</v>
      </c>
      <c r="BR49">
        <f t="shared" si="9"/>
        <v>1.0940141452475418</v>
      </c>
      <c r="BS49">
        <f t="shared" si="10"/>
        <v>0.69865507129133231</v>
      </c>
      <c r="BT49">
        <f t="shared" si="11"/>
        <v>1.2537477435052202</v>
      </c>
      <c r="BU49">
        <f t="shared" si="12"/>
        <v>1.2634222569483198</v>
      </c>
      <c r="BV49">
        <f t="shared" si="13"/>
        <v>1.1669026190716965</v>
      </c>
      <c r="BW49">
        <f t="shared" si="14"/>
        <v>0.98138183073868301</v>
      </c>
      <c r="BX49">
        <f t="shared" si="15"/>
        <v>1.0196098431722551</v>
      </c>
      <c r="BY49">
        <f t="shared" si="16"/>
        <v>1.0750946846023268</v>
      </c>
      <c r="BZ49">
        <f t="shared" si="17"/>
        <v>1.0608356787183362</v>
      </c>
      <c r="CA49">
        <f t="shared" si="18"/>
        <v>0.66744100100311565</v>
      </c>
      <c r="CB49">
        <f t="shared" si="19"/>
        <v>1.3820300624894468</v>
      </c>
      <c r="CC49">
        <f t="shared" si="20"/>
        <v>0.86488131466828921</v>
      </c>
      <c r="CD49">
        <f t="shared" si="21"/>
        <v>1.0562783894064185</v>
      </c>
      <c r="CE49">
        <f t="shared" si="22"/>
        <v>0.80788530465949848</v>
      </c>
      <c r="CF49">
        <f t="shared" si="23"/>
        <v>0.94132714320019306</v>
      </c>
      <c r="CG49">
        <f t="shared" si="24"/>
        <v>1.0481023939791527</v>
      </c>
      <c r="CH49">
        <f t="shared" si="25"/>
        <v>1.0430778521463442</v>
      </c>
      <c r="CI49">
        <f t="shared" si="26"/>
        <v>0.98083579992976444</v>
      </c>
      <c r="CJ49">
        <f t="shared" si="27"/>
        <v>0.99661016949152337</v>
      </c>
      <c r="CK49">
        <f t="shared" si="28"/>
        <v>1.1844967903091503</v>
      </c>
      <c r="CL49">
        <f t="shared" si="29"/>
        <v>0.87128245476003119</v>
      </c>
      <c r="CM49">
        <f t="shared" si="30"/>
        <v>0.96915469743348337</v>
      </c>
      <c r="CN49">
        <f t="shared" si="31"/>
        <v>1.0225197808886211</v>
      </c>
      <c r="CO49">
        <f t="shared" si="32"/>
        <v>0.87305122494431986</v>
      </c>
      <c r="CP49">
        <f t="shared" si="33"/>
        <v>1.0512956107879448</v>
      </c>
      <c r="CQ49">
        <f t="shared" si="34"/>
        <v>0.99943750152852817</v>
      </c>
      <c r="CR49">
        <f t="shared" si="35"/>
        <v>0.80870217554388613</v>
      </c>
      <c r="CS49">
        <f t="shared" si="36"/>
        <v>1.0443548387096775</v>
      </c>
      <c r="CT49">
        <f t="shared" si="37"/>
        <v>1.0913368536623624</v>
      </c>
      <c r="CU49">
        <f t="shared" si="38"/>
        <v>0.93667861409796893</v>
      </c>
      <c r="CV49">
        <f t="shared" si="39"/>
        <v>0.73939487258449355</v>
      </c>
      <c r="CW49">
        <f t="shared" si="40"/>
        <v>0.97616412471318947</v>
      </c>
      <c r="CX49">
        <f t="shared" si="41"/>
        <v>1.0298530872588465</v>
      </c>
      <c r="CY49">
        <f t="shared" si="42"/>
        <v>1.2363462152666918</v>
      </c>
      <c r="CZ49">
        <f t="shared" si="43"/>
        <v>1.3094560404807065</v>
      </c>
      <c r="DA49">
        <f t="shared" si="44"/>
        <v>0.35917964180811562</v>
      </c>
      <c r="DB49">
        <f t="shared" si="45"/>
        <v>0.9818962546717187</v>
      </c>
      <c r="DC49">
        <f t="shared" si="46"/>
        <v>1.0583212412099565</v>
      </c>
      <c r="DD49">
        <f t="shared" si="47"/>
        <v>1.110381043536748</v>
      </c>
      <c r="DE49">
        <f t="shared" si="48"/>
        <v>0.73243271008834987</v>
      </c>
      <c r="DF49">
        <f t="shared" si="49"/>
        <v>1.045582047685836</v>
      </c>
      <c r="DG49">
        <f t="shared" si="50"/>
        <v>0.98474698546841122</v>
      </c>
      <c r="DH49">
        <f t="shared" si="51"/>
        <v>0.93131302465550947</v>
      </c>
      <c r="DI49">
        <f t="shared" si="52"/>
        <v>0.80729848333205023</v>
      </c>
      <c r="DJ49">
        <f t="shared" si="53"/>
        <v>0.88794700642115798</v>
      </c>
      <c r="DK49">
        <f t="shared" si="54"/>
        <v>0.96287279367011469</v>
      </c>
      <c r="DL49">
        <f t="shared" si="55"/>
        <v>1.0878815911193365</v>
      </c>
      <c r="DM49">
        <f t="shared" si="56"/>
        <v>1.2626735784695542</v>
      </c>
      <c r="DN49">
        <f t="shared" si="57"/>
        <v>0.98014612133365386</v>
      </c>
      <c r="DO49">
        <f t="shared" si="58"/>
        <v>1.0323364583359174</v>
      </c>
      <c r="DP49">
        <f t="shared" si="59"/>
        <v>0</v>
      </c>
      <c r="DQ49">
        <f t="shared" si="60"/>
        <v>147.98145644195489</v>
      </c>
      <c r="DR49">
        <f t="shared" si="61"/>
        <v>50.49256326057565</v>
      </c>
      <c r="DS49">
        <f t="shared" si="62"/>
        <v>87.405833494301831</v>
      </c>
      <c r="DT49">
        <f t="shared" si="63"/>
        <v>-26.173459532547653</v>
      </c>
      <c r="DU49">
        <f t="shared" si="64"/>
        <v>57.118022020475365</v>
      </c>
      <c r="DV49">
        <f t="shared" si="65"/>
        <v>64.689974888931843</v>
      </c>
      <c r="DW49">
        <f t="shared" si="66"/>
        <v>42.92061039211918</v>
      </c>
      <c r="DX49">
        <f t="shared" si="67"/>
        <v>-11.029553795634559</v>
      </c>
      <c r="DY49">
        <f t="shared" si="68"/>
        <v>54.278539694804152</v>
      </c>
      <c r="DZ49">
        <f t="shared" si="69"/>
        <v>45.760092717790386</v>
      </c>
      <c r="EA49">
        <f t="shared" si="70"/>
        <v>48.599575043461464</v>
      </c>
      <c r="EB49">
        <f t="shared" si="71"/>
        <v>9.7933165926212293</v>
      </c>
      <c r="EC49">
        <f t="shared" si="72"/>
        <v>28.723198763762824</v>
      </c>
      <c r="ED49">
        <f t="shared" si="73"/>
        <v>32.509175197991212</v>
      </c>
      <c r="EE49">
        <f t="shared" si="74"/>
        <v>41.974116283561997</v>
      </c>
      <c r="EF49">
        <f t="shared" si="75"/>
        <v>-18.60150666409104</v>
      </c>
      <c r="EG49">
        <f t="shared" si="76"/>
        <v>58.064516129032519</v>
      </c>
      <c r="EH49">
        <f t="shared" si="77"/>
        <v>9.7933165926212293</v>
      </c>
      <c r="EI49">
        <f t="shared" si="78"/>
        <v>32.509175197991212</v>
      </c>
      <c r="EJ49">
        <f t="shared" si="79"/>
        <v>-12.922542012748602</v>
      </c>
      <c r="EK49">
        <f t="shared" si="80"/>
        <v>13.579293026849607</v>
      </c>
      <c r="EL49">
        <f t="shared" si="81"/>
        <v>36.295151632219444</v>
      </c>
      <c r="EM49">
        <f t="shared" si="82"/>
        <v>33.455669306548366</v>
      </c>
      <c r="EN49">
        <f t="shared" si="83"/>
        <v>25.883716438091614</v>
      </c>
      <c r="EO49">
        <f t="shared" si="84"/>
        <v>17.365269461077844</v>
      </c>
      <c r="EP49">
        <f t="shared" si="85"/>
        <v>41.974116283561997</v>
      </c>
      <c r="EQ49">
        <f t="shared" si="86"/>
        <v>6.953834266950019</v>
      </c>
      <c r="ER49">
        <f t="shared" si="87"/>
        <v>19.258257678192166</v>
      </c>
      <c r="ES49">
        <f t="shared" si="88"/>
        <v>13.579293026849607</v>
      </c>
      <c r="ET49">
        <f t="shared" si="89"/>
        <v>17.365269461077844</v>
      </c>
      <c r="EU49">
        <f t="shared" si="90"/>
        <v>34.402163415105377</v>
      </c>
      <c r="EV49">
        <f t="shared" si="91"/>
        <v>31.562681089434168</v>
      </c>
      <c r="EW49">
        <f t="shared" si="92"/>
        <v>4.1143519412788088</v>
      </c>
      <c r="EX49">
        <f t="shared" si="93"/>
        <v>40.081128066447832</v>
      </c>
      <c r="EY49">
        <f t="shared" si="94"/>
        <v>34.402163415105377</v>
      </c>
      <c r="EZ49">
        <f t="shared" si="95"/>
        <v>13.579293026849607</v>
      </c>
      <c r="FA49">
        <f t="shared" si="96"/>
        <v>-7.2435773614061834</v>
      </c>
      <c r="FB49">
        <f t="shared" si="97"/>
        <v>16.418775352520953</v>
      </c>
      <c r="FC49">
        <f t="shared" si="98"/>
        <v>26.830210546648658</v>
      </c>
      <c r="FD49">
        <f t="shared" si="99"/>
        <v>49.546069152018752</v>
      </c>
      <c r="FE49">
        <f t="shared" si="100"/>
        <v>59.957504346146436</v>
      </c>
      <c r="FF49">
        <f t="shared" si="101"/>
        <v>-55.514776897817207</v>
      </c>
      <c r="FG49">
        <f t="shared" si="102"/>
        <v>19.258257678192024</v>
      </c>
      <c r="FH49">
        <f t="shared" si="103"/>
        <v>22.097740003863375</v>
      </c>
      <c r="FI49">
        <f t="shared" si="104"/>
        <v>38.188139849333773</v>
      </c>
      <c r="FJ49">
        <f t="shared" si="105"/>
        <v>-8.1900714699632111</v>
      </c>
      <c r="FK49">
        <f t="shared" si="106"/>
        <v>34.402163415105377</v>
      </c>
      <c r="FL49">
        <f t="shared" si="107"/>
        <v>23.044234112420405</v>
      </c>
      <c r="FM49">
        <f t="shared" si="108"/>
        <v>13.579293026849607</v>
      </c>
      <c r="FN49">
        <f t="shared" si="109"/>
        <v>1.2748696156075987</v>
      </c>
      <c r="FO49">
        <f t="shared" si="110"/>
        <v>12.632798918292576</v>
      </c>
      <c r="FP49">
        <f t="shared" si="111"/>
        <v>6.953834266950019</v>
      </c>
      <c r="FQ49">
        <f t="shared" si="112"/>
        <v>17.365269461077983</v>
      </c>
    </row>
    <row r="50" spans="1:173" ht="15.75" customHeight="1">
      <c r="A50">
        <v>8</v>
      </c>
      <c r="B50">
        <v>1</v>
      </c>
      <c r="C50">
        <v>2</v>
      </c>
      <c r="D50">
        <v>322.71000000000009</v>
      </c>
      <c r="E50">
        <v>189.1</v>
      </c>
      <c r="F50">
        <v>54.560000000000073</v>
      </c>
      <c r="G50">
        <v>129.35999999999996</v>
      </c>
      <c r="H50">
        <v>81.339999999999975</v>
      </c>
      <c r="I50">
        <v>67.130000000000024</v>
      </c>
      <c r="J50">
        <v>70.069999999999993</v>
      </c>
      <c r="K50">
        <v>85.260000000000034</v>
      </c>
      <c r="L50">
        <v>75.95</v>
      </c>
      <c r="M50">
        <v>66.640000000000043</v>
      </c>
      <c r="N50">
        <v>67.130000000000024</v>
      </c>
      <c r="O50">
        <v>88.2</v>
      </c>
      <c r="P50">
        <v>72.520000000000067</v>
      </c>
      <c r="Q50">
        <v>54.389999999999979</v>
      </c>
      <c r="R50">
        <v>71.050000000000011</v>
      </c>
      <c r="S50">
        <v>80.850000000000009</v>
      </c>
      <c r="T50">
        <v>68.110000000000028</v>
      </c>
      <c r="U50">
        <v>58.800000000000004</v>
      </c>
      <c r="V50">
        <v>49.980000000000018</v>
      </c>
      <c r="W50">
        <v>70.070000000000064</v>
      </c>
      <c r="X50">
        <v>73.009999999999962</v>
      </c>
      <c r="Y50">
        <v>75.95</v>
      </c>
      <c r="Z50">
        <v>57.819999999999993</v>
      </c>
      <c r="AA50">
        <v>40.180000000000014</v>
      </c>
      <c r="AB50">
        <v>60.269999999999989</v>
      </c>
      <c r="AC50">
        <v>78.889999999999972</v>
      </c>
      <c r="AD50">
        <v>79.380000000000024</v>
      </c>
      <c r="AE50">
        <v>60.760000000000034</v>
      </c>
      <c r="AF50">
        <v>54.389999999999979</v>
      </c>
      <c r="AG50">
        <v>55.860000000000035</v>
      </c>
      <c r="AH50">
        <v>58.800000000000004</v>
      </c>
      <c r="AI50">
        <v>63.210000000000029</v>
      </c>
      <c r="AJ50">
        <v>51.45</v>
      </c>
      <c r="AK50">
        <v>39.200000000000003</v>
      </c>
      <c r="AL50">
        <v>62.229999999999947</v>
      </c>
      <c r="AM50">
        <v>72.030000000000015</v>
      </c>
      <c r="AN50">
        <v>54.880000000000017</v>
      </c>
      <c r="AO50">
        <v>50.469999999999992</v>
      </c>
      <c r="AP50">
        <v>40.180000000000014</v>
      </c>
      <c r="AQ50">
        <v>60.269999999999989</v>
      </c>
      <c r="AR50">
        <v>60.759999999999962</v>
      </c>
      <c r="AS50">
        <v>67.130000000000024</v>
      </c>
      <c r="AT50">
        <v>62.720000000000063</v>
      </c>
      <c r="AU50">
        <v>45.08000000000002</v>
      </c>
      <c r="AV50">
        <v>48.509999999999962</v>
      </c>
      <c r="AW50">
        <v>56.840000000000046</v>
      </c>
      <c r="AX50">
        <v>71.050000000000011</v>
      </c>
      <c r="AY50">
        <v>51.939999999999976</v>
      </c>
      <c r="AZ50">
        <v>42.630000000000017</v>
      </c>
      <c r="BA50">
        <v>60.760000000000034</v>
      </c>
      <c r="BB50">
        <v>49.979999999999947</v>
      </c>
      <c r="BC50">
        <v>60.27000000000006</v>
      </c>
      <c r="BD50">
        <v>76.439999999999984</v>
      </c>
      <c r="BE50">
        <v>45.08000000000002</v>
      </c>
      <c r="BF50">
        <v>52.919999999999987</v>
      </c>
      <c r="BG50">
        <v>54.879999999999946</v>
      </c>
      <c r="BH50">
        <f t="shared" si="113"/>
        <v>80.360000000000014</v>
      </c>
      <c r="BI50">
        <f t="shared" si="114"/>
        <v>59.290000000000028</v>
      </c>
      <c r="BJ50">
        <f t="shared" si="1"/>
        <v>63.265471698113217</v>
      </c>
      <c r="BK50">
        <f t="shared" si="2"/>
        <v>0.97416974169741855</v>
      </c>
      <c r="BL50">
        <f t="shared" si="3"/>
        <v>2.2699382914631649</v>
      </c>
      <c r="BM50">
        <f t="shared" si="4"/>
        <v>1.4351162995853797</v>
      </c>
      <c r="BN50">
        <f t="shared" si="5"/>
        <v>1.046970445270462</v>
      </c>
      <c r="BO50">
        <f t="shared" si="6"/>
        <v>1.26747060596925</v>
      </c>
      <c r="BP50">
        <f t="shared" si="7"/>
        <v>1.3265221450057045</v>
      </c>
      <c r="BQ50">
        <f t="shared" si="8"/>
        <v>1.1475409836065562</v>
      </c>
      <c r="BR50">
        <f t="shared" si="9"/>
        <v>0.98533724340175943</v>
      </c>
      <c r="BS50">
        <f t="shared" si="10"/>
        <v>1.0182526039033259</v>
      </c>
      <c r="BT50">
        <f t="shared" si="11"/>
        <v>1.3845067106192606</v>
      </c>
      <c r="BU50">
        <f t="shared" si="12"/>
        <v>1.214198013171113</v>
      </c>
      <c r="BV50">
        <f t="shared" si="13"/>
        <v>0.82500758418444797</v>
      </c>
      <c r="BW50">
        <f t="shared" si="14"/>
        <v>1.2267272884233547</v>
      </c>
      <c r="BX50">
        <f t="shared" si="15"/>
        <v>1.2370266479663394</v>
      </c>
      <c r="BY50">
        <f t="shared" si="16"/>
        <v>1.0674154368551676</v>
      </c>
      <c r="BZ50">
        <f t="shared" si="17"/>
        <v>0.84866854297466909</v>
      </c>
      <c r="CA50">
        <f t="shared" si="18"/>
        <v>0.79161607095718312</v>
      </c>
      <c r="CB50">
        <f t="shared" si="19"/>
        <v>1.1834149636885682</v>
      </c>
      <c r="CC50">
        <f t="shared" si="20"/>
        <v>1.1109251369446127</v>
      </c>
      <c r="CD50">
        <f t="shared" si="21"/>
        <v>1.1694510739856776</v>
      </c>
      <c r="CE50">
        <f t="shared" si="22"/>
        <v>1.036200716845878</v>
      </c>
      <c r="CF50">
        <f t="shared" si="23"/>
        <v>0.64324021452013214</v>
      </c>
      <c r="CG50">
        <f t="shared" si="24"/>
        <v>0.89525412819052663</v>
      </c>
      <c r="CH50">
        <f t="shared" si="25"/>
        <v>1.191032157415328</v>
      </c>
      <c r="CI50">
        <f t="shared" si="26"/>
        <v>1.1947022525460294</v>
      </c>
      <c r="CJ50">
        <f t="shared" si="27"/>
        <v>0.99661016949152459</v>
      </c>
      <c r="CK50">
        <f t="shared" si="28"/>
        <v>0.87652762482877089</v>
      </c>
      <c r="CL50">
        <f t="shared" si="29"/>
        <v>0.87899291896144804</v>
      </c>
      <c r="CM50">
        <f t="shared" si="30"/>
        <v>0.92300447374617411</v>
      </c>
      <c r="CN50">
        <f t="shared" si="31"/>
        <v>1.0992087644552682</v>
      </c>
      <c r="CO50">
        <f t="shared" si="32"/>
        <v>0.73927724692865837</v>
      </c>
      <c r="CP50">
        <f t="shared" si="33"/>
        <v>0.59227921734532096</v>
      </c>
      <c r="CQ50">
        <f t="shared" si="34"/>
        <v>0.91315512729584825</v>
      </c>
      <c r="CR50">
        <f t="shared" si="35"/>
        <v>1.0807201800450117</v>
      </c>
      <c r="CS50">
        <f t="shared" si="36"/>
        <v>0.79032258064516159</v>
      </c>
      <c r="CT50">
        <f t="shared" si="37"/>
        <v>0.79160349244523442</v>
      </c>
      <c r="CU50">
        <f t="shared" si="38"/>
        <v>0.6400637196336123</v>
      </c>
      <c r="CV50">
        <f t="shared" si="39"/>
        <v>0.92801601354992558</v>
      </c>
      <c r="CW50">
        <f t="shared" si="40"/>
        <v>0.98410041841004303</v>
      </c>
      <c r="CX50">
        <f t="shared" si="41"/>
        <v>1.0529094996601649</v>
      </c>
      <c r="CY50">
        <f t="shared" si="42"/>
        <v>1.0015969338869404</v>
      </c>
      <c r="CZ50">
        <f t="shared" si="43"/>
        <v>0.71283997469955684</v>
      </c>
      <c r="DA50">
        <f t="shared" si="44"/>
        <v>0.75656988380858292</v>
      </c>
      <c r="DB50">
        <f t="shared" si="45"/>
        <v>0.90396798049142468</v>
      </c>
      <c r="DC50">
        <f t="shared" si="46"/>
        <v>1.189585891282509</v>
      </c>
      <c r="DD50">
        <f t="shared" si="47"/>
        <v>0.80616705900613128</v>
      </c>
      <c r="DE50">
        <f t="shared" si="48"/>
        <v>0.65692418327511803</v>
      </c>
      <c r="DF50">
        <f t="shared" si="49"/>
        <v>0.91304347826087129</v>
      </c>
      <c r="DG50">
        <f t="shared" si="50"/>
        <v>0.77264763475213716</v>
      </c>
      <c r="DH50">
        <f t="shared" si="51"/>
        <v>0.95459585027189808</v>
      </c>
      <c r="DI50">
        <f t="shared" si="52"/>
        <v>1.1769959196242967</v>
      </c>
      <c r="DJ50">
        <f t="shared" si="53"/>
        <v>0.6864800385777019</v>
      </c>
      <c r="DK50">
        <f t="shared" si="54"/>
        <v>0.92026780279975562</v>
      </c>
      <c r="DL50">
        <f t="shared" si="55"/>
        <v>0.982602727462625</v>
      </c>
      <c r="DM50">
        <f t="shared" si="56"/>
        <v>1.295049824071338</v>
      </c>
      <c r="DN50">
        <f t="shared" si="57"/>
        <v>0.930941998776744</v>
      </c>
      <c r="DO50">
        <f t="shared" si="58"/>
        <v>0.99820239994244508</v>
      </c>
      <c r="DP50">
        <f t="shared" si="59"/>
        <v>0</v>
      </c>
      <c r="DQ50">
        <f t="shared" si="60"/>
        <v>137.09677419354799</v>
      </c>
      <c r="DR50">
        <f t="shared" si="61"/>
        <v>49.083577712609724</v>
      </c>
      <c r="DS50">
        <f t="shared" si="62"/>
        <v>23.038856304985217</v>
      </c>
      <c r="DT50">
        <f t="shared" si="63"/>
        <v>28.427419354838523</v>
      </c>
      <c r="DU50">
        <f t="shared" si="64"/>
        <v>56.268328445747649</v>
      </c>
      <c r="DV50">
        <f t="shared" si="65"/>
        <v>39.204545454545276</v>
      </c>
      <c r="DW50">
        <f t="shared" si="66"/>
        <v>22.140762463343023</v>
      </c>
      <c r="DX50">
        <f t="shared" si="67"/>
        <v>23.038856304985217</v>
      </c>
      <c r="DY50">
        <f t="shared" si="68"/>
        <v>61.656891495600959</v>
      </c>
      <c r="DZ50">
        <f t="shared" si="69"/>
        <v>32.917888563049793</v>
      </c>
      <c r="EA50">
        <f t="shared" si="70"/>
        <v>-0.311583577712782</v>
      </c>
      <c r="EB50">
        <f t="shared" si="71"/>
        <v>30.223607038123014</v>
      </c>
      <c r="EC50">
        <f t="shared" si="72"/>
        <v>48.185483870967559</v>
      </c>
      <c r="ED50">
        <f t="shared" si="73"/>
        <v>24.835043988269678</v>
      </c>
      <c r="EE50">
        <f t="shared" si="74"/>
        <v>7.7712609970673112</v>
      </c>
      <c r="EF50">
        <f t="shared" si="75"/>
        <v>-8.3944281524927575</v>
      </c>
      <c r="EG50">
        <f t="shared" si="76"/>
        <v>28.427419354838655</v>
      </c>
      <c r="EH50">
        <f t="shared" si="77"/>
        <v>33.815982404691837</v>
      </c>
      <c r="EI50">
        <f t="shared" si="78"/>
        <v>39.204545454545276</v>
      </c>
      <c r="EJ50">
        <f t="shared" si="79"/>
        <v>5.9750733137828362</v>
      </c>
      <c r="EK50">
        <f t="shared" si="80"/>
        <v>-26.356304985337314</v>
      </c>
      <c r="EL50">
        <f t="shared" si="81"/>
        <v>10.465542521993966</v>
      </c>
      <c r="EM50">
        <f t="shared" si="82"/>
        <v>44.593108504398579</v>
      </c>
      <c r="EN50">
        <f t="shared" si="83"/>
        <v>45.491202346040907</v>
      </c>
      <c r="EO50">
        <f t="shared" si="84"/>
        <v>11.363636363636276</v>
      </c>
      <c r="EP50">
        <f t="shared" si="85"/>
        <v>-0.311583577712782</v>
      </c>
      <c r="EQ50">
        <f t="shared" si="86"/>
        <v>2.3826979472140026</v>
      </c>
      <c r="ER50">
        <f t="shared" si="87"/>
        <v>7.7712609970673112</v>
      </c>
      <c r="ES50">
        <f t="shared" si="88"/>
        <v>15.854105571847404</v>
      </c>
      <c r="ET50">
        <f t="shared" si="89"/>
        <v>-5.7001466275661032</v>
      </c>
      <c r="EU50">
        <f t="shared" si="90"/>
        <v>-28.152492668621793</v>
      </c>
      <c r="EV50">
        <f t="shared" si="91"/>
        <v>14.057917888562798</v>
      </c>
      <c r="EW50">
        <f t="shared" si="92"/>
        <v>32.019794721407472</v>
      </c>
      <c r="EX50">
        <f t="shared" si="93"/>
        <v>0.58651026392951433</v>
      </c>
      <c r="EY50">
        <f t="shared" si="94"/>
        <v>-7.4963343108505791</v>
      </c>
      <c r="EZ50">
        <f t="shared" si="95"/>
        <v>-26.356304985337314</v>
      </c>
      <c r="FA50">
        <f t="shared" si="96"/>
        <v>10.465542521993966</v>
      </c>
      <c r="FB50">
        <f t="shared" si="97"/>
        <v>11.363636363636145</v>
      </c>
      <c r="FC50">
        <f t="shared" si="98"/>
        <v>23.038856304985217</v>
      </c>
      <c r="FD50">
        <f t="shared" si="99"/>
        <v>14.95601173020524</v>
      </c>
      <c r="FE50">
        <f t="shared" si="100"/>
        <v>-17.375366568915034</v>
      </c>
      <c r="FF50">
        <f t="shared" si="101"/>
        <v>-11.088709677419544</v>
      </c>
      <c r="FG50">
        <f t="shared" si="102"/>
        <v>4.1788856304984776</v>
      </c>
      <c r="FH50">
        <f t="shared" si="103"/>
        <v>30.223607038123014</v>
      </c>
      <c r="FI50">
        <f t="shared" si="104"/>
        <v>-4.8020527859239248</v>
      </c>
      <c r="FJ50">
        <f t="shared" si="105"/>
        <v>-21.865835777126176</v>
      </c>
      <c r="FK50">
        <f t="shared" si="106"/>
        <v>11.363636363636276</v>
      </c>
      <c r="FL50">
        <f t="shared" si="107"/>
        <v>-8.394428152492889</v>
      </c>
      <c r="FM50">
        <f t="shared" si="108"/>
        <v>10.465542521994097</v>
      </c>
      <c r="FN50">
        <f t="shared" si="109"/>
        <v>40.102639296187462</v>
      </c>
      <c r="FO50">
        <f t="shared" si="110"/>
        <v>-17.375366568915034</v>
      </c>
      <c r="FP50">
        <f t="shared" si="111"/>
        <v>-3.0058651026394494</v>
      </c>
      <c r="FQ50">
        <f t="shared" si="112"/>
        <v>0.5865102639293841</v>
      </c>
    </row>
    <row r="51" spans="1:173" ht="15.75" customHeight="1">
      <c r="A51">
        <v>9</v>
      </c>
      <c r="B51">
        <v>1</v>
      </c>
      <c r="C51">
        <v>2</v>
      </c>
      <c r="D51">
        <v>421.6</v>
      </c>
      <c r="E51">
        <v>269.7</v>
      </c>
      <c r="F51">
        <v>68.820000000000149</v>
      </c>
      <c r="G51">
        <v>196</v>
      </c>
      <c r="H51">
        <v>69.089999999999975</v>
      </c>
      <c r="I51">
        <v>86.730000000000018</v>
      </c>
      <c r="J51">
        <v>49</v>
      </c>
      <c r="K51">
        <v>85.260000000000034</v>
      </c>
      <c r="L51">
        <v>72.52</v>
      </c>
      <c r="M51">
        <v>80.850000000000009</v>
      </c>
      <c r="N51">
        <v>63.7</v>
      </c>
      <c r="O51">
        <v>83.790000000000049</v>
      </c>
      <c r="P51">
        <v>84.280000000000015</v>
      </c>
      <c r="Q51">
        <v>88.2</v>
      </c>
      <c r="R51">
        <v>70.559999999999889</v>
      </c>
      <c r="S51">
        <v>50.960000000000029</v>
      </c>
      <c r="T51">
        <v>64.680000000000021</v>
      </c>
      <c r="U51">
        <v>56.35</v>
      </c>
      <c r="V51">
        <v>49.980000000000018</v>
      </c>
      <c r="W51">
        <v>61.739999999999974</v>
      </c>
      <c r="X51">
        <v>62.719999999999992</v>
      </c>
      <c r="Y51">
        <v>75.95</v>
      </c>
      <c r="Z51">
        <v>39.200000000000003</v>
      </c>
      <c r="AA51">
        <v>48.019999999999989</v>
      </c>
      <c r="AB51">
        <v>62.230000000000018</v>
      </c>
      <c r="AC51">
        <v>61.739999999999974</v>
      </c>
      <c r="AD51">
        <v>53.900000000000006</v>
      </c>
      <c r="AE51">
        <v>44.589999999999975</v>
      </c>
      <c r="AF51">
        <v>46.550000000000004</v>
      </c>
      <c r="AG51">
        <v>54.880000000000017</v>
      </c>
      <c r="AH51">
        <v>47.530000000000015</v>
      </c>
      <c r="AI51">
        <v>41.650000000000006</v>
      </c>
      <c r="AJ51">
        <v>52.42999999999995</v>
      </c>
      <c r="AK51">
        <v>66.639999999999972</v>
      </c>
      <c r="AL51">
        <v>48.019999999999989</v>
      </c>
      <c r="AM51">
        <v>54.880000000000017</v>
      </c>
      <c r="AN51">
        <v>55.36999999999999</v>
      </c>
      <c r="AO51">
        <v>67.61999999999999</v>
      </c>
      <c r="AP51">
        <v>46.060000000000031</v>
      </c>
      <c r="AQ51">
        <v>74.969999999999985</v>
      </c>
      <c r="AR51">
        <v>55.36999999999999</v>
      </c>
      <c r="AS51">
        <v>62.230000000000018</v>
      </c>
      <c r="AT51">
        <v>64.189999999999984</v>
      </c>
      <c r="AU51">
        <v>53.900000000000006</v>
      </c>
      <c r="AV51">
        <v>49</v>
      </c>
      <c r="AW51">
        <v>61.250000000000007</v>
      </c>
      <c r="AX51">
        <v>83.300000000000011</v>
      </c>
      <c r="AY51">
        <v>56.35</v>
      </c>
      <c r="AZ51">
        <v>59.289999999999978</v>
      </c>
      <c r="BA51">
        <v>70.070000000000064</v>
      </c>
      <c r="BB51">
        <v>45.079999999999949</v>
      </c>
      <c r="BC51">
        <v>52.430000000000021</v>
      </c>
      <c r="BD51">
        <v>63.7</v>
      </c>
      <c r="BE51">
        <v>63.7</v>
      </c>
      <c r="BF51">
        <v>41.159999999999961</v>
      </c>
      <c r="BG51">
        <v>51.939999999999976</v>
      </c>
      <c r="BH51">
        <f t="shared" si="113"/>
        <v>87.122000000000014</v>
      </c>
      <c r="BI51">
        <f t="shared" si="114"/>
        <v>57.683255813953473</v>
      </c>
      <c r="BJ51">
        <f t="shared" si="1"/>
        <v>63.237735849056591</v>
      </c>
      <c r="BK51">
        <f t="shared" si="2"/>
        <v>1.2287822878228811</v>
      </c>
      <c r="BL51">
        <f t="shared" si="3"/>
        <v>3.439300441610857</v>
      </c>
      <c r="BM51">
        <f t="shared" si="4"/>
        <v>1.2189843267562561</v>
      </c>
      <c r="BN51">
        <f t="shared" si="5"/>
        <v>1.352655246809283</v>
      </c>
      <c r="BO51">
        <f t="shared" si="6"/>
        <v>0.88634308109737758</v>
      </c>
      <c r="BP51">
        <f t="shared" si="7"/>
        <v>1.3265221450057045</v>
      </c>
      <c r="BQ51">
        <f t="shared" si="8"/>
        <v>1.0957165520888406</v>
      </c>
      <c r="BR51">
        <f t="shared" si="9"/>
        <v>1.1954459203036045</v>
      </c>
      <c r="BS51">
        <f t="shared" si="10"/>
        <v>0.96622509859439665</v>
      </c>
      <c r="BT51">
        <f t="shared" si="11"/>
        <v>1.3152813750882983</v>
      </c>
      <c r="BU51">
        <f t="shared" si="12"/>
        <v>1.4110949882799411</v>
      </c>
      <c r="BV51">
        <f t="shared" si="13"/>
        <v>1.3378501365153217</v>
      </c>
      <c r="BW51">
        <f t="shared" si="14"/>
        <v>1.2182671002273293</v>
      </c>
      <c r="BX51">
        <f t="shared" si="15"/>
        <v>0.77970164477878412</v>
      </c>
      <c r="BY51">
        <f t="shared" si="16"/>
        <v>1.0136607026250513</v>
      </c>
      <c r="BZ51">
        <f t="shared" si="17"/>
        <v>0.81330735368405782</v>
      </c>
      <c r="CA51">
        <f t="shared" si="18"/>
        <v>0.79161607095718312</v>
      </c>
      <c r="CB51">
        <f t="shared" si="19"/>
        <v>1.042729268704611</v>
      </c>
      <c r="CC51">
        <f t="shared" si="20"/>
        <v>0.95435179549604354</v>
      </c>
      <c r="CD51">
        <f t="shared" si="21"/>
        <v>1.1694510739856776</v>
      </c>
      <c r="CE51">
        <f t="shared" si="22"/>
        <v>0.70250896057347667</v>
      </c>
      <c r="CF51">
        <f t="shared" si="23"/>
        <v>0.76875050028015746</v>
      </c>
      <c r="CG51">
        <f t="shared" si="24"/>
        <v>0.92436808357883693</v>
      </c>
      <c r="CH51">
        <f t="shared" si="25"/>
        <v>0.93211212319460446</v>
      </c>
      <c r="CI51">
        <f t="shared" si="26"/>
        <v>0.81121757888927903</v>
      </c>
      <c r="CJ51">
        <f t="shared" si="27"/>
        <v>0.7313832695461987</v>
      </c>
      <c r="CK51">
        <f t="shared" si="28"/>
        <v>0.75018130052912857</v>
      </c>
      <c r="CL51">
        <f t="shared" si="29"/>
        <v>0.86357199055861533</v>
      </c>
      <c r="CM51">
        <f t="shared" si="30"/>
        <v>0.74609528294482419</v>
      </c>
      <c r="CN51">
        <f t="shared" si="31"/>
        <v>0.72428484479610666</v>
      </c>
      <c r="CO51">
        <f t="shared" si="32"/>
        <v>0.75335871829872736</v>
      </c>
      <c r="CP51">
        <f t="shared" si="33"/>
        <v>1.0068746694870452</v>
      </c>
      <c r="CQ51">
        <f t="shared" si="34"/>
        <v>0.70463938956687555</v>
      </c>
      <c r="CR51">
        <f t="shared" si="35"/>
        <v>0.82340585146286605</v>
      </c>
      <c r="CS51">
        <f t="shared" si="36"/>
        <v>0.79737903225806439</v>
      </c>
      <c r="CT51">
        <f t="shared" si="37"/>
        <v>1.0605949704606055</v>
      </c>
      <c r="CU51">
        <f t="shared" si="38"/>
        <v>0.73373158104340941</v>
      </c>
      <c r="CV51">
        <f t="shared" si="39"/>
        <v>1.154361382708444</v>
      </c>
      <c r="CW51">
        <f t="shared" si="40"/>
        <v>0.89680118774463635</v>
      </c>
      <c r="CX51">
        <f t="shared" si="41"/>
        <v>0.97605479165577325</v>
      </c>
      <c r="CY51">
        <f t="shared" si="42"/>
        <v>1.0250718620249142</v>
      </c>
      <c r="CZ51">
        <f t="shared" si="43"/>
        <v>0.85230866540164385</v>
      </c>
      <c r="DA51">
        <f t="shared" si="44"/>
        <v>0.76421200384705401</v>
      </c>
      <c r="DB51">
        <f t="shared" si="45"/>
        <v>0.9741034272536897</v>
      </c>
      <c r="DC51">
        <f t="shared" si="46"/>
        <v>1.3946869070208725</v>
      </c>
      <c r="DD51">
        <f t="shared" si="47"/>
        <v>0.87461520552552019</v>
      </c>
      <c r="DE51">
        <f t="shared" si="48"/>
        <v>0.91365317444010596</v>
      </c>
      <c r="DF51">
        <f t="shared" si="49"/>
        <v>1.0529453015427792</v>
      </c>
      <c r="DG51">
        <f t="shared" si="50"/>
        <v>0.69689786663918252</v>
      </c>
      <c r="DH51">
        <f t="shared" si="51"/>
        <v>0.83042078031782951</v>
      </c>
      <c r="DI51">
        <f t="shared" si="52"/>
        <v>0.98082993302024757</v>
      </c>
      <c r="DJ51">
        <f t="shared" si="53"/>
        <v>0.97002614146849153</v>
      </c>
      <c r="DK51">
        <f t="shared" si="54"/>
        <v>0.71576384662203163</v>
      </c>
      <c r="DL51">
        <f t="shared" si="55"/>
        <v>0.9299632956342706</v>
      </c>
      <c r="DM51">
        <f t="shared" si="56"/>
        <v>1.4040235287797798</v>
      </c>
      <c r="DN51">
        <f t="shared" si="57"/>
        <v>0.90571370321120026</v>
      </c>
      <c r="DO51">
        <f t="shared" si="58"/>
        <v>0.99776478380919509</v>
      </c>
      <c r="DP51">
        <f t="shared" si="59"/>
        <v>0</v>
      </c>
      <c r="DQ51">
        <f t="shared" si="60"/>
        <v>184.80092996221967</v>
      </c>
      <c r="DR51">
        <f t="shared" si="61"/>
        <v>0.392327811682396</v>
      </c>
      <c r="DS51">
        <f t="shared" si="62"/>
        <v>26.024411508282231</v>
      </c>
      <c r="DT51">
        <f t="shared" si="63"/>
        <v>-28.799767509445083</v>
      </c>
      <c r="DU51">
        <f t="shared" si="64"/>
        <v>23.888404533565605</v>
      </c>
      <c r="DV51">
        <f t="shared" si="65"/>
        <v>5.3763440860212706</v>
      </c>
      <c r="DW51">
        <f t="shared" si="66"/>
        <v>17.480383609415625</v>
      </c>
      <c r="DX51">
        <f t="shared" si="67"/>
        <v>-7.4396977622786045</v>
      </c>
      <c r="DY51">
        <f t="shared" si="68"/>
        <v>21.75239755884898</v>
      </c>
      <c r="DZ51">
        <f t="shared" si="69"/>
        <v>22.464399883754478</v>
      </c>
      <c r="EA51">
        <f t="shared" si="70"/>
        <v>28.160418482998857</v>
      </c>
      <c r="EB51">
        <f t="shared" si="71"/>
        <v>2.5283347863989181</v>
      </c>
      <c r="EC51">
        <f t="shared" si="72"/>
        <v>-25.951758209822845</v>
      </c>
      <c r="ED51">
        <f t="shared" si="73"/>
        <v>-6.0156931124674795</v>
      </c>
      <c r="EE51">
        <f t="shared" si="74"/>
        <v>-18.119732635861844</v>
      </c>
      <c r="EF51">
        <f t="shared" si="75"/>
        <v>-27.375762859633955</v>
      </c>
      <c r="EG51">
        <f t="shared" si="76"/>
        <v>-10.287707061900843</v>
      </c>
      <c r="EH51">
        <f t="shared" si="77"/>
        <v>-8.8637024120897188</v>
      </c>
      <c r="EI51">
        <f t="shared" si="78"/>
        <v>10.360360360360124</v>
      </c>
      <c r="EJ51">
        <f t="shared" si="79"/>
        <v>-43.039814007556068</v>
      </c>
      <c r="EK51">
        <f t="shared" si="80"/>
        <v>-30.223772159256196</v>
      </c>
      <c r="EL51">
        <f t="shared" si="81"/>
        <v>-9.5757047369952293</v>
      </c>
      <c r="EM51">
        <f t="shared" si="82"/>
        <v>-10.287707061900843</v>
      </c>
      <c r="EN51">
        <f t="shared" si="83"/>
        <v>-21.679744260389583</v>
      </c>
      <c r="EO51">
        <f t="shared" si="84"/>
        <v>-35.207788433595063</v>
      </c>
      <c r="EP51">
        <f t="shared" si="85"/>
        <v>-32.359779133972822</v>
      </c>
      <c r="EQ51">
        <f t="shared" si="86"/>
        <v>-20.25573961057847</v>
      </c>
      <c r="ER51">
        <f t="shared" si="87"/>
        <v>-30.935774484161708</v>
      </c>
      <c r="ES51">
        <f t="shared" si="88"/>
        <v>-39.479802383028314</v>
      </c>
      <c r="ET51">
        <f t="shared" si="89"/>
        <v>-23.815751235106312</v>
      </c>
      <c r="EU51">
        <f t="shared" si="90"/>
        <v>-3.1676838128453539</v>
      </c>
      <c r="EV51">
        <f t="shared" si="91"/>
        <v>-30.223772159256196</v>
      </c>
      <c r="EW51">
        <f t="shared" si="92"/>
        <v>-20.25573961057847</v>
      </c>
      <c r="EX51">
        <f t="shared" si="93"/>
        <v>-19.543737285672957</v>
      </c>
      <c r="EY51">
        <f t="shared" si="94"/>
        <v>-1.7436791630342292</v>
      </c>
      <c r="EZ51">
        <f t="shared" si="95"/>
        <v>-33.071781458878334</v>
      </c>
      <c r="FA51">
        <f t="shared" si="96"/>
        <v>8.9363557105489999</v>
      </c>
      <c r="FB51">
        <f t="shared" si="97"/>
        <v>-19.543737285672957</v>
      </c>
      <c r="FC51">
        <f t="shared" si="98"/>
        <v>-9.5757047369952293</v>
      </c>
      <c r="FD51">
        <f t="shared" si="99"/>
        <v>-6.7276954373730842</v>
      </c>
      <c r="FE51">
        <f t="shared" si="100"/>
        <v>-21.679744260389583</v>
      </c>
      <c r="FF51">
        <f t="shared" si="101"/>
        <v>-28.799767509445083</v>
      </c>
      <c r="FG51">
        <f t="shared" si="102"/>
        <v>-10.999709386806344</v>
      </c>
      <c r="FH51">
        <f t="shared" si="103"/>
        <v>21.040395233943375</v>
      </c>
      <c r="FI51">
        <f t="shared" si="104"/>
        <v>-18.119732635861844</v>
      </c>
      <c r="FJ51">
        <f t="shared" si="105"/>
        <v>-13.847718686428584</v>
      </c>
      <c r="FK51">
        <f t="shared" si="106"/>
        <v>1.8163324614936238</v>
      </c>
      <c r="FL51">
        <f t="shared" si="107"/>
        <v>-34.495786108689551</v>
      </c>
      <c r="FM51">
        <f t="shared" si="108"/>
        <v>-23.815751235106209</v>
      </c>
      <c r="FN51">
        <f t="shared" si="109"/>
        <v>-7.4396977622786045</v>
      </c>
      <c r="FO51">
        <f t="shared" si="110"/>
        <v>-7.4396977622786045</v>
      </c>
      <c r="FP51">
        <f t="shared" si="111"/>
        <v>-40.191804707933926</v>
      </c>
      <c r="FQ51">
        <f t="shared" si="112"/>
        <v>-24.527753560011824</v>
      </c>
    </row>
    <row r="52" spans="1:173" ht="15.75" customHeight="1">
      <c r="A52">
        <v>10</v>
      </c>
      <c r="B52">
        <v>1</v>
      </c>
      <c r="C52">
        <v>2</v>
      </c>
      <c r="D52">
        <v>358.05</v>
      </c>
      <c r="E52">
        <v>240.25</v>
      </c>
      <c r="F52">
        <v>55.800000000000004</v>
      </c>
      <c r="G52">
        <v>81.829999999999956</v>
      </c>
      <c r="H52">
        <v>67.129999999999953</v>
      </c>
      <c r="I52">
        <v>54.880000000000017</v>
      </c>
      <c r="J52">
        <v>68.110000000000028</v>
      </c>
      <c r="K52">
        <v>63.699999999999932</v>
      </c>
      <c r="L52">
        <v>56.840000000000046</v>
      </c>
      <c r="M52">
        <v>54.879999999999946</v>
      </c>
      <c r="N52">
        <v>67.620000000000061</v>
      </c>
      <c r="O52">
        <v>76.439999999999984</v>
      </c>
      <c r="P52">
        <v>53.900000000000006</v>
      </c>
      <c r="Q52">
        <v>53.410000000000032</v>
      </c>
      <c r="R52">
        <v>54.879999999999946</v>
      </c>
      <c r="S52">
        <v>57.820000000000057</v>
      </c>
      <c r="T52">
        <v>57.33000000000002</v>
      </c>
      <c r="U52">
        <v>47.039999999999978</v>
      </c>
      <c r="V52">
        <v>46.550000000000004</v>
      </c>
      <c r="W52">
        <v>64.680000000000021</v>
      </c>
      <c r="X52">
        <v>58.30999999999996</v>
      </c>
      <c r="Y52">
        <v>58.800000000000075</v>
      </c>
      <c r="Z52">
        <v>46.05999999999996</v>
      </c>
      <c r="AA52">
        <v>49.490000000000045</v>
      </c>
      <c r="AB52">
        <v>54.389999999999979</v>
      </c>
      <c r="AC52">
        <v>47.530000000000015</v>
      </c>
      <c r="AD52">
        <v>65.659999999999968</v>
      </c>
      <c r="AE52">
        <v>51.940000000000047</v>
      </c>
      <c r="AF52">
        <v>52.42999999999995</v>
      </c>
      <c r="AG52">
        <v>58.310000000000031</v>
      </c>
      <c r="AH52">
        <v>64.189999999999984</v>
      </c>
      <c r="AI52">
        <v>49.980000000000018</v>
      </c>
      <c r="AJ52">
        <v>47.530000000000015</v>
      </c>
      <c r="AK52">
        <v>62.230000000000018</v>
      </c>
      <c r="AL52">
        <v>65.660000000000039</v>
      </c>
      <c r="AM52">
        <v>56.839999999999975</v>
      </c>
      <c r="AN52">
        <v>83.300000000000011</v>
      </c>
      <c r="AO52">
        <v>46.550000000000004</v>
      </c>
      <c r="AP52">
        <v>48.510000000000034</v>
      </c>
      <c r="AQ52">
        <v>61.739999999999974</v>
      </c>
      <c r="AR52">
        <v>57.820000000000057</v>
      </c>
      <c r="AS52">
        <v>42.629999999999946</v>
      </c>
      <c r="AT52">
        <v>56.35</v>
      </c>
      <c r="AU52">
        <v>41.650000000000006</v>
      </c>
      <c r="AV52">
        <v>49.979999999999947</v>
      </c>
      <c r="AW52">
        <v>51.940000000000047</v>
      </c>
      <c r="AX52">
        <v>49.980000000000018</v>
      </c>
      <c r="AY52">
        <v>49</v>
      </c>
      <c r="AZ52">
        <v>43.610000000000028</v>
      </c>
      <c r="BA52">
        <v>62.229999999999947</v>
      </c>
      <c r="BB52">
        <v>51.940000000000047</v>
      </c>
      <c r="BC52">
        <v>53.900000000000006</v>
      </c>
      <c r="BD52">
        <v>51.45</v>
      </c>
      <c r="BE52">
        <v>56.35</v>
      </c>
      <c r="BF52">
        <v>42.629999999999946</v>
      </c>
      <c r="BG52">
        <v>56.35</v>
      </c>
      <c r="BH52">
        <f t="shared" si="113"/>
        <v>64.532999999999987</v>
      </c>
      <c r="BI52">
        <f t="shared" si="114"/>
        <v>54.162093023255807</v>
      </c>
      <c r="BJ52">
        <f t="shared" si="1"/>
        <v>56.118867924528296</v>
      </c>
      <c r="BK52">
        <f t="shared" si="2"/>
        <v>0.99630996309963127</v>
      </c>
      <c r="BL52">
        <f t="shared" si="3"/>
        <v>1.4359079343725321</v>
      </c>
      <c r="BM52">
        <f t="shared" si="4"/>
        <v>1.184403211103596</v>
      </c>
      <c r="BN52">
        <f t="shared" si="5"/>
        <v>0.85591744430869887</v>
      </c>
      <c r="BO52">
        <f t="shared" si="6"/>
        <v>1.2320168827253555</v>
      </c>
      <c r="BP52">
        <f t="shared" si="7"/>
        <v>0.99107976351000771</v>
      </c>
      <c r="BQ52">
        <f t="shared" si="8"/>
        <v>0.85880486515071364</v>
      </c>
      <c r="BR52">
        <f t="shared" si="9"/>
        <v>0.81145420044850647</v>
      </c>
      <c r="BS52">
        <f t="shared" si="10"/>
        <v>1.025685104661745</v>
      </c>
      <c r="BT52">
        <f t="shared" si="11"/>
        <v>1.1999058158700255</v>
      </c>
      <c r="BU52">
        <f t="shared" si="12"/>
        <v>0.9024444692487994</v>
      </c>
      <c r="BV52">
        <f t="shared" si="13"/>
        <v>0.81014258266761185</v>
      </c>
      <c r="BW52">
        <f t="shared" si="14"/>
        <v>0.94754107795458997</v>
      </c>
      <c r="BX52">
        <f t="shared" si="15"/>
        <v>0.88466148157592839</v>
      </c>
      <c r="BY52">
        <f t="shared" si="16"/>
        <v>0.89847198641765902</v>
      </c>
      <c r="BZ52">
        <f t="shared" si="17"/>
        <v>0.6789348343797349</v>
      </c>
      <c r="CA52">
        <f t="shared" si="18"/>
        <v>0.73728947785227827</v>
      </c>
      <c r="CB52">
        <f t="shared" si="19"/>
        <v>1.0923830434048316</v>
      </c>
      <c r="CC52">
        <f t="shared" si="20"/>
        <v>0.88724893487522749</v>
      </c>
      <c r="CD52">
        <f t="shared" si="21"/>
        <v>0.90538147663407409</v>
      </c>
      <c r="CE52">
        <f t="shared" si="22"/>
        <v>0.82544802867383438</v>
      </c>
      <c r="CF52">
        <f t="shared" si="23"/>
        <v>0.79228367886016315</v>
      </c>
      <c r="CG52">
        <f t="shared" si="24"/>
        <v>0.80791226202559707</v>
      </c>
      <c r="CH52">
        <f t="shared" si="25"/>
        <v>0.71757838055457701</v>
      </c>
      <c r="CI52">
        <f t="shared" si="26"/>
        <v>0.98821050519239395</v>
      </c>
      <c r="CJ52">
        <f t="shared" si="27"/>
        <v>0.85194095133952941</v>
      </c>
      <c r="CK52">
        <f t="shared" si="28"/>
        <v>0.8449410437538597</v>
      </c>
      <c r="CL52">
        <f t="shared" si="29"/>
        <v>0.91754523996852899</v>
      </c>
      <c r="CM52">
        <f t="shared" si="30"/>
        <v>1.0076132171729064</v>
      </c>
      <c r="CN52">
        <f t="shared" si="31"/>
        <v>0.86914181375532817</v>
      </c>
      <c r="CO52">
        <f t="shared" si="32"/>
        <v>0.68295136144837987</v>
      </c>
      <c r="CP52">
        <f t="shared" si="33"/>
        <v>0.94024325753569726</v>
      </c>
      <c r="CQ52">
        <f t="shared" si="34"/>
        <v>0.96348651226491222</v>
      </c>
      <c r="CR52">
        <f t="shared" si="35"/>
        <v>0.85281320330082488</v>
      </c>
      <c r="CS52">
        <f t="shared" si="36"/>
        <v>1.1995967741935485</v>
      </c>
      <c r="CT52">
        <f t="shared" si="37"/>
        <v>0.73011972604172126</v>
      </c>
      <c r="CU52">
        <f t="shared" si="38"/>
        <v>0.7727598566308248</v>
      </c>
      <c r="CV52">
        <f t="shared" si="39"/>
        <v>0.95065055046577718</v>
      </c>
      <c r="CW52">
        <f t="shared" si="40"/>
        <v>0.93648265622891347</v>
      </c>
      <c r="CX52">
        <f t="shared" si="41"/>
        <v>0.66863595963820577</v>
      </c>
      <c r="CY52">
        <f t="shared" si="42"/>
        <v>0.89987224528904719</v>
      </c>
      <c r="CZ52">
        <f t="shared" si="43"/>
        <v>0.65860215053763393</v>
      </c>
      <c r="DA52">
        <f t="shared" si="44"/>
        <v>0.7794962439239943</v>
      </c>
      <c r="DB52">
        <f t="shared" si="45"/>
        <v>0.82603970631112955</v>
      </c>
      <c r="DC52">
        <f t="shared" si="46"/>
        <v>0.8368121442125237</v>
      </c>
      <c r="DD52">
        <f t="shared" si="47"/>
        <v>0.7605349613265393</v>
      </c>
      <c r="DE52">
        <f t="shared" si="48"/>
        <v>0.67202588863776458</v>
      </c>
      <c r="DF52">
        <f t="shared" si="49"/>
        <v>0.93513323983169749</v>
      </c>
      <c r="DG52">
        <f t="shared" si="50"/>
        <v>0.80294754199732066</v>
      </c>
      <c r="DH52">
        <f t="shared" si="51"/>
        <v>0.85370360593421701</v>
      </c>
      <c r="DI52">
        <f t="shared" si="52"/>
        <v>0.79220879205481542</v>
      </c>
      <c r="DJ52">
        <f t="shared" si="53"/>
        <v>0.85810004822212704</v>
      </c>
      <c r="DK52">
        <f t="shared" si="54"/>
        <v>0.74132684114424685</v>
      </c>
      <c r="DL52">
        <f t="shared" si="55"/>
        <v>1.0089224433768034</v>
      </c>
      <c r="DM52">
        <f t="shared" si="56"/>
        <v>1.0399881818914338</v>
      </c>
      <c r="DN52">
        <f t="shared" si="57"/>
        <v>0.85042616186543563</v>
      </c>
      <c r="DO52">
        <f t="shared" si="58"/>
        <v>0.88544330960845241</v>
      </c>
      <c r="DP52">
        <f t="shared" si="59"/>
        <v>0</v>
      </c>
      <c r="DQ52">
        <f t="shared" si="60"/>
        <v>46.648745519713167</v>
      </c>
      <c r="DR52">
        <f t="shared" si="61"/>
        <v>20.304659498207791</v>
      </c>
      <c r="DS52">
        <f t="shared" si="62"/>
        <v>-1.6487455197132392</v>
      </c>
      <c r="DT52">
        <f t="shared" si="63"/>
        <v>22.060931899641616</v>
      </c>
      <c r="DU52">
        <f t="shared" si="64"/>
        <v>14.157706093189834</v>
      </c>
      <c r="DV52">
        <f t="shared" si="65"/>
        <v>1.8637992831541967</v>
      </c>
      <c r="DW52">
        <f t="shared" si="66"/>
        <v>-1.6487455197133665</v>
      </c>
      <c r="DX52">
        <f t="shared" si="67"/>
        <v>21.182795698924831</v>
      </c>
      <c r="DY52">
        <f t="shared" si="68"/>
        <v>36.989247311827917</v>
      </c>
      <c r="DZ52">
        <f t="shared" si="69"/>
        <v>-3.4050179211469507</v>
      </c>
      <c r="EA52">
        <f t="shared" si="70"/>
        <v>-4.283154121863749</v>
      </c>
      <c r="EB52">
        <f t="shared" si="71"/>
        <v>-1.6487455197133665</v>
      </c>
      <c r="EC52">
        <f t="shared" si="72"/>
        <v>3.6200716845879084</v>
      </c>
      <c r="ED52">
        <f t="shared" si="73"/>
        <v>2.7419354838709951</v>
      </c>
      <c r="EE52">
        <f t="shared" si="74"/>
        <v>-15.698924731182842</v>
      </c>
      <c r="EF52">
        <f t="shared" si="75"/>
        <v>-16.577060931899641</v>
      </c>
      <c r="EG52">
        <f t="shared" si="76"/>
        <v>15.913978494623684</v>
      </c>
      <c r="EH52">
        <f t="shared" si="77"/>
        <v>4.4982078853045788</v>
      </c>
      <c r="EI52">
        <f t="shared" si="78"/>
        <v>5.3763440860216321</v>
      </c>
      <c r="EJ52">
        <f t="shared" si="79"/>
        <v>-17.455197132616565</v>
      </c>
      <c r="EK52">
        <f t="shared" si="80"/>
        <v>-11.308243727598494</v>
      </c>
      <c r="EL52">
        <f t="shared" si="81"/>
        <v>-2.5268817204301524</v>
      </c>
      <c r="EM52">
        <f t="shared" si="82"/>
        <v>-14.820788530465927</v>
      </c>
      <c r="EN52">
        <f t="shared" si="83"/>
        <v>17.670250896057283</v>
      </c>
      <c r="EO52">
        <f t="shared" si="84"/>
        <v>-6.9175627240142585</v>
      </c>
      <c r="EP52">
        <f t="shared" si="85"/>
        <v>-6.0394265232975881</v>
      </c>
      <c r="EQ52">
        <f t="shared" si="86"/>
        <v>4.4982078853047067</v>
      </c>
      <c r="ER52">
        <f t="shared" si="87"/>
        <v>15.03584229390677</v>
      </c>
      <c r="ES52">
        <f t="shared" si="88"/>
        <v>-10.430107526881695</v>
      </c>
      <c r="ET52">
        <f t="shared" si="89"/>
        <v>-14.820788530465927</v>
      </c>
      <c r="EU52">
        <f t="shared" si="90"/>
        <v>11.52329749103945</v>
      </c>
      <c r="EV52">
        <f t="shared" si="91"/>
        <v>17.670250896057411</v>
      </c>
      <c r="EW52">
        <f t="shared" si="92"/>
        <v>1.8637992831540693</v>
      </c>
      <c r="EX52">
        <f t="shared" si="93"/>
        <v>49.283154121863809</v>
      </c>
      <c r="EY52">
        <f t="shared" si="94"/>
        <v>-16.577060931899641</v>
      </c>
      <c r="EZ52">
        <f t="shared" si="95"/>
        <v>-13.064516129032205</v>
      </c>
      <c r="FA52">
        <f t="shared" si="96"/>
        <v>10.645161290322525</v>
      </c>
      <c r="FB52">
        <f t="shared" si="97"/>
        <v>3.6200716845879084</v>
      </c>
      <c r="FC52">
        <f t="shared" si="98"/>
        <v>-23.602150537634511</v>
      </c>
      <c r="FD52">
        <f t="shared" si="99"/>
        <v>0.98566308243727085</v>
      </c>
      <c r="FE52">
        <f t="shared" si="100"/>
        <v>-25.358422939068099</v>
      </c>
      <c r="FF52">
        <f t="shared" si="101"/>
        <v>-10.430107526881823</v>
      </c>
      <c r="FG52">
        <f t="shared" si="102"/>
        <v>-6.9175627240142585</v>
      </c>
      <c r="FH52">
        <f t="shared" si="103"/>
        <v>-10.430107526881695</v>
      </c>
      <c r="FI52">
        <f t="shared" si="104"/>
        <v>-12.18637992831542</v>
      </c>
      <c r="FJ52">
        <f t="shared" si="105"/>
        <v>-21.845878136200671</v>
      </c>
      <c r="FK52">
        <f t="shared" si="106"/>
        <v>11.523297491039324</v>
      </c>
      <c r="FL52">
        <f t="shared" si="107"/>
        <v>-6.9175627240142585</v>
      </c>
      <c r="FM52">
        <f t="shared" si="108"/>
        <v>-3.4050179211469507</v>
      </c>
      <c r="FN52">
        <f t="shared" si="109"/>
        <v>-7.7956989247311839</v>
      </c>
      <c r="FO52">
        <f t="shared" si="110"/>
        <v>0.98566308243727085</v>
      </c>
      <c r="FP52">
        <f t="shared" si="111"/>
        <v>-23.602150537634511</v>
      </c>
      <c r="FQ52">
        <f t="shared" si="112"/>
        <v>0.98566308243727085</v>
      </c>
    </row>
    <row r="53" spans="1:173" ht="15.75" customHeight="1">
      <c r="A53">
        <v>11</v>
      </c>
      <c r="B53">
        <v>1</v>
      </c>
      <c r="C53">
        <v>2</v>
      </c>
      <c r="D53">
        <v>362.69999999999982</v>
      </c>
      <c r="E53">
        <v>234.98000000000005</v>
      </c>
      <c r="F53">
        <v>65.71999999999997</v>
      </c>
      <c r="G53">
        <v>137.20000000000002</v>
      </c>
      <c r="H53">
        <v>79.86999999999999</v>
      </c>
      <c r="I53">
        <v>71.050000000000011</v>
      </c>
      <c r="J53">
        <v>77.910000000000039</v>
      </c>
      <c r="K53">
        <v>79.380000000000024</v>
      </c>
      <c r="L53">
        <v>73.989999999999981</v>
      </c>
      <c r="M53">
        <v>83.790000000000049</v>
      </c>
      <c r="N53">
        <v>86.239999999999981</v>
      </c>
      <c r="O53">
        <v>89.670000000000059</v>
      </c>
      <c r="P53">
        <v>68.109999999999957</v>
      </c>
      <c r="Q53">
        <v>68.600000000000009</v>
      </c>
      <c r="R53">
        <v>90.159999999999968</v>
      </c>
      <c r="S53">
        <v>84.280000000000015</v>
      </c>
      <c r="T53">
        <v>73.989999999999981</v>
      </c>
      <c r="U53">
        <v>77.419999999999987</v>
      </c>
      <c r="V53">
        <v>65.169999999999987</v>
      </c>
      <c r="W53">
        <v>49</v>
      </c>
      <c r="X53">
        <v>68.600000000000009</v>
      </c>
      <c r="Y53">
        <v>74.970000000000056</v>
      </c>
      <c r="Z53">
        <v>62.230000000000018</v>
      </c>
      <c r="AA53">
        <v>57.33000000000002</v>
      </c>
      <c r="AB53">
        <v>59.779999999999951</v>
      </c>
      <c r="AC53">
        <v>57.819999999999993</v>
      </c>
      <c r="AD53">
        <v>80.850000000000009</v>
      </c>
      <c r="AE53">
        <v>58.800000000000004</v>
      </c>
      <c r="AF53">
        <v>57.819999999999993</v>
      </c>
      <c r="AG53">
        <v>62.719999999999992</v>
      </c>
      <c r="AH53">
        <v>62.230000000000018</v>
      </c>
      <c r="AI53">
        <v>64.189999999999984</v>
      </c>
      <c r="AJ53">
        <v>59.780000000000015</v>
      </c>
      <c r="AK53">
        <v>51.939999999999976</v>
      </c>
      <c r="AL53">
        <v>62.720000000000063</v>
      </c>
      <c r="AM53">
        <v>69.579999999999956</v>
      </c>
      <c r="AN53">
        <v>62.720000000000063</v>
      </c>
      <c r="AO53">
        <v>71.539999999999978</v>
      </c>
      <c r="AP53">
        <v>63.210000000000029</v>
      </c>
      <c r="AQ53">
        <v>60.269999999999989</v>
      </c>
      <c r="AR53">
        <v>55.859999999999964</v>
      </c>
      <c r="AS53">
        <v>64.680000000000021</v>
      </c>
      <c r="AT53">
        <v>68.599999999999937</v>
      </c>
      <c r="AU53">
        <v>80.850000000000009</v>
      </c>
      <c r="AV53">
        <v>66.640000000000043</v>
      </c>
      <c r="AW53">
        <v>60.269999999999989</v>
      </c>
      <c r="AX53">
        <v>69.580000000000013</v>
      </c>
      <c r="AY53">
        <v>71.050000000000011</v>
      </c>
      <c r="AZ53">
        <v>79.380000000000024</v>
      </c>
      <c r="BA53">
        <v>64.19000000000004</v>
      </c>
      <c r="BB53">
        <v>76.930000000000021</v>
      </c>
      <c r="BC53">
        <v>65.169999999999987</v>
      </c>
      <c r="BD53">
        <v>81.339999999999975</v>
      </c>
      <c r="BE53">
        <v>63.210000000000029</v>
      </c>
      <c r="BF53">
        <v>73.009999999999962</v>
      </c>
      <c r="BG53">
        <v>67.61999999999999</v>
      </c>
      <c r="BH53">
        <f t="shared" si="113"/>
        <v>84.721000000000032</v>
      </c>
      <c r="BI53">
        <f t="shared" si="114"/>
        <v>67.118604651162784</v>
      </c>
      <c r="BJ53">
        <f t="shared" si="1"/>
        <v>70.439811320754728</v>
      </c>
      <c r="BK53">
        <f t="shared" si="2"/>
        <v>1.1734317343173428</v>
      </c>
      <c r="BL53">
        <f t="shared" si="3"/>
        <v>2.4075103091276002</v>
      </c>
      <c r="BM53">
        <f t="shared" si="4"/>
        <v>1.4091804628458853</v>
      </c>
      <c r="BN53">
        <f t="shared" si="5"/>
        <v>1.1081074055782261</v>
      </c>
      <c r="BO53">
        <f t="shared" si="6"/>
        <v>1.4092854989448311</v>
      </c>
      <c r="BP53">
        <f t="shared" si="7"/>
        <v>1.235037859143242</v>
      </c>
      <c r="BQ53">
        <f t="shared" si="8"/>
        <v>1.1179270227392899</v>
      </c>
      <c r="BR53">
        <f t="shared" si="9"/>
        <v>1.2389166810419181</v>
      </c>
      <c r="BS53">
        <f t="shared" si="10"/>
        <v>1.3081201334816444</v>
      </c>
      <c r="BT53">
        <f t="shared" si="11"/>
        <v>1.4075818224629157</v>
      </c>
      <c r="BU53">
        <f t="shared" si="12"/>
        <v>1.1403616475053002</v>
      </c>
      <c r="BV53">
        <f t="shared" si="13"/>
        <v>1.0405501061785836</v>
      </c>
      <c r="BW53">
        <f t="shared" si="14"/>
        <v>1.556674628068256</v>
      </c>
      <c r="BX53">
        <f t="shared" si="15"/>
        <v>1.2895065663649117</v>
      </c>
      <c r="BY53">
        <f t="shared" si="16"/>
        <v>1.1595664098210805</v>
      </c>
      <c r="BZ53">
        <f t="shared" si="17"/>
        <v>1.1174135815833139</v>
      </c>
      <c r="CA53">
        <f t="shared" si="18"/>
        <v>1.0322052689931893</v>
      </c>
      <c r="CB53">
        <f t="shared" si="19"/>
        <v>0.8275629116703267</v>
      </c>
      <c r="CC53">
        <f t="shared" si="20"/>
        <v>1.0438222763237979</v>
      </c>
      <c r="CD53">
        <f t="shared" si="21"/>
        <v>1.1543613827084438</v>
      </c>
      <c r="CE53">
        <f t="shared" si="22"/>
        <v>1.1152329749103944</v>
      </c>
      <c r="CF53">
        <f t="shared" si="23"/>
        <v>0.91779396462018847</v>
      </c>
      <c r="CG53">
        <f t="shared" si="24"/>
        <v>0.8879756393434487</v>
      </c>
      <c r="CH53">
        <f t="shared" si="25"/>
        <v>0.87293040108701081</v>
      </c>
      <c r="CI53">
        <f t="shared" si="26"/>
        <v>1.2168263683339187</v>
      </c>
      <c r="CJ53">
        <f t="shared" si="27"/>
        <v>0.96446145434663622</v>
      </c>
      <c r="CK53">
        <f t="shared" si="28"/>
        <v>0.9318041417098647</v>
      </c>
      <c r="CL53">
        <f t="shared" si="29"/>
        <v>0.98693941778127425</v>
      </c>
      <c r="CM53">
        <f t="shared" si="30"/>
        <v>0.9768464013813678</v>
      </c>
      <c r="CN53">
        <f t="shared" si="31"/>
        <v>1.1162507608034109</v>
      </c>
      <c r="CO53">
        <f t="shared" si="32"/>
        <v>0.85896975357425087</v>
      </c>
      <c r="CP53">
        <f t="shared" si="33"/>
        <v>0.78476996298254986</v>
      </c>
      <c r="CQ53">
        <f t="shared" si="34"/>
        <v>0.92034532514857326</v>
      </c>
      <c r="CR53">
        <f t="shared" si="35"/>
        <v>1.0439609902475613</v>
      </c>
      <c r="CS53">
        <f t="shared" si="36"/>
        <v>0.90322580645161388</v>
      </c>
      <c r="CT53">
        <f t="shared" si="37"/>
        <v>1.1220787368641185</v>
      </c>
      <c r="CU53">
        <f t="shared" si="38"/>
        <v>1.0069295101553171</v>
      </c>
      <c r="CV53">
        <f t="shared" si="39"/>
        <v>0.92801601354992558</v>
      </c>
      <c r="CW53">
        <f t="shared" si="40"/>
        <v>0.90473748144149113</v>
      </c>
      <c r="CX53">
        <f t="shared" si="41"/>
        <v>1.0144821456579691</v>
      </c>
      <c r="CY53">
        <f t="shared" si="42"/>
        <v>1.0954966464388389</v>
      </c>
      <c r="CZ53">
        <f t="shared" si="43"/>
        <v>1.2784629981024658</v>
      </c>
      <c r="DA53">
        <f t="shared" si="44"/>
        <v>1.0393283252319943</v>
      </c>
      <c r="DB53">
        <f t="shared" si="45"/>
        <v>0.95851777241763036</v>
      </c>
      <c r="DC53">
        <f t="shared" si="46"/>
        <v>1.1649737693939053</v>
      </c>
      <c r="DD53">
        <f t="shared" si="47"/>
        <v>1.1027756939234821</v>
      </c>
      <c r="DE53">
        <f t="shared" si="48"/>
        <v>1.2232381343743575</v>
      </c>
      <c r="DF53">
        <f t="shared" si="49"/>
        <v>0.96458625525946884</v>
      </c>
      <c r="DG53">
        <f t="shared" si="50"/>
        <v>1.1892713593733892</v>
      </c>
      <c r="DH53">
        <f t="shared" si="51"/>
        <v>1.0322052689931893</v>
      </c>
      <c r="DI53">
        <f t="shared" si="52"/>
        <v>1.2524443760104695</v>
      </c>
      <c r="DJ53">
        <f t="shared" si="53"/>
        <v>0.96256440191873427</v>
      </c>
      <c r="DK53">
        <f t="shared" si="54"/>
        <v>1.2696287279366996</v>
      </c>
      <c r="DL53">
        <f t="shared" si="55"/>
        <v>1.210706932052164</v>
      </c>
      <c r="DM53">
        <f t="shared" si="56"/>
        <v>1.3653299669630146</v>
      </c>
      <c r="DN53">
        <f t="shared" si="57"/>
        <v>1.0538628431280068</v>
      </c>
      <c r="DO53">
        <f t="shared" si="58"/>
        <v>1.1113991064096871</v>
      </c>
      <c r="DP53">
        <f t="shared" si="59"/>
        <v>0</v>
      </c>
      <c r="DQ53">
        <f t="shared" si="60"/>
        <v>108.7644552647597</v>
      </c>
      <c r="DR53">
        <f t="shared" si="61"/>
        <v>21.530736457699369</v>
      </c>
      <c r="DS53">
        <f t="shared" si="62"/>
        <v>8.1101643335362805</v>
      </c>
      <c r="DT53">
        <f t="shared" si="63"/>
        <v>18.548387096774306</v>
      </c>
      <c r="DU53">
        <f t="shared" si="64"/>
        <v>20.785149117468137</v>
      </c>
      <c r="DV53">
        <f t="shared" si="65"/>
        <v>12.583688374923941</v>
      </c>
      <c r="DW53">
        <f t="shared" si="66"/>
        <v>27.495435179549737</v>
      </c>
      <c r="DX53">
        <f t="shared" si="67"/>
        <v>31.223371880706058</v>
      </c>
      <c r="DY53">
        <f t="shared" si="68"/>
        <v>36.442483262325162</v>
      </c>
      <c r="DZ53">
        <f t="shared" si="69"/>
        <v>3.6366402921484893</v>
      </c>
      <c r="EA53">
        <f t="shared" si="70"/>
        <v>4.3822276323798528</v>
      </c>
      <c r="EB53">
        <f t="shared" si="71"/>
        <v>37.188070602556309</v>
      </c>
      <c r="EC53">
        <f t="shared" si="72"/>
        <v>28.241022519780966</v>
      </c>
      <c r="ED53">
        <f t="shared" si="73"/>
        <v>12.583688374923941</v>
      </c>
      <c r="EE53">
        <f t="shared" si="74"/>
        <v>17.802799756542942</v>
      </c>
      <c r="EF53">
        <f t="shared" si="75"/>
        <v>-0.83688374923917097</v>
      </c>
      <c r="EG53">
        <f t="shared" si="76"/>
        <v>-25.441265976871541</v>
      </c>
      <c r="EH53">
        <f t="shared" si="77"/>
        <v>4.3822276323798528</v>
      </c>
      <c r="EI53">
        <f t="shared" si="78"/>
        <v>14.074863055386624</v>
      </c>
      <c r="EJ53">
        <f t="shared" si="79"/>
        <v>-5.3104077906268321</v>
      </c>
      <c r="EK53">
        <f t="shared" si="80"/>
        <v>-12.766281192939674</v>
      </c>
      <c r="EL53">
        <f t="shared" si="81"/>
        <v>-9.0383444917833557</v>
      </c>
      <c r="EM53">
        <f t="shared" si="82"/>
        <v>-12.02069385270843</v>
      </c>
      <c r="EN53">
        <f t="shared" si="83"/>
        <v>23.021911138161968</v>
      </c>
      <c r="EO53">
        <f t="shared" si="84"/>
        <v>-10.529519172245845</v>
      </c>
      <c r="EP53">
        <f t="shared" si="85"/>
        <v>-12.02069385270843</v>
      </c>
      <c r="EQ53">
        <f t="shared" si="86"/>
        <v>-4.5648204503955876</v>
      </c>
      <c r="ER53">
        <f t="shared" si="87"/>
        <v>-5.3104077906268321</v>
      </c>
      <c r="ES53">
        <f t="shared" si="88"/>
        <v>-2.3280584297017461</v>
      </c>
      <c r="ET53">
        <f t="shared" si="89"/>
        <v>-9.0383444917832598</v>
      </c>
      <c r="EU53">
        <f t="shared" si="90"/>
        <v>-20.967741935483872</v>
      </c>
      <c r="EV53">
        <f t="shared" si="91"/>
        <v>-4.5648204503954792</v>
      </c>
      <c r="EW53">
        <f t="shared" si="92"/>
        <v>5.8734023128423418</v>
      </c>
      <c r="EX53">
        <f t="shared" si="93"/>
        <v>-4.5648204503954792</v>
      </c>
      <c r="EY53">
        <f t="shared" si="94"/>
        <v>8.8557516737675126</v>
      </c>
      <c r="EZ53">
        <f t="shared" si="95"/>
        <v>-3.8192331101642454</v>
      </c>
      <c r="FA53">
        <f t="shared" si="96"/>
        <v>-8.2927571515520153</v>
      </c>
      <c r="FB53">
        <f t="shared" si="97"/>
        <v>-15.003043213633612</v>
      </c>
      <c r="FC53">
        <f t="shared" si="98"/>
        <v>-1.5824710894704046</v>
      </c>
      <c r="FD53">
        <f t="shared" si="99"/>
        <v>4.3822276323797444</v>
      </c>
      <c r="FE53">
        <f t="shared" si="100"/>
        <v>23.021911138161968</v>
      </c>
      <c r="FF53">
        <f t="shared" si="101"/>
        <v>1.3998782714547675</v>
      </c>
      <c r="FG53">
        <f t="shared" si="102"/>
        <v>-8.2927571515520153</v>
      </c>
      <c r="FH53">
        <f t="shared" si="103"/>
        <v>5.873402312842428</v>
      </c>
      <c r="FI53">
        <f t="shared" si="104"/>
        <v>8.1101643335362805</v>
      </c>
      <c r="FJ53">
        <f t="shared" si="105"/>
        <v>20.785149117468137</v>
      </c>
      <c r="FK53">
        <f t="shared" si="106"/>
        <v>-2.32805842970166</v>
      </c>
      <c r="FL53">
        <f t="shared" si="107"/>
        <v>17.05721241631171</v>
      </c>
      <c r="FM53">
        <f t="shared" si="108"/>
        <v>-0.83688374923917097</v>
      </c>
      <c r="FN53">
        <f t="shared" si="109"/>
        <v>23.7674984783932</v>
      </c>
      <c r="FO53">
        <f t="shared" si="110"/>
        <v>-3.8192331101642454</v>
      </c>
      <c r="FP53">
        <f t="shared" si="111"/>
        <v>11.092513694461344</v>
      </c>
      <c r="FQ53">
        <f t="shared" si="112"/>
        <v>2.8910529519172559</v>
      </c>
    </row>
    <row r="54" spans="1:173" ht="15.75" customHeight="1">
      <c r="A54">
        <v>12</v>
      </c>
      <c r="B54">
        <v>1</v>
      </c>
      <c r="C54">
        <v>2</v>
      </c>
      <c r="D54">
        <v>362.7</v>
      </c>
      <c r="E54">
        <v>225.98999999999992</v>
      </c>
      <c r="F54">
        <v>62</v>
      </c>
      <c r="G54">
        <v>171.5</v>
      </c>
      <c r="H54">
        <v>65.659999999999968</v>
      </c>
      <c r="I54">
        <v>70.560000000000031</v>
      </c>
      <c r="J54">
        <v>86.239999999999981</v>
      </c>
      <c r="K54">
        <v>102.90000000000008</v>
      </c>
      <c r="L54">
        <v>71.050000000000011</v>
      </c>
      <c r="M54">
        <v>87.709999999999965</v>
      </c>
      <c r="N54">
        <v>94.080000000000027</v>
      </c>
      <c r="O54">
        <v>112.20999999999997</v>
      </c>
      <c r="P54">
        <v>89.669999999999987</v>
      </c>
      <c r="Q54">
        <v>57.33000000000002</v>
      </c>
      <c r="R54">
        <v>104.36999999999992</v>
      </c>
      <c r="S54">
        <v>78.890000000000043</v>
      </c>
      <c r="T54">
        <v>98.489999999999981</v>
      </c>
      <c r="U54">
        <v>61.250000000000007</v>
      </c>
      <c r="V54">
        <v>71.539999999999978</v>
      </c>
      <c r="W54">
        <v>72.52</v>
      </c>
      <c r="X54">
        <v>88.2</v>
      </c>
      <c r="Y54">
        <v>88.689999999999984</v>
      </c>
      <c r="Z54">
        <v>59.289999999999978</v>
      </c>
      <c r="AA54">
        <v>68.110000000000028</v>
      </c>
      <c r="AB54">
        <v>51.939999999999976</v>
      </c>
      <c r="AC54">
        <v>70.069999999999993</v>
      </c>
      <c r="AD54">
        <v>94.080000000000027</v>
      </c>
      <c r="AE54">
        <v>51.940000000000047</v>
      </c>
      <c r="AF54">
        <v>68.600000000000009</v>
      </c>
      <c r="AG54">
        <v>56.35</v>
      </c>
      <c r="AH54">
        <v>59.780000000000015</v>
      </c>
      <c r="AI54">
        <v>57.819999999999993</v>
      </c>
      <c r="AJ54">
        <v>61.739999999999974</v>
      </c>
      <c r="AK54">
        <v>72.030000000000015</v>
      </c>
      <c r="AL54">
        <v>61.250000000000007</v>
      </c>
      <c r="AM54">
        <v>54.389999999999979</v>
      </c>
      <c r="AN54">
        <v>71.050000000000011</v>
      </c>
      <c r="AO54">
        <v>49.980000000000018</v>
      </c>
      <c r="AP54">
        <v>47.530000000000015</v>
      </c>
      <c r="AQ54">
        <v>68.110000000000028</v>
      </c>
      <c r="AR54">
        <v>47.039999999999978</v>
      </c>
      <c r="AS54">
        <v>65.659999999999968</v>
      </c>
      <c r="AT54">
        <v>80.360000000000028</v>
      </c>
      <c r="AU54">
        <v>61.739999999999974</v>
      </c>
      <c r="AV54">
        <v>64.189999999999984</v>
      </c>
      <c r="AW54">
        <v>46.060000000000031</v>
      </c>
      <c r="AX54">
        <v>74.969999999999985</v>
      </c>
      <c r="AY54">
        <v>61.740000000000045</v>
      </c>
      <c r="AZ54">
        <v>67.620000000000061</v>
      </c>
      <c r="BA54">
        <v>71.540000000000049</v>
      </c>
      <c r="BB54">
        <v>58.310000000000031</v>
      </c>
      <c r="BC54">
        <v>67.130000000000024</v>
      </c>
      <c r="BD54">
        <v>61.250000000000007</v>
      </c>
      <c r="BE54">
        <v>66.150000000000006</v>
      </c>
      <c r="BF54">
        <v>59.290000000000049</v>
      </c>
      <c r="BG54">
        <v>51.45</v>
      </c>
      <c r="BH54">
        <f t="shared" si="113"/>
        <v>95.157999999999987</v>
      </c>
      <c r="BI54">
        <f t="shared" si="114"/>
        <v>66.275348837209279</v>
      </c>
      <c r="BJ54">
        <f t="shared" si="1"/>
        <v>71.72490566037736</v>
      </c>
      <c r="BK54">
        <f t="shared" si="2"/>
        <v>1.1070110701107014</v>
      </c>
      <c r="BL54">
        <f t="shared" si="3"/>
        <v>3.0093878864094998</v>
      </c>
      <c r="BM54">
        <f t="shared" si="4"/>
        <v>1.1584673743641014</v>
      </c>
      <c r="BN54">
        <f t="shared" si="5"/>
        <v>1.1004652855397559</v>
      </c>
      <c r="BO54">
        <f t="shared" si="6"/>
        <v>1.5599638227313843</v>
      </c>
      <c r="BP54">
        <f t="shared" si="7"/>
        <v>1.6009750025930922</v>
      </c>
      <c r="BQ54">
        <f t="shared" si="8"/>
        <v>1.0735060814383914</v>
      </c>
      <c r="BR54">
        <f t="shared" si="9"/>
        <v>1.2968776953596672</v>
      </c>
      <c r="BS54">
        <f t="shared" si="10"/>
        <v>1.42704014561634</v>
      </c>
      <c r="BT54">
        <f t="shared" si="11"/>
        <v>1.7614002040656143</v>
      </c>
      <c r="BU54">
        <f t="shared" si="12"/>
        <v>1.5013394352048206</v>
      </c>
      <c r="BV54">
        <f t="shared" si="13"/>
        <v>0.86960258873495933</v>
      </c>
      <c r="BW54">
        <f t="shared" si="14"/>
        <v>1.802020085752926</v>
      </c>
      <c r="BX54">
        <f t="shared" si="15"/>
        <v>1.2070381231671561</v>
      </c>
      <c r="BY54">
        <f t="shared" si="16"/>
        <v>1.5435287971790543</v>
      </c>
      <c r="BZ54">
        <f t="shared" si="17"/>
        <v>0.88402973226528037</v>
      </c>
      <c r="CA54">
        <f t="shared" si="18"/>
        <v>1.1330975133308692</v>
      </c>
      <c r="CB54">
        <f t="shared" si="19"/>
        <v>1.2247931092720834</v>
      </c>
      <c r="CC54">
        <f t="shared" si="20"/>
        <v>1.3420572124163115</v>
      </c>
      <c r="CD54">
        <f t="shared" si="21"/>
        <v>1.3656170605897264</v>
      </c>
      <c r="CE54">
        <f t="shared" si="22"/>
        <v>1.062544802867383</v>
      </c>
      <c r="CF54">
        <f t="shared" si="23"/>
        <v>1.090370607540224</v>
      </c>
      <c r="CG54">
        <f t="shared" si="24"/>
        <v>0.77151981779020973</v>
      </c>
      <c r="CH54">
        <f t="shared" si="25"/>
        <v>1.057873282673242</v>
      </c>
      <c r="CI54">
        <f t="shared" si="26"/>
        <v>1.4159434104249238</v>
      </c>
      <c r="CJ54">
        <f t="shared" si="27"/>
        <v>0.85194095133952941</v>
      </c>
      <c r="CK54">
        <f t="shared" si="28"/>
        <v>1.1055303376218737</v>
      </c>
      <c r="CL54">
        <f t="shared" si="29"/>
        <v>0.88670338316286379</v>
      </c>
      <c r="CM54">
        <f t="shared" si="30"/>
        <v>0.93838788164194376</v>
      </c>
      <c r="CN54">
        <f t="shared" si="31"/>
        <v>1.0054777845404772</v>
      </c>
      <c r="CO54">
        <f t="shared" si="32"/>
        <v>0.88713269631438962</v>
      </c>
      <c r="CP54">
        <f t="shared" si="33"/>
        <v>1.0883130618720274</v>
      </c>
      <c r="CQ54">
        <f t="shared" si="34"/>
        <v>0.89877473159040278</v>
      </c>
      <c r="CR54">
        <f t="shared" si="35"/>
        <v>0.81605401350337559</v>
      </c>
      <c r="CS54">
        <f t="shared" si="36"/>
        <v>1.023185483870968</v>
      </c>
      <c r="CT54">
        <f t="shared" si="37"/>
        <v>0.78391802164479563</v>
      </c>
      <c r="CU54">
        <f t="shared" si="38"/>
        <v>0.75714854639585838</v>
      </c>
      <c r="CV54">
        <f t="shared" si="39"/>
        <v>1.0487335437678027</v>
      </c>
      <c r="CW54">
        <f t="shared" si="40"/>
        <v>0.761884194898098</v>
      </c>
      <c r="CX54">
        <f t="shared" si="41"/>
        <v>1.0298530872588465</v>
      </c>
      <c r="CY54">
        <f t="shared" si="42"/>
        <v>1.2832960715426416</v>
      </c>
      <c r="CZ54">
        <f t="shared" si="43"/>
        <v>0.97628083491460971</v>
      </c>
      <c r="DA54">
        <f t="shared" si="44"/>
        <v>1.0011177250396406</v>
      </c>
      <c r="DB54">
        <f t="shared" si="45"/>
        <v>0.73252577729477508</v>
      </c>
      <c r="DC54">
        <f t="shared" si="46"/>
        <v>1.2552182163187848</v>
      </c>
      <c r="DD54">
        <f t="shared" si="47"/>
        <v>0.95827405127144016</v>
      </c>
      <c r="DE54">
        <f t="shared" si="48"/>
        <v>1.0420176700226016</v>
      </c>
      <c r="DF54">
        <f t="shared" si="49"/>
        <v>1.0750350631136065</v>
      </c>
      <c r="DG54">
        <f t="shared" si="50"/>
        <v>0.90142224054416142</v>
      </c>
      <c r="DH54">
        <f t="shared" si="51"/>
        <v>1.0632490364817069</v>
      </c>
      <c r="DI54">
        <f t="shared" si="52"/>
        <v>0.94310570482716127</v>
      </c>
      <c r="DJ54">
        <f t="shared" si="53"/>
        <v>1.0073348392172796</v>
      </c>
      <c r="DK54">
        <f t="shared" si="54"/>
        <v>1.0310407790626903</v>
      </c>
      <c r="DL54">
        <f t="shared" si="55"/>
        <v>0.92119005699621193</v>
      </c>
      <c r="DM54">
        <f t="shared" si="56"/>
        <v>1.5335285111869132</v>
      </c>
      <c r="DN54">
        <f t="shared" si="57"/>
        <v>1.0406224610581469</v>
      </c>
      <c r="DO54">
        <f t="shared" si="58"/>
        <v>1.1316753205835872</v>
      </c>
      <c r="DP54">
        <f t="shared" si="59"/>
        <v>0</v>
      </c>
      <c r="DQ54">
        <f t="shared" si="60"/>
        <v>176.61290322580646</v>
      </c>
      <c r="DR54">
        <f t="shared" si="61"/>
        <v>5.9032258064515615</v>
      </c>
      <c r="DS54">
        <f t="shared" si="62"/>
        <v>13.806451612903276</v>
      </c>
      <c r="DT54">
        <f t="shared" si="63"/>
        <v>39.096774193548356</v>
      </c>
      <c r="DU54">
        <f t="shared" si="64"/>
        <v>65.967741935483986</v>
      </c>
      <c r="DV54">
        <f t="shared" si="65"/>
        <v>14.596774193548406</v>
      </c>
      <c r="DW54">
        <f t="shared" si="66"/>
        <v>41.467741935483815</v>
      </c>
      <c r="DX54">
        <f t="shared" si="67"/>
        <v>51.741935483871018</v>
      </c>
      <c r="DY54">
        <f t="shared" si="68"/>
        <v>80.983870967741879</v>
      </c>
      <c r="DZ54">
        <f t="shared" si="69"/>
        <v>44.629032258064491</v>
      </c>
      <c r="EA54">
        <f t="shared" si="70"/>
        <v>-7.5322580645160979</v>
      </c>
      <c r="EB54">
        <f t="shared" si="71"/>
        <v>68.338709677419232</v>
      </c>
      <c r="EC54">
        <f t="shared" si="72"/>
        <v>27.241935483871039</v>
      </c>
      <c r="ED54">
        <f t="shared" si="73"/>
        <v>58.854838709677395</v>
      </c>
      <c r="EE54">
        <f t="shared" si="74"/>
        <v>-1.2096774193548272</v>
      </c>
      <c r="EF54">
        <f t="shared" si="75"/>
        <v>15.387096774193513</v>
      </c>
      <c r="EG54">
        <f t="shared" si="76"/>
        <v>16.967741935483865</v>
      </c>
      <c r="EH54">
        <f t="shared" si="77"/>
        <v>42.258064516129032</v>
      </c>
      <c r="EI54">
        <f t="shared" si="78"/>
        <v>43.048387096774164</v>
      </c>
      <c r="EJ54">
        <f t="shared" si="79"/>
        <v>-4.3709677419355195</v>
      </c>
      <c r="EK54">
        <f t="shared" si="80"/>
        <v>9.8548387096774643</v>
      </c>
      <c r="EL54">
        <f t="shared" si="81"/>
        <v>-16.225806451612943</v>
      </c>
      <c r="EM54">
        <f t="shared" si="82"/>
        <v>13.016129032258053</v>
      </c>
      <c r="EN54">
        <f t="shared" si="83"/>
        <v>51.741935483871018</v>
      </c>
      <c r="EO54">
        <f t="shared" si="84"/>
        <v>-16.225806451612826</v>
      </c>
      <c r="EP54">
        <f t="shared" si="85"/>
        <v>10.645161290322594</v>
      </c>
      <c r="EQ54">
        <f t="shared" si="86"/>
        <v>-9.1129032258064502</v>
      </c>
      <c r="ER54">
        <f t="shared" si="87"/>
        <v>-3.5806451612902981</v>
      </c>
      <c r="ES54">
        <f t="shared" si="88"/>
        <v>-6.7419354838709786</v>
      </c>
      <c r="ET54">
        <f t="shared" si="89"/>
        <v>-0.41935483870972007</v>
      </c>
      <c r="EU54">
        <f t="shared" si="90"/>
        <v>16.177419354838733</v>
      </c>
      <c r="EV54">
        <f t="shared" si="91"/>
        <v>-1.2096774193548272</v>
      </c>
      <c r="EW54">
        <f t="shared" si="92"/>
        <v>-12.27419354838713</v>
      </c>
      <c r="EX54">
        <f t="shared" si="93"/>
        <v>14.596774193548406</v>
      </c>
      <c r="EY54">
        <f t="shared" si="94"/>
        <v>-19.38709677419352</v>
      </c>
      <c r="EZ54">
        <f t="shared" si="95"/>
        <v>-23.338709677419331</v>
      </c>
      <c r="FA54">
        <f t="shared" si="96"/>
        <v>9.8548387096774643</v>
      </c>
      <c r="FB54">
        <f t="shared" si="97"/>
        <v>-24.129032258064552</v>
      </c>
      <c r="FC54">
        <f t="shared" si="98"/>
        <v>5.9032258064515615</v>
      </c>
      <c r="FD54">
        <f t="shared" si="99"/>
        <v>29.612903225806498</v>
      </c>
      <c r="FE54">
        <f t="shared" si="100"/>
        <v>-0.41935483870972007</v>
      </c>
      <c r="FF54">
        <f t="shared" si="101"/>
        <v>3.5322580645161019</v>
      </c>
      <c r="FG54">
        <f t="shared" si="102"/>
        <v>-25.709677419354787</v>
      </c>
      <c r="FH54">
        <f t="shared" si="103"/>
        <v>20.919354838709651</v>
      </c>
      <c r="FI54">
        <f t="shared" si="104"/>
        <v>-0.41935483870960538</v>
      </c>
      <c r="FJ54">
        <f t="shared" si="105"/>
        <v>9.0645161290323575</v>
      </c>
      <c r="FK54">
        <f t="shared" si="106"/>
        <v>15.387096774193626</v>
      </c>
      <c r="FL54">
        <f t="shared" si="107"/>
        <v>-5.9516129032257572</v>
      </c>
      <c r="FM54">
        <f t="shared" si="108"/>
        <v>8.2741935483871352</v>
      </c>
      <c r="FN54">
        <f t="shared" si="109"/>
        <v>-1.2096774193548272</v>
      </c>
      <c r="FO54">
        <f t="shared" si="110"/>
        <v>6.6935483870967829</v>
      </c>
      <c r="FP54">
        <f t="shared" si="111"/>
        <v>-4.3709677419354049</v>
      </c>
      <c r="FQ54">
        <f t="shared" si="112"/>
        <v>-17.016129032258061</v>
      </c>
    </row>
    <row r="55" spans="1:173" ht="15.75" customHeight="1">
      <c r="A55">
        <v>13</v>
      </c>
      <c r="B55">
        <v>1</v>
      </c>
      <c r="C55">
        <v>1</v>
      </c>
      <c r="D55">
        <v>445.47000000000014</v>
      </c>
      <c r="E55">
        <v>294.18999999999994</v>
      </c>
      <c r="F55">
        <v>97.339999999999932</v>
      </c>
      <c r="G55">
        <v>122.01000000000003</v>
      </c>
      <c r="H55">
        <v>123.97</v>
      </c>
      <c r="I55">
        <v>122.50000000000001</v>
      </c>
      <c r="J55">
        <v>105.35000000000001</v>
      </c>
      <c r="K55">
        <v>96.039999999999978</v>
      </c>
      <c r="L55">
        <v>109.27</v>
      </c>
      <c r="M55">
        <v>130.33999999999997</v>
      </c>
      <c r="N55">
        <v>124.95</v>
      </c>
      <c r="O55">
        <v>105.35000000000001</v>
      </c>
      <c r="P55">
        <v>91.140000000000043</v>
      </c>
      <c r="Q55">
        <v>101.43000000000002</v>
      </c>
      <c r="R55">
        <v>121.02999999999996</v>
      </c>
      <c r="S55">
        <v>110.74000000000005</v>
      </c>
      <c r="T55">
        <v>101.91999999999999</v>
      </c>
      <c r="U55">
        <v>82.320000000000064</v>
      </c>
      <c r="V55">
        <v>78.889999999999972</v>
      </c>
      <c r="W55">
        <v>93.100000000000009</v>
      </c>
      <c r="X55">
        <v>103.38999999999999</v>
      </c>
      <c r="Y55">
        <v>84.77</v>
      </c>
      <c r="Z55">
        <v>54.389999999999979</v>
      </c>
      <c r="AA55">
        <v>80.850000000000009</v>
      </c>
      <c r="AB55">
        <v>107.30999999999996</v>
      </c>
      <c r="AC55">
        <v>93.100000000000009</v>
      </c>
      <c r="AD55">
        <v>108.29000000000005</v>
      </c>
      <c r="AE55">
        <v>80.850000000000009</v>
      </c>
      <c r="AF55">
        <v>77.910000000000039</v>
      </c>
      <c r="AG55">
        <v>78.890000000000043</v>
      </c>
      <c r="AH55">
        <v>95.550000000000011</v>
      </c>
      <c r="AI55">
        <v>86.730000000000018</v>
      </c>
      <c r="AJ55">
        <v>59.780000000000015</v>
      </c>
      <c r="AK55">
        <v>82.810000000000031</v>
      </c>
      <c r="AL55">
        <v>104.37000000000006</v>
      </c>
      <c r="AM55">
        <v>92.120000000000061</v>
      </c>
      <c r="AN55">
        <v>83.300000000000011</v>
      </c>
      <c r="AO55">
        <v>67.61999999999999</v>
      </c>
      <c r="AP55">
        <v>65.170000000000059</v>
      </c>
      <c r="AQ55">
        <v>82.32</v>
      </c>
      <c r="AR55">
        <v>81.830000000000027</v>
      </c>
      <c r="AS55">
        <v>73.5</v>
      </c>
      <c r="AT55">
        <v>64.189999999999984</v>
      </c>
      <c r="AU55">
        <v>64.680000000000021</v>
      </c>
      <c r="AV55">
        <v>84.77</v>
      </c>
      <c r="AW55">
        <v>83.300000000000011</v>
      </c>
      <c r="AX55">
        <v>86.240000000000052</v>
      </c>
      <c r="AY55">
        <v>61.250000000000007</v>
      </c>
      <c r="AZ55">
        <v>70.560000000000031</v>
      </c>
      <c r="BA55">
        <v>76.44000000000004</v>
      </c>
      <c r="BB55">
        <v>71.539999999999978</v>
      </c>
      <c r="BC55">
        <v>65.169999999999987</v>
      </c>
      <c r="BD55">
        <v>81.830000000000027</v>
      </c>
      <c r="BE55">
        <v>62.230000000000018</v>
      </c>
      <c r="BF55">
        <v>66.150000000000006</v>
      </c>
      <c r="BG55">
        <v>63.210000000000029</v>
      </c>
      <c r="BH55">
        <f t="shared" si="113"/>
        <v>113.09200000000001</v>
      </c>
      <c r="BI55">
        <f t="shared" si="114"/>
        <v>82.228837209302341</v>
      </c>
      <c r="BJ55">
        <f t="shared" si="1"/>
        <v>88.052075471698103</v>
      </c>
      <c r="BK55">
        <f t="shared" si="2"/>
        <v>1.7380073800737998</v>
      </c>
      <c r="BL55">
        <f t="shared" si="3"/>
        <v>2.1409645249027593</v>
      </c>
      <c r="BM55">
        <f t="shared" si="4"/>
        <v>2.1872555650307302</v>
      </c>
      <c r="BN55">
        <f t="shared" si="5"/>
        <v>1.9105300096176312</v>
      </c>
      <c r="BO55">
        <f t="shared" si="6"/>
        <v>1.905637624359362</v>
      </c>
      <c r="BP55">
        <f t="shared" si="7"/>
        <v>1.4942433357535514</v>
      </c>
      <c r="BQ55">
        <f t="shared" si="8"/>
        <v>1.6509783183500775</v>
      </c>
      <c r="BR55">
        <f t="shared" si="9"/>
        <v>1.9272037260652044</v>
      </c>
      <c r="BS55">
        <f t="shared" si="10"/>
        <v>1.8952876933967011</v>
      </c>
      <c r="BT55">
        <f t="shared" si="11"/>
        <v>1.653716348795228</v>
      </c>
      <c r="BU55">
        <f t="shared" si="12"/>
        <v>1.525951557093425</v>
      </c>
      <c r="BV55">
        <f t="shared" si="13"/>
        <v>1.5385276569926201</v>
      </c>
      <c r="BW55">
        <f t="shared" si="14"/>
        <v>2.0896664844177133</v>
      </c>
      <c r="BX55">
        <f t="shared" si="15"/>
        <v>1.6943516511538959</v>
      </c>
      <c r="BY55">
        <f t="shared" si="16"/>
        <v>1.5972835314091709</v>
      </c>
      <c r="BZ55">
        <f t="shared" si="17"/>
        <v>1.1881359601645376</v>
      </c>
      <c r="CA55">
        <f t="shared" si="18"/>
        <v>1.2495116414128078</v>
      </c>
      <c r="CB55">
        <f t="shared" si="19"/>
        <v>1.5723695321736209</v>
      </c>
      <c r="CC55">
        <f t="shared" si="20"/>
        <v>1.5731892878880092</v>
      </c>
      <c r="CD55">
        <f t="shared" si="21"/>
        <v>1.3052582954807883</v>
      </c>
      <c r="CE55">
        <f t="shared" si="22"/>
        <v>0.97473118279569848</v>
      </c>
      <c r="CF55">
        <f t="shared" si="23"/>
        <v>1.2943248219002654</v>
      </c>
      <c r="CG55">
        <f t="shared" si="24"/>
        <v>1.5939890575099618</v>
      </c>
      <c r="CH55">
        <f t="shared" si="25"/>
        <v>1.4055659000553566</v>
      </c>
      <c r="CI55">
        <f t="shared" si="26"/>
        <v>1.6298098630411886</v>
      </c>
      <c r="CJ55">
        <f t="shared" si="27"/>
        <v>1.3261344997266249</v>
      </c>
      <c r="CK55">
        <f t="shared" si="28"/>
        <v>1.2555665977277</v>
      </c>
      <c r="CL55">
        <f t="shared" si="29"/>
        <v>1.2413847364280099</v>
      </c>
      <c r="CM55">
        <f t="shared" si="30"/>
        <v>1.4998822698375329</v>
      </c>
      <c r="CN55">
        <f t="shared" si="31"/>
        <v>1.5082166768107164</v>
      </c>
      <c r="CO55">
        <f t="shared" si="32"/>
        <v>0.85896975357425087</v>
      </c>
      <c r="CP55">
        <f t="shared" si="33"/>
        <v>1.2511898466419908</v>
      </c>
      <c r="CQ55">
        <f t="shared" si="34"/>
        <v>1.5315121426300471</v>
      </c>
      <c r="CR55">
        <f t="shared" si="35"/>
        <v>1.3821455363840971</v>
      </c>
      <c r="CS55">
        <f t="shared" si="36"/>
        <v>1.1995967741935485</v>
      </c>
      <c r="CT55">
        <f t="shared" si="37"/>
        <v>1.0605949704606055</v>
      </c>
      <c r="CU55">
        <f t="shared" si="38"/>
        <v>1.0381521306252497</v>
      </c>
      <c r="CV55">
        <f t="shared" si="39"/>
        <v>1.2675340672877033</v>
      </c>
      <c r="CW55">
        <f t="shared" si="40"/>
        <v>1.3253610473748172</v>
      </c>
      <c r="CX55">
        <f t="shared" si="41"/>
        <v>1.1528206200658735</v>
      </c>
      <c r="CY55">
        <f t="shared" si="42"/>
        <v>1.0250718620249142</v>
      </c>
      <c r="CZ55">
        <f t="shared" si="43"/>
        <v>1.0227703984819727</v>
      </c>
      <c r="DA55">
        <f t="shared" si="44"/>
        <v>1.3220867666554035</v>
      </c>
      <c r="DB55">
        <f t="shared" si="45"/>
        <v>1.3247806610650181</v>
      </c>
      <c r="DC55">
        <f t="shared" si="46"/>
        <v>1.4439111507980804</v>
      </c>
      <c r="DD55">
        <f t="shared" si="47"/>
        <v>0.95066870165817419</v>
      </c>
      <c r="DE55">
        <f t="shared" si="48"/>
        <v>1.0873227861105401</v>
      </c>
      <c r="DF55">
        <f t="shared" si="49"/>
        <v>1.1486676016830315</v>
      </c>
      <c r="DG55">
        <f t="shared" si="50"/>
        <v>1.1059466144491383</v>
      </c>
      <c r="DH55">
        <f t="shared" si="51"/>
        <v>1.0322052689931893</v>
      </c>
      <c r="DI55">
        <f t="shared" si="52"/>
        <v>1.2599892216490878</v>
      </c>
      <c r="DJ55">
        <f t="shared" si="53"/>
        <v>0.94764092281921886</v>
      </c>
      <c r="DK55">
        <f t="shared" si="54"/>
        <v>1.1503347534996948</v>
      </c>
      <c r="DL55">
        <f t="shared" si="55"/>
        <v>1.1317477843096322</v>
      </c>
      <c r="DM55">
        <f t="shared" si="56"/>
        <v>1.8225457280223463</v>
      </c>
      <c r="DN55">
        <f t="shared" si="57"/>
        <v>1.2911161758933276</v>
      </c>
      <c r="DO55">
        <f t="shared" si="58"/>
        <v>1.3892853510232126</v>
      </c>
      <c r="DP55">
        <f t="shared" si="59"/>
        <v>0</v>
      </c>
      <c r="DQ55">
        <f t="shared" si="60"/>
        <v>25.344154509965193</v>
      </c>
      <c r="DR55">
        <f t="shared" si="61"/>
        <v>27.35771522498468</v>
      </c>
      <c r="DS55">
        <f t="shared" si="62"/>
        <v>25.847544688720053</v>
      </c>
      <c r="DT55">
        <f t="shared" si="63"/>
        <v>8.2288884322992413</v>
      </c>
      <c r="DU55">
        <f t="shared" si="64"/>
        <v>-1.3355249640435127</v>
      </c>
      <c r="DV55">
        <f t="shared" si="65"/>
        <v>12.256009862338271</v>
      </c>
      <c r="DW55">
        <f t="shared" si="66"/>
        <v>33.901787548798097</v>
      </c>
      <c r="DX55">
        <f t="shared" si="67"/>
        <v>28.364495582494442</v>
      </c>
      <c r="DY55">
        <f t="shared" si="68"/>
        <v>8.2288884322992413</v>
      </c>
      <c r="DZ55">
        <f t="shared" si="69"/>
        <v>-6.3694267515922469</v>
      </c>
      <c r="EA55">
        <f t="shared" si="70"/>
        <v>4.2017670022602127</v>
      </c>
      <c r="EB55">
        <f t="shared" si="71"/>
        <v>24.337374152455354</v>
      </c>
      <c r="EC55">
        <f t="shared" si="72"/>
        <v>13.766180398602968</v>
      </c>
      <c r="ED55">
        <f t="shared" si="73"/>
        <v>4.7051571810150588</v>
      </c>
      <c r="EE55">
        <f t="shared" si="74"/>
        <v>-15.430449969180069</v>
      </c>
      <c r="EF55">
        <f t="shared" si="75"/>
        <v>-18.954181220464324</v>
      </c>
      <c r="EG55">
        <f t="shared" si="76"/>
        <v>-4.3558660365727624</v>
      </c>
      <c r="EH55">
        <f t="shared" si="77"/>
        <v>6.2153277172796981</v>
      </c>
      <c r="EI55">
        <f t="shared" si="78"/>
        <v>-12.913499075405738</v>
      </c>
      <c r="EJ55">
        <f t="shared" si="79"/>
        <v>-44.123690158208326</v>
      </c>
      <c r="EK55">
        <f t="shared" si="80"/>
        <v>-16.940620505444766</v>
      </c>
      <c r="EL55">
        <f t="shared" si="81"/>
        <v>10.242449147318712</v>
      </c>
      <c r="EM55">
        <f t="shared" si="82"/>
        <v>-4.3558660365727624</v>
      </c>
      <c r="EN55">
        <f t="shared" si="83"/>
        <v>11.249229504828564</v>
      </c>
      <c r="EO55">
        <f t="shared" si="84"/>
        <v>-16.940620505444766</v>
      </c>
      <c r="EP55">
        <f t="shared" si="85"/>
        <v>-19.960961577974015</v>
      </c>
      <c r="EQ55">
        <f t="shared" si="86"/>
        <v>-18.95418122046425</v>
      </c>
      <c r="ER55">
        <f t="shared" si="87"/>
        <v>-1.8389151427983585</v>
      </c>
      <c r="ES55">
        <f t="shared" si="88"/>
        <v>-10.899938360386194</v>
      </c>
      <c r="ET55">
        <f t="shared" si="89"/>
        <v>-38.5863981919046</v>
      </c>
      <c r="EU55">
        <f t="shared" si="90"/>
        <v>-14.927059790425224</v>
      </c>
      <c r="EV55">
        <f t="shared" si="91"/>
        <v>7.222108074789535</v>
      </c>
      <c r="EW55">
        <f t="shared" si="92"/>
        <v>-5.3626463940824678</v>
      </c>
      <c r="EX55">
        <f t="shared" si="93"/>
        <v>-14.423669611670361</v>
      </c>
      <c r="EY55">
        <f t="shared" si="94"/>
        <v>-30.532155331826548</v>
      </c>
      <c r="EZ55">
        <f t="shared" si="95"/>
        <v>-33.04910622560088</v>
      </c>
      <c r="FA55">
        <f t="shared" si="96"/>
        <v>-15.43044996918014</v>
      </c>
      <c r="FB55">
        <f t="shared" si="97"/>
        <v>-15.933840147934989</v>
      </c>
      <c r="FC55">
        <f t="shared" si="98"/>
        <v>-24.491473186767976</v>
      </c>
      <c r="FD55">
        <f t="shared" si="99"/>
        <v>-34.05588658311072</v>
      </c>
      <c r="FE55">
        <f t="shared" si="100"/>
        <v>-33.5524964043558</v>
      </c>
      <c r="FF55">
        <f t="shared" si="101"/>
        <v>-12.913499075405738</v>
      </c>
      <c r="FG55">
        <f t="shared" si="102"/>
        <v>-14.423669611670361</v>
      </c>
      <c r="FH55">
        <f t="shared" si="103"/>
        <v>-11.403328539141039</v>
      </c>
      <c r="FI55">
        <f t="shared" si="104"/>
        <v>-37.076227655639975</v>
      </c>
      <c r="FJ55">
        <f t="shared" si="105"/>
        <v>-27.511814259297228</v>
      </c>
      <c r="FK55">
        <f t="shared" si="106"/>
        <v>-21.471132114238657</v>
      </c>
      <c r="FL55">
        <f t="shared" si="107"/>
        <v>-26.505033901787524</v>
      </c>
      <c r="FM55">
        <f t="shared" si="108"/>
        <v>-33.049106225600951</v>
      </c>
      <c r="FN55">
        <f t="shared" si="109"/>
        <v>-15.933840147934989</v>
      </c>
      <c r="FO55">
        <f t="shared" si="110"/>
        <v>-36.0694472981302</v>
      </c>
      <c r="FP55">
        <f t="shared" si="111"/>
        <v>-32.042325868091176</v>
      </c>
      <c r="FQ55">
        <f t="shared" si="112"/>
        <v>-35.062666940620431</v>
      </c>
    </row>
    <row r="56" spans="1:173" ht="15.75" customHeight="1">
      <c r="A56">
        <v>14</v>
      </c>
      <c r="B56">
        <v>1</v>
      </c>
      <c r="C56">
        <v>1</v>
      </c>
      <c r="D56">
        <v>392.46000000000009</v>
      </c>
      <c r="E56">
        <v>273.72999999999985</v>
      </c>
      <c r="F56">
        <v>57.970000000000141</v>
      </c>
      <c r="G56">
        <v>134.75</v>
      </c>
      <c r="H56">
        <v>101.91999999999999</v>
      </c>
      <c r="I56">
        <v>71.050000000000011</v>
      </c>
      <c r="J56">
        <v>78.890000000000043</v>
      </c>
      <c r="K56">
        <v>61.739999999999974</v>
      </c>
      <c r="L56">
        <v>54.390000000000043</v>
      </c>
      <c r="M56">
        <v>71.050000000000011</v>
      </c>
      <c r="N56">
        <v>54.880000000000017</v>
      </c>
      <c r="O56">
        <v>70.069999999999993</v>
      </c>
      <c r="P56">
        <v>80.359999999999971</v>
      </c>
      <c r="Q56">
        <v>103.38999999999999</v>
      </c>
      <c r="R56">
        <v>82.80999999999996</v>
      </c>
      <c r="S56">
        <v>65.660000000000039</v>
      </c>
      <c r="T56">
        <v>76.930000000000021</v>
      </c>
      <c r="U56">
        <v>97.02</v>
      </c>
      <c r="V56">
        <v>104.85999999999997</v>
      </c>
      <c r="W56">
        <v>67.130000000000024</v>
      </c>
      <c r="X56">
        <v>58.800000000000004</v>
      </c>
      <c r="Y56">
        <v>68.600000000000009</v>
      </c>
      <c r="Z56">
        <v>83.300000000000011</v>
      </c>
      <c r="AA56">
        <v>95.550000000000011</v>
      </c>
      <c r="AB56">
        <v>75.95</v>
      </c>
      <c r="AC56">
        <v>46.060000000000031</v>
      </c>
      <c r="AD56">
        <v>67.130000000000024</v>
      </c>
      <c r="AE56">
        <v>77.909999999999968</v>
      </c>
      <c r="AF56">
        <v>82.32</v>
      </c>
      <c r="AG56">
        <v>54.880000000000017</v>
      </c>
      <c r="AH56">
        <v>51.939999999999976</v>
      </c>
      <c r="AI56">
        <v>60.27000000000006</v>
      </c>
      <c r="AJ56">
        <v>76.930000000000021</v>
      </c>
      <c r="AK56">
        <v>79.379999999999953</v>
      </c>
      <c r="AL56">
        <v>68.110000000000028</v>
      </c>
      <c r="AM56">
        <v>47.529999999999944</v>
      </c>
      <c r="AN56">
        <v>73.5</v>
      </c>
      <c r="AO56">
        <v>82.320000000000064</v>
      </c>
      <c r="AP56">
        <v>68.110000000000028</v>
      </c>
      <c r="AQ56">
        <v>49.980000000000018</v>
      </c>
      <c r="AR56">
        <v>57.33000000000002</v>
      </c>
      <c r="AS56">
        <v>51.940000000000047</v>
      </c>
      <c r="AT56">
        <v>63.210000000000029</v>
      </c>
      <c r="AU56">
        <v>77.909999999999968</v>
      </c>
      <c r="AV56">
        <v>64.680000000000021</v>
      </c>
      <c r="AW56">
        <v>60.760000000000034</v>
      </c>
      <c r="AX56">
        <v>47.530000000000015</v>
      </c>
      <c r="AY56">
        <v>59.779999999999951</v>
      </c>
      <c r="AZ56">
        <v>87.22</v>
      </c>
      <c r="BA56">
        <v>75.95</v>
      </c>
      <c r="BB56">
        <v>64.680000000000021</v>
      </c>
      <c r="BC56">
        <v>49.980000000000018</v>
      </c>
      <c r="BD56">
        <v>65.660000000000039</v>
      </c>
      <c r="BE56">
        <v>70.55999999999996</v>
      </c>
      <c r="BF56">
        <v>55.860000000000035</v>
      </c>
      <c r="BG56">
        <v>43.11999999999999</v>
      </c>
      <c r="BH56">
        <f t="shared" si="113"/>
        <v>77.91</v>
      </c>
      <c r="BI56">
        <f t="shared" si="114"/>
        <v>68.896279069767431</v>
      </c>
      <c r="BJ56">
        <f t="shared" si="1"/>
        <v>70.596981132075456</v>
      </c>
      <c r="BK56">
        <f t="shared" si="2"/>
        <v>1.0350553505535083</v>
      </c>
      <c r="BL56">
        <f t="shared" si="3"/>
        <v>2.3645190536074643</v>
      </c>
      <c r="BM56">
        <f t="shared" si="4"/>
        <v>1.7982180139383075</v>
      </c>
      <c r="BN56">
        <f t="shared" si="5"/>
        <v>1.1081074055782261</v>
      </c>
      <c r="BO56">
        <f t="shared" si="6"/>
        <v>1.4270123605667788</v>
      </c>
      <c r="BP56">
        <f t="shared" si="7"/>
        <v>0.96058500155585425</v>
      </c>
      <c r="BQ56">
        <f t="shared" si="8"/>
        <v>0.82178741406663114</v>
      </c>
      <c r="BR56">
        <f t="shared" si="9"/>
        <v>1.0505433845092282</v>
      </c>
      <c r="BS56">
        <f t="shared" si="10"/>
        <v>0.83244008494286503</v>
      </c>
      <c r="BT56">
        <f t="shared" si="11"/>
        <v>1.0999136645475236</v>
      </c>
      <c r="BU56">
        <f t="shared" si="12"/>
        <v>1.3454626632436639</v>
      </c>
      <c r="BV56">
        <f t="shared" si="13"/>
        <v>1.5682576600262934</v>
      </c>
      <c r="BW56">
        <f t="shared" si="14"/>
        <v>1.4297718051279089</v>
      </c>
      <c r="BX56">
        <f t="shared" si="15"/>
        <v>1.004615580772664</v>
      </c>
      <c r="BY56">
        <f t="shared" si="16"/>
        <v>1.2056418963040381</v>
      </c>
      <c r="BZ56">
        <f t="shared" si="17"/>
        <v>1.4003030959082039</v>
      </c>
      <c r="CA56">
        <f t="shared" si="18"/>
        <v>1.6608415606356577</v>
      </c>
      <c r="CB56">
        <f t="shared" si="19"/>
        <v>1.1337611889883479</v>
      </c>
      <c r="CC56">
        <f t="shared" si="20"/>
        <v>0.89470480827754095</v>
      </c>
      <c r="CD56">
        <f t="shared" si="21"/>
        <v>1.0562783894064185</v>
      </c>
      <c r="CE56">
        <f t="shared" si="22"/>
        <v>1.4928315412186381</v>
      </c>
      <c r="CF56">
        <f t="shared" si="23"/>
        <v>1.5296566077003138</v>
      </c>
      <c r="CG56">
        <f t="shared" si="24"/>
        <v>1.1281657712970055</v>
      </c>
      <c r="CH56">
        <f t="shared" si="25"/>
        <v>0.69538523476422942</v>
      </c>
      <c r="CI56">
        <f t="shared" si="26"/>
        <v>1.0103346209802841</v>
      </c>
      <c r="CJ56">
        <f t="shared" si="27"/>
        <v>1.2779114270092924</v>
      </c>
      <c r="CK56">
        <f t="shared" si="28"/>
        <v>1.3266364051462483</v>
      </c>
      <c r="CL56">
        <f t="shared" si="29"/>
        <v>0.86357199055861533</v>
      </c>
      <c r="CM56">
        <f t="shared" si="30"/>
        <v>0.81532061847578663</v>
      </c>
      <c r="CN56">
        <f t="shared" si="31"/>
        <v>1.0480827754108375</v>
      </c>
      <c r="CO56">
        <f t="shared" si="32"/>
        <v>1.1053955025504705</v>
      </c>
      <c r="CP56">
        <f t="shared" si="33"/>
        <v>1.1993654151242741</v>
      </c>
      <c r="CQ56">
        <f t="shared" si="34"/>
        <v>0.99943750152852817</v>
      </c>
      <c r="CR56">
        <f t="shared" si="35"/>
        <v>0.71312828207051693</v>
      </c>
      <c r="CS56">
        <f t="shared" si="36"/>
        <v>1.058467741935484</v>
      </c>
      <c r="CT56">
        <f t="shared" si="37"/>
        <v>1.2911590944737816</v>
      </c>
      <c r="CU56">
        <f t="shared" si="38"/>
        <v>1.0849860613301476</v>
      </c>
      <c r="CV56">
        <f t="shared" si="39"/>
        <v>0.76957425513896305</v>
      </c>
      <c r="CW56">
        <f t="shared" si="40"/>
        <v>0.92854636253205758</v>
      </c>
      <c r="CX56">
        <f t="shared" si="41"/>
        <v>0.81465990484655137</v>
      </c>
      <c r="CY56">
        <f t="shared" si="42"/>
        <v>1.0094219099329316</v>
      </c>
      <c r="CZ56">
        <f t="shared" si="43"/>
        <v>1.2319734345351028</v>
      </c>
      <c r="DA56">
        <f t="shared" si="44"/>
        <v>1.0087598450781117</v>
      </c>
      <c r="DB56">
        <f t="shared" si="45"/>
        <v>0.96631059983566059</v>
      </c>
      <c r="DC56">
        <f t="shared" si="46"/>
        <v>0.79579194106485096</v>
      </c>
      <c r="DD56">
        <f t="shared" si="47"/>
        <v>0.92785265281837714</v>
      </c>
      <c r="DE56">
        <f t="shared" si="48"/>
        <v>1.3440517772755283</v>
      </c>
      <c r="DF56">
        <f t="shared" si="49"/>
        <v>1.1413043478260885</v>
      </c>
      <c r="DG56">
        <f t="shared" si="50"/>
        <v>0.99989693909100241</v>
      </c>
      <c r="DH56">
        <f t="shared" si="51"/>
        <v>0.79161607095718323</v>
      </c>
      <c r="DI56">
        <f t="shared" si="52"/>
        <v>1.0110093155747173</v>
      </c>
      <c r="DJ56">
        <f t="shared" si="53"/>
        <v>1.0744904951650975</v>
      </c>
      <c r="DK56">
        <f t="shared" si="54"/>
        <v>0.97139379184418728</v>
      </c>
      <c r="DL56">
        <f t="shared" si="55"/>
        <v>0.77204500014920596</v>
      </c>
      <c r="DM56">
        <f t="shared" si="56"/>
        <v>1.2555665977276993</v>
      </c>
      <c r="DN56">
        <f t="shared" si="57"/>
        <v>1.0817749999239268</v>
      </c>
      <c r="DO56">
        <f t="shared" si="58"/>
        <v>1.1138789311647681</v>
      </c>
      <c r="DP56">
        <f t="shared" si="59"/>
        <v>0</v>
      </c>
      <c r="DQ56">
        <f t="shared" si="60"/>
        <v>132.44781783681159</v>
      </c>
      <c r="DR56">
        <f t="shared" si="61"/>
        <v>75.81507676384291</v>
      </c>
      <c r="DS56">
        <f t="shared" si="62"/>
        <v>22.563394859409762</v>
      </c>
      <c r="DT56">
        <f t="shared" si="63"/>
        <v>36.08763153355158</v>
      </c>
      <c r="DU56">
        <f t="shared" si="64"/>
        <v>6.503363808866351</v>
      </c>
      <c r="DV56">
        <f t="shared" si="65"/>
        <v>-6.1756080731414338</v>
      </c>
      <c r="DW56">
        <f t="shared" si="66"/>
        <v>22.563394859409762</v>
      </c>
      <c r="DX56">
        <f t="shared" si="67"/>
        <v>-5.330343281007619</v>
      </c>
      <c r="DY56">
        <f t="shared" si="68"/>
        <v>20.872865275142008</v>
      </c>
      <c r="DZ56">
        <f t="shared" si="69"/>
        <v>38.623425909953035</v>
      </c>
      <c r="EA56">
        <f t="shared" si="70"/>
        <v>78.350871140244493</v>
      </c>
      <c r="EB56">
        <f t="shared" si="71"/>
        <v>42.849749870622318</v>
      </c>
      <c r="EC56">
        <f t="shared" si="72"/>
        <v>13.265482145937346</v>
      </c>
      <c r="ED56">
        <f t="shared" si="73"/>
        <v>32.7065723650161</v>
      </c>
      <c r="EE56">
        <f t="shared" si="74"/>
        <v>67.362428842504329</v>
      </c>
      <c r="EF56">
        <f t="shared" si="75"/>
        <v>80.886665516646048</v>
      </c>
      <c r="EG56">
        <f t="shared" si="76"/>
        <v>15.801276522338901</v>
      </c>
      <c r="EH56">
        <f t="shared" si="77"/>
        <v>1.4317750560632418</v>
      </c>
      <c r="EI56">
        <f t="shared" si="78"/>
        <v>18.337070898740453</v>
      </c>
      <c r="EJ56">
        <f t="shared" si="79"/>
        <v>43.695014662756272</v>
      </c>
      <c r="EK56">
        <f t="shared" si="80"/>
        <v>64.826634466102774</v>
      </c>
      <c r="EL56">
        <f t="shared" si="81"/>
        <v>31.01604278074835</v>
      </c>
      <c r="EM56">
        <f t="shared" si="82"/>
        <v>-20.54510953941708</v>
      </c>
      <c r="EN56">
        <f t="shared" si="83"/>
        <v>15.801276522338901</v>
      </c>
      <c r="EO56">
        <f t="shared" si="84"/>
        <v>34.39710194928373</v>
      </c>
      <c r="EP56">
        <f t="shared" si="85"/>
        <v>42.004485078488521</v>
      </c>
      <c r="EQ56">
        <f t="shared" si="86"/>
        <v>-5.330343281007619</v>
      </c>
      <c r="ER56">
        <f t="shared" si="87"/>
        <v>-10.40193203381085</v>
      </c>
      <c r="ES56">
        <f t="shared" si="88"/>
        <v>3.9675694324649187</v>
      </c>
      <c r="ET56">
        <f t="shared" si="89"/>
        <v>32.7065723650161</v>
      </c>
      <c r="EU56">
        <f t="shared" si="90"/>
        <v>36.932896325685284</v>
      </c>
      <c r="EV56">
        <f t="shared" si="91"/>
        <v>17.491806106606628</v>
      </c>
      <c r="EW56">
        <f t="shared" si="92"/>
        <v>-18.00931516301565</v>
      </c>
      <c r="EX56">
        <f t="shared" si="93"/>
        <v>26.789718820079045</v>
      </c>
      <c r="EY56">
        <f t="shared" si="94"/>
        <v>42.004485078488642</v>
      </c>
      <c r="EZ56">
        <f t="shared" si="95"/>
        <v>17.491806106606628</v>
      </c>
      <c r="FA56">
        <f t="shared" si="96"/>
        <v>-13.782991202346221</v>
      </c>
      <c r="FB56">
        <f t="shared" si="97"/>
        <v>-1.1040193203383126</v>
      </c>
      <c r="FC56">
        <f t="shared" si="98"/>
        <v>-10.401932033810727</v>
      </c>
      <c r="FD56">
        <f t="shared" si="99"/>
        <v>9.0391581852680272</v>
      </c>
      <c r="FE56">
        <f t="shared" si="100"/>
        <v>34.39710194928373</v>
      </c>
      <c r="FF56">
        <f t="shared" si="101"/>
        <v>11.574952561669594</v>
      </c>
      <c r="FG56">
        <f t="shared" si="102"/>
        <v>4.812834224598733</v>
      </c>
      <c r="FH56">
        <f t="shared" si="103"/>
        <v>-18.009315163015525</v>
      </c>
      <c r="FI56">
        <f t="shared" si="104"/>
        <v>3.1223046403308712</v>
      </c>
      <c r="FJ56">
        <f t="shared" si="105"/>
        <v>50.457132999827124</v>
      </c>
      <c r="FK56">
        <f t="shared" si="106"/>
        <v>31.01604278074835</v>
      </c>
      <c r="FL56">
        <f t="shared" si="107"/>
        <v>11.574952561669594</v>
      </c>
      <c r="FM56">
        <f t="shared" si="108"/>
        <v>-13.782991202346221</v>
      </c>
      <c r="FN56">
        <f t="shared" si="109"/>
        <v>13.265482145937346</v>
      </c>
      <c r="FO56">
        <f t="shared" si="110"/>
        <v>21.718130067275812</v>
      </c>
      <c r="FP56">
        <f t="shared" si="111"/>
        <v>-3.6398136967398673</v>
      </c>
      <c r="FQ56">
        <f t="shared" si="112"/>
        <v>-25.616698292220313</v>
      </c>
    </row>
    <row r="57" spans="1:173" ht="15.75" customHeight="1">
      <c r="A57">
        <v>15</v>
      </c>
      <c r="B57">
        <v>1</v>
      </c>
      <c r="C57">
        <v>1</v>
      </c>
      <c r="D57">
        <v>294.18999999999994</v>
      </c>
      <c r="E57">
        <v>175.46000000000006</v>
      </c>
      <c r="F57">
        <v>74.089999999999932</v>
      </c>
      <c r="G57">
        <v>88.2</v>
      </c>
      <c r="H57">
        <v>90.65</v>
      </c>
      <c r="I57">
        <v>87.22</v>
      </c>
      <c r="J57">
        <v>88.689999999999984</v>
      </c>
      <c r="K57">
        <v>98.000000000000071</v>
      </c>
      <c r="L57">
        <v>86.729999999999947</v>
      </c>
      <c r="M57">
        <v>60.27000000000006</v>
      </c>
      <c r="N57">
        <v>67.130000000000095</v>
      </c>
      <c r="O57">
        <v>79.869999999999919</v>
      </c>
      <c r="P57">
        <v>84.280000000000015</v>
      </c>
      <c r="Q57">
        <v>69.090000000000046</v>
      </c>
      <c r="R57">
        <v>71.050000000000011</v>
      </c>
      <c r="S57">
        <v>57.329999999999949</v>
      </c>
      <c r="T57">
        <v>68.600000000000009</v>
      </c>
      <c r="U57">
        <v>69.580000000000013</v>
      </c>
      <c r="V57">
        <v>61.740000000000045</v>
      </c>
      <c r="W57">
        <v>62.229999999999947</v>
      </c>
      <c r="X57">
        <v>47.530000000000015</v>
      </c>
      <c r="Y57">
        <v>62.230000000000018</v>
      </c>
      <c r="Z57">
        <v>58.800000000000004</v>
      </c>
      <c r="AA57">
        <v>59.290000000000049</v>
      </c>
      <c r="AB57">
        <v>59.779999999999951</v>
      </c>
      <c r="AC57">
        <v>58.310000000000031</v>
      </c>
      <c r="AD57">
        <v>58.30999999999996</v>
      </c>
      <c r="AE57">
        <v>54.880000000000017</v>
      </c>
      <c r="AF57">
        <v>65.659999999999968</v>
      </c>
      <c r="AG57">
        <v>55.860000000000035</v>
      </c>
      <c r="AH57">
        <v>66.639999999999972</v>
      </c>
      <c r="AI57">
        <v>72.030000000000015</v>
      </c>
      <c r="AJ57">
        <v>68.600000000000009</v>
      </c>
      <c r="AK57">
        <v>78.890000000000043</v>
      </c>
      <c r="AL57">
        <v>61.250000000000007</v>
      </c>
      <c r="AM57">
        <v>57.329999999999949</v>
      </c>
      <c r="AN57">
        <v>51.939999999999976</v>
      </c>
      <c r="AO57">
        <v>57.820000000000057</v>
      </c>
      <c r="AP57">
        <v>69.580000000000013</v>
      </c>
      <c r="AQ57">
        <v>58.30999999999996</v>
      </c>
      <c r="AR57">
        <v>57.820000000000057</v>
      </c>
      <c r="AS57">
        <v>45.079999999999949</v>
      </c>
      <c r="AT57">
        <v>68.600000000000009</v>
      </c>
      <c r="AU57">
        <v>65.169999999999987</v>
      </c>
      <c r="AV57">
        <v>66.150000000000006</v>
      </c>
      <c r="AW57">
        <v>53.410000000000032</v>
      </c>
      <c r="AX57">
        <v>56.35</v>
      </c>
      <c r="AY57">
        <v>44.1</v>
      </c>
      <c r="AZ57">
        <v>63.7</v>
      </c>
      <c r="BA57">
        <v>58.800000000000004</v>
      </c>
      <c r="BB57">
        <v>66.639999999999972</v>
      </c>
      <c r="BC57">
        <v>56.35</v>
      </c>
      <c r="BD57">
        <v>63.7</v>
      </c>
      <c r="BE57">
        <v>61.250000000000007</v>
      </c>
      <c r="BF57">
        <v>57.820000000000057</v>
      </c>
      <c r="BG57">
        <v>53.410000000000032</v>
      </c>
      <c r="BH57">
        <f t="shared" si="113"/>
        <v>83.104000000000013</v>
      </c>
      <c r="BI57">
        <f t="shared" si="114"/>
        <v>60.953720930232549</v>
      </c>
      <c r="BJ57">
        <f t="shared" si="1"/>
        <v>65.13301886792452</v>
      </c>
      <c r="BK57">
        <f t="shared" si="2"/>
        <v>1.3228782287822869</v>
      </c>
      <c r="BL57">
        <f t="shared" si="3"/>
        <v>1.5476851987248856</v>
      </c>
      <c r="BM57">
        <f t="shared" si="4"/>
        <v>1.5993765989355142</v>
      </c>
      <c r="BN57">
        <f t="shared" si="5"/>
        <v>1.3602973668477532</v>
      </c>
      <c r="BO57">
        <f t="shared" si="6"/>
        <v>1.6042809767862531</v>
      </c>
      <c r="BP57">
        <f t="shared" si="7"/>
        <v>1.524738097707707</v>
      </c>
      <c r="BQ57">
        <f t="shared" si="8"/>
        <v>1.3104177683765181</v>
      </c>
      <c r="BR57">
        <f t="shared" si="9"/>
        <v>0.89115059513541506</v>
      </c>
      <c r="BS57">
        <f t="shared" si="10"/>
        <v>1.0182526039033271</v>
      </c>
      <c r="BT57">
        <f t="shared" si="11"/>
        <v>1.253747743505218</v>
      </c>
      <c r="BU57">
        <f t="shared" si="12"/>
        <v>1.4110949882799411</v>
      </c>
      <c r="BV57">
        <f t="shared" si="13"/>
        <v>1.0479826069370026</v>
      </c>
      <c r="BW57">
        <f t="shared" si="14"/>
        <v>1.2267272884233547</v>
      </c>
      <c r="BX57">
        <f t="shared" si="15"/>
        <v>0.87716435037613083</v>
      </c>
      <c r="BY57">
        <f t="shared" si="16"/>
        <v>1.0750946846023268</v>
      </c>
      <c r="BZ57">
        <f t="shared" si="17"/>
        <v>1.0042577758533584</v>
      </c>
      <c r="CA57">
        <f t="shared" si="18"/>
        <v>0.97787867588828548</v>
      </c>
      <c r="CB57">
        <f t="shared" si="19"/>
        <v>1.051004897821314</v>
      </c>
      <c r="CC57">
        <f t="shared" si="20"/>
        <v>0.72321972002434576</v>
      </c>
      <c r="CD57">
        <f t="shared" si="21"/>
        <v>0.95819539610439408</v>
      </c>
      <c r="CE57">
        <f t="shared" si="22"/>
        <v>1.053763440860215</v>
      </c>
      <c r="CF57">
        <f t="shared" si="23"/>
        <v>0.94917153606019544</v>
      </c>
      <c r="CG57">
        <f t="shared" si="24"/>
        <v>0.8879756393434487</v>
      </c>
      <c r="CH57">
        <f t="shared" si="25"/>
        <v>0.8803281163504606</v>
      </c>
      <c r="CI57">
        <f t="shared" si="26"/>
        <v>0.87758992625294663</v>
      </c>
      <c r="CJ57">
        <f t="shared" si="27"/>
        <v>0.90016402405686069</v>
      </c>
      <c r="CK57">
        <f t="shared" si="28"/>
        <v>1.0581504660095071</v>
      </c>
      <c r="CL57">
        <f t="shared" si="29"/>
        <v>0.87899291896144804</v>
      </c>
      <c r="CM57">
        <f t="shared" si="30"/>
        <v>1.04607173691233</v>
      </c>
      <c r="CN57">
        <f t="shared" si="31"/>
        <v>1.252586731588561</v>
      </c>
      <c r="CO57">
        <f t="shared" si="32"/>
        <v>0.98570299590487798</v>
      </c>
      <c r="CP57">
        <f t="shared" si="33"/>
        <v>1.1919619249074591</v>
      </c>
      <c r="CQ57">
        <f t="shared" si="34"/>
        <v>0.89877473159040278</v>
      </c>
      <c r="CR57">
        <f t="shared" si="35"/>
        <v>0.86016504126031446</v>
      </c>
      <c r="CS57">
        <f t="shared" si="36"/>
        <v>0.74798387096774166</v>
      </c>
      <c r="CT57">
        <f t="shared" si="37"/>
        <v>0.90688555445182306</v>
      </c>
      <c r="CU57">
        <f t="shared" si="38"/>
        <v>1.1084030266825966</v>
      </c>
      <c r="CV57">
        <f t="shared" si="39"/>
        <v>0.89783663099545596</v>
      </c>
      <c r="CW57">
        <f t="shared" si="40"/>
        <v>0.93648265622891347</v>
      </c>
      <c r="CX57">
        <f t="shared" si="41"/>
        <v>0.70706331364040165</v>
      </c>
      <c r="CY57">
        <f t="shared" si="42"/>
        <v>1.09549664643884</v>
      </c>
      <c r="CZ57">
        <f t="shared" si="43"/>
        <v>1.0305186590765327</v>
      </c>
      <c r="DA57">
        <f t="shared" si="44"/>
        <v>1.0316862051935232</v>
      </c>
      <c r="DB57">
        <f t="shared" si="45"/>
        <v>0.84941818856521789</v>
      </c>
      <c r="DC57">
        <f t="shared" si="46"/>
        <v>0.94346467239647247</v>
      </c>
      <c r="DD57">
        <f t="shared" si="47"/>
        <v>0.68448146519388542</v>
      </c>
      <c r="DE57">
        <f t="shared" si="48"/>
        <v>0.98161084857201508</v>
      </c>
      <c r="DF57">
        <f t="shared" si="49"/>
        <v>0.88359046283310072</v>
      </c>
      <c r="DG57">
        <f t="shared" si="50"/>
        <v>1.0301968463361835</v>
      </c>
      <c r="DH57">
        <f t="shared" si="51"/>
        <v>0.89250831529486319</v>
      </c>
      <c r="DI57">
        <f t="shared" si="52"/>
        <v>0.98082993302024757</v>
      </c>
      <c r="DJ57">
        <f t="shared" si="53"/>
        <v>0.93271744371970344</v>
      </c>
      <c r="DK57">
        <f t="shared" si="54"/>
        <v>1.005477784540475</v>
      </c>
      <c r="DL57">
        <f t="shared" si="55"/>
        <v>0.95628301154844908</v>
      </c>
      <c r="DM57">
        <f t="shared" si="56"/>
        <v>1.3392710375762129</v>
      </c>
      <c r="DN57">
        <f t="shared" si="57"/>
        <v>0.95706491475241218</v>
      </c>
      <c r="DO57">
        <f t="shared" si="58"/>
        <v>1.0276685529145877</v>
      </c>
      <c r="DP57">
        <f t="shared" si="59"/>
        <v>0</v>
      </c>
      <c r="DQ57">
        <f t="shared" si="60"/>
        <v>19.044405452827753</v>
      </c>
      <c r="DR57">
        <f t="shared" si="61"/>
        <v>22.351194493184085</v>
      </c>
      <c r="DS57">
        <f t="shared" si="62"/>
        <v>17.721689836685218</v>
      </c>
      <c r="DT57">
        <f t="shared" si="63"/>
        <v>19.705763260898994</v>
      </c>
      <c r="DU57">
        <f t="shared" si="64"/>
        <v>32.271561614253152</v>
      </c>
      <c r="DV57">
        <f t="shared" si="65"/>
        <v>17.060332028613885</v>
      </c>
      <c r="DW57">
        <f t="shared" si="66"/>
        <v>-18.652989607234289</v>
      </c>
      <c r="DX57">
        <f t="shared" si="67"/>
        <v>-9.3939802942365294</v>
      </c>
      <c r="DY57">
        <f t="shared" si="68"/>
        <v>7.8013227156161324</v>
      </c>
      <c r="DZ57">
        <f t="shared" si="69"/>
        <v>13.753542988257649</v>
      </c>
      <c r="EA57">
        <f t="shared" si="70"/>
        <v>-6.7485490619515334</v>
      </c>
      <c r="EB57">
        <f t="shared" si="71"/>
        <v>-4.1031178296665187</v>
      </c>
      <c r="EC57">
        <f t="shared" si="72"/>
        <v>-22.621136455662029</v>
      </c>
      <c r="ED57">
        <f t="shared" si="73"/>
        <v>-7.4099068700228488</v>
      </c>
      <c r="EE57">
        <f t="shared" si="74"/>
        <v>-6.087191253880313</v>
      </c>
      <c r="EF57">
        <f t="shared" si="75"/>
        <v>-16.668916183020514</v>
      </c>
      <c r="EG57">
        <f t="shared" si="76"/>
        <v>-16.007558374949379</v>
      </c>
      <c r="EH57">
        <f t="shared" si="77"/>
        <v>-35.848292617087246</v>
      </c>
      <c r="EI57">
        <f t="shared" si="78"/>
        <v>-16.007558374949284</v>
      </c>
      <c r="EJ57">
        <f t="shared" si="79"/>
        <v>-20.637063031448161</v>
      </c>
      <c r="EK57">
        <f t="shared" si="80"/>
        <v>-19.975705223376835</v>
      </c>
      <c r="EL57">
        <f t="shared" si="81"/>
        <v>-19.314347415305701</v>
      </c>
      <c r="EM57">
        <f t="shared" si="82"/>
        <v>-21.298420839519391</v>
      </c>
      <c r="EN57">
        <f t="shared" si="83"/>
        <v>-21.298420839519487</v>
      </c>
      <c r="EO57">
        <f t="shared" si="84"/>
        <v>-25.927925496018268</v>
      </c>
      <c r="EP57">
        <f t="shared" si="85"/>
        <v>-11.378053718450495</v>
      </c>
      <c r="EQ57">
        <f t="shared" si="86"/>
        <v>-24.605209879875712</v>
      </c>
      <c r="ER57">
        <f t="shared" si="87"/>
        <v>-10.055338102307958</v>
      </c>
      <c r="ES57">
        <f t="shared" si="88"/>
        <v>-2.7804022135239825</v>
      </c>
      <c r="ET57">
        <f t="shared" si="89"/>
        <v>-7.4099068700228488</v>
      </c>
      <c r="EU57">
        <f t="shared" si="90"/>
        <v>6.4786070994737681</v>
      </c>
      <c r="EV57">
        <f t="shared" si="91"/>
        <v>-17.330273991091829</v>
      </c>
      <c r="EW57">
        <f t="shared" si="92"/>
        <v>-22.621136455662029</v>
      </c>
      <c r="EX57">
        <f t="shared" si="93"/>
        <v>-29.896072344445912</v>
      </c>
      <c r="EY57">
        <f t="shared" si="94"/>
        <v>-21.959778647590618</v>
      </c>
      <c r="EZ57">
        <f t="shared" si="95"/>
        <v>-6.087191253880313</v>
      </c>
      <c r="FA57">
        <f t="shared" si="96"/>
        <v>-21.298420839519487</v>
      </c>
      <c r="FB57">
        <f t="shared" si="97"/>
        <v>-21.959778647590618</v>
      </c>
      <c r="FC57">
        <f t="shared" si="98"/>
        <v>-39.155081657443667</v>
      </c>
      <c r="FD57">
        <f t="shared" si="99"/>
        <v>-7.4099068700228488</v>
      </c>
      <c r="FE57">
        <f t="shared" si="100"/>
        <v>-12.039411526521734</v>
      </c>
      <c r="FF57">
        <f t="shared" si="101"/>
        <v>-10.716695910379178</v>
      </c>
      <c r="FG57">
        <f t="shared" si="102"/>
        <v>-27.91199892023204</v>
      </c>
      <c r="FH57">
        <f t="shared" si="103"/>
        <v>-23.943852071804493</v>
      </c>
      <c r="FI57">
        <f t="shared" si="104"/>
        <v>-40.477797273586127</v>
      </c>
      <c r="FJ57">
        <f t="shared" si="105"/>
        <v>-14.02348495073551</v>
      </c>
      <c r="FK57">
        <f t="shared" si="106"/>
        <v>-20.637063031448161</v>
      </c>
      <c r="FL57">
        <f t="shared" si="107"/>
        <v>-10.055338102307958</v>
      </c>
      <c r="FM57">
        <f t="shared" si="108"/>
        <v>-23.943852071804493</v>
      </c>
      <c r="FN57">
        <f t="shared" si="109"/>
        <v>-14.02348495073551</v>
      </c>
      <c r="FO57">
        <f t="shared" si="110"/>
        <v>-17.330273991091829</v>
      </c>
      <c r="FP57">
        <f t="shared" si="111"/>
        <v>-21.959778647590618</v>
      </c>
      <c r="FQ57">
        <f t="shared" si="112"/>
        <v>-27.91199892023204</v>
      </c>
    </row>
    <row r="58" spans="1:173" ht="15.75" customHeight="1">
      <c r="A58">
        <v>16</v>
      </c>
      <c r="B58">
        <v>1</v>
      </c>
      <c r="C58">
        <v>1</v>
      </c>
      <c r="D58">
        <v>365.80000000000018</v>
      </c>
      <c r="E58">
        <v>243.35</v>
      </c>
      <c r="F58">
        <v>53.630000000000038</v>
      </c>
      <c r="G58">
        <v>144.06000000000003</v>
      </c>
      <c r="H58">
        <v>83.29999999999994</v>
      </c>
      <c r="I58">
        <v>88.2</v>
      </c>
      <c r="J58">
        <v>81.340000000000046</v>
      </c>
      <c r="K58">
        <v>98.980000000000018</v>
      </c>
      <c r="L58">
        <v>93.589999999999975</v>
      </c>
      <c r="M58">
        <v>79.380000000000024</v>
      </c>
      <c r="N58">
        <v>86.239999999999981</v>
      </c>
      <c r="O58">
        <v>96.040000000000049</v>
      </c>
      <c r="P58">
        <v>93.100000000000009</v>
      </c>
      <c r="Q58">
        <v>67.129999999999953</v>
      </c>
      <c r="R58">
        <v>81.339999999999975</v>
      </c>
      <c r="S58">
        <v>82.80999999999996</v>
      </c>
      <c r="T58">
        <v>82.32</v>
      </c>
      <c r="U58">
        <v>55.370000000000061</v>
      </c>
      <c r="V58">
        <v>69.089999999999975</v>
      </c>
      <c r="W58">
        <v>80.850000000000009</v>
      </c>
      <c r="X58">
        <v>75.95</v>
      </c>
      <c r="Y58">
        <v>79.380000000000024</v>
      </c>
      <c r="Z58">
        <v>51.940000000000047</v>
      </c>
      <c r="AA58">
        <v>70.069999999999993</v>
      </c>
      <c r="AB58">
        <v>70.56</v>
      </c>
      <c r="AC58">
        <v>74.970000000000056</v>
      </c>
      <c r="AD58">
        <v>67.129999999999953</v>
      </c>
      <c r="AE58">
        <v>77.910000000000039</v>
      </c>
      <c r="AF58">
        <v>93.100000000000009</v>
      </c>
      <c r="AG58">
        <v>56.840000000000046</v>
      </c>
      <c r="AH58">
        <v>59.289999999999978</v>
      </c>
      <c r="AI58">
        <v>62.230000000000018</v>
      </c>
      <c r="AJ58">
        <v>74.969999999999985</v>
      </c>
      <c r="AK58">
        <v>89.180000000000021</v>
      </c>
      <c r="AL58">
        <v>73.990000000000052</v>
      </c>
      <c r="AM58">
        <v>74.969999999999985</v>
      </c>
      <c r="AN58">
        <v>64.19000000000004</v>
      </c>
      <c r="AO58">
        <v>67.61999999999999</v>
      </c>
      <c r="AP58">
        <v>76.439999999999984</v>
      </c>
      <c r="AQ58">
        <v>72.030000000000015</v>
      </c>
      <c r="AR58">
        <v>58.30999999999996</v>
      </c>
      <c r="AS58">
        <v>66.150000000000006</v>
      </c>
      <c r="AT58">
        <v>81.830000000000027</v>
      </c>
      <c r="AU58">
        <v>65.169999999999987</v>
      </c>
      <c r="AV58">
        <v>65.660000000000039</v>
      </c>
      <c r="AW58">
        <v>151.41</v>
      </c>
      <c r="AX58">
        <v>71.539999999999978</v>
      </c>
      <c r="AY58">
        <v>71.050000000000011</v>
      </c>
      <c r="AZ58">
        <v>63.7</v>
      </c>
      <c r="BA58">
        <v>68.109999999999957</v>
      </c>
      <c r="BB58">
        <v>63.210000000000029</v>
      </c>
      <c r="BC58">
        <v>51.939999999999976</v>
      </c>
      <c r="BD58">
        <v>73.990000000000052</v>
      </c>
      <c r="BE58">
        <v>66.639999999999972</v>
      </c>
      <c r="BF58">
        <v>56.35</v>
      </c>
      <c r="BG58">
        <v>54.880000000000017</v>
      </c>
      <c r="BH58">
        <f t="shared" si="113"/>
        <v>94.423000000000016</v>
      </c>
      <c r="BI58">
        <f t="shared" si="114"/>
        <v>71.665348837209308</v>
      </c>
      <c r="BJ58">
        <f t="shared" si="1"/>
        <v>75.959245283018873</v>
      </c>
      <c r="BK58">
        <f t="shared" si="2"/>
        <v>0.95756457564575737</v>
      </c>
      <c r="BL58">
        <f t="shared" si="3"/>
        <v>2.5278858245839806</v>
      </c>
      <c r="BM58">
        <f t="shared" si="4"/>
        <v>1.4696974152380389</v>
      </c>
      <c r="BN58">
        <f t="shared" si="5"/>
        <v>1.3755816069246942</v>
      </c>
      <c r="BO58">
        <f t="shared" si="6"/>
        <v>1.4713295146216476</v>
      </c>
      <c r="BP58">
        <f t="shared" si="7"/>
        <v>1.5399854786847831</v>
      </c>
      <c r="BQ58">
        <f t="shared" si="8"/>
        <v>1.4140666314119494</v>
      </c>
      <c r="BR58">
        <f t="shared" si="9"/>
        <v>1.1737105399344483</v>
      </c>
      <c r="BS58">
        <f t="shared" si="10"/>
        <v>1.3081201334816444</v>
      </c>
      <c r="BT58">
        <f t="shared" si="11"/>
        <v>1.5075739737854177</v>
      </c>
      <c r="BU58">
        <f t="shared" si="12"/>
        <v>1.5587677196115626</v>
      </c>
      <c r="BV58">
        <f t="shared" si="13"/>
        <v>1.0182526039033273</v>
      </c>
      <c r="BW58">
        <f t="shared" si="14"/>
        <v>1.4043912405398398</v>
      </c>
      <c r="BX58">
        <f t="shared" si="15"/>
        <v>1.2670151727655228</v>
      </c>
      <c r="BY58">
        <f t="shared" si="16"/>
        <v>1.290113621522792</v>
      </c>
      <c r="BZ58">
        <f t="shared" si="17"/>
        <v>0.79916287796781416</v>
      </c>
      <c r="CA58">
        <f t="shared" si="18"/>
        <v>1.0942928039702229</v>
      </c>
      <c r="CB58">
        <f t="shared" si="19"/>
        <v>1.3654788042560391</v>
      </c>
      <c r="CC58">
        <f t="shared" si="20"/>
        <v>1.1556603773584904</v>
      </c>
      <c r="CD58">
        <f t="shared" si="21"/>
        <v>1.2222649934559988</v>
      </c>
      <c r="CE58">
        <f t="shared" si="22"/>
        <v>0.93082437275985741</v>
      </c>
      <c r="CF58">
        <f t="shared" si="23"/>
        <v>1.1217481789802299</v>
      </c>
      <c r="CG58">
        <f t="shared" si="24"/>
        <v>1.0481023939791534</v>
      </c>
      <c r="CH58">
        <f t="shared" si="25"/>
        <v>1.1318504353077352</v>
      </c>
      <c r="CI58">
        <f t="shared" si="26"/>
        <v>1.010334620980283</v>
      </c>
      <c r="CJ58">
        <f t="shared" si="27"/>
        <v>1.2779114270092935</v>
      </c>
      <c r="CK58">
        <f t="shared" si="28"/>
        <v>1.5003626010582571</v>
      </c>
      <c r="CL58">
        <f t="shared" si="29"/>
        <v>0.89441384736428065</v>
      </c>
      <c r="CM58">
        <f t="shared" si="30"/>
        <v>0.93069617769405844</v>
      </c>
      <c r="CN58">
        <f t="shared" si="31"/>
        <v>1.0821667681071241</v>
      </c>
      <c r="CO58">
        <f t="shared" si="32"/>
        <v>1.0772325598103305</v>
      </c>
      <c r="CP58">
        <f t="shared" si="33"/>
        <v>1.3474352194606054</v>
      </c>
      <c r="CQ58">
        <f t="shared" si="34"/>
        <v>1.0857198757612072</v>
      </c>
      <c r="CR58">
        <f t="shared" si="35"/>
        <v>1.1248312078019505</v>
      </c>
      <c r="CS58">
        <f t="shared" si="36"/>
        <v>0.92439516129032318</v>
      </c>
      <c r="CT58">
        <f t="shared" si="37"/>
        <v>1.0605949704606055</v>
      </c>
      <c r="CU58">
        <f t="shared" si="38"/>
        <v>1.2176821983273594</v>
      </c>
      <c r="CV58">
        <f t="shared" si="39"/>
        <v>1.1090923088767408</v>
      </c>
      <c r="CW58">
        <f t="shared" si="40"/>
        <v>0.94441894992576703</v>
      </c>
      <c r="CX58">
        <f t="shared" si="41"/>
        <v>1.0375385580592862</v>
      </c>
      <c r="CY58">
        <f t="shared" si="42"/>
        <v>1.3067709996806167</v>
      </c>
      <c r="CZ58">
        <f t="shared" si="43"/>
        <v>1.0305186590765327</v>
      </c>
      <c r="DA58">
        <f t="shared" si="44"/>
        <v>1.024044085155053</v>
      </c>
      <c r="DB58">
        <f t="shared" si="45"/>
        <v>2.4079836721711207</v>
      </c>
      <c r="DC58">
        <f t="shared" si="46"/>
        <v>1.1977899319120429</v>
      </c>
      <c r="DD58">
        <f t="shared" si="47"/>
        <v>1.1027756939234821</v>
      </c>
      <c r="DE58">
        <f t="shared" si="48"/>
        <v>0.98161084857201508</v>
      </c>
      <c r="DF58">
        <f t="shared" si="49"/>
        <v>1.0234922861150078</v>
      </c>
      <c r="DG58">
        <f t="shared" si="50"/>
        <v>0.97717200865711618</v>
      </c>
      <c r="DH58">
        <f t="shared" si="51"/>
        <v>0.82265983844569956</v>
      </c>
      <c r="DI58">
        <f t="shared" si="52"/>
        <v>1.1392716914312115</v>
      </c>
      <c r="DJ58">
        <f t="shared" si="53"/>
        <v>1.0147965787670368</v>
      </c>
      <c r="DK58">
        <f t="shared" si="54"/>
        <v>0.97991479001825854</v>
      </c>
      <c r="DL58">
        <f t="shared" si="55"/>
        <v>0.98260272746262622</v>
      </c>
      <c r="DM58">
        <f t="shared" si="56"/>
        <v>1.521683543283822</v>
      </c>
      <c r="DN58">
        <f t="shared" si="57"/>
        <v>1.1252535518560332</v>
      </c>
      <c r="DO58">
        <f t="shared" si="58"/>
        <v>1.1984847169263668</v>
      </c>
      <c r="DP58">
        <f t="shared" si="59"/>
        <v>0</v>
      </c>
      <c r="DQ58">
        <f t="shared" si="60"/>
        <v>168.61831064702579</v>
      </c>
      <c r="DR58">
        <f t="shared" si="61"/>
        <v>55.323512959164425</v>
      </c>
      <c r="DS58">
        <f t="shared" si="62"/>
        <v>64.460190192056572</v>
      </c>
      <c r="DT58">
        <f t="shared" si="63"/>
        <v>51.668842066007812</v>
      </c>
      <c r="DU58">
        <f t="shared" si="64"/>
        <v>84.56088010441907</v>
      </c>
      <c r="DV58">
        <f t="shared" si="65"/>
        <v>74.51053514823775</v>
      </c>
      <c r="DW58">
        <f t="shared" si="66"/>
        <v>48.014171172850958</v>
      </c>
      <c r="DX58">
        <f t="shared" si="67"/>
        <v>60.805519298899725</v>
      </c>
      <c r="DY58">
        <f t="shared" si="68"/>
        <v>79.078873764683905</v>
      </c>
      <c r="DZ58">
        <f t="shared" si="69"/>
        <v>73.596867424948613</v>
      </c>
      <c r="EA58">
        <f t="shared" si="70"/>
        <v>25.172478090620743</v>
      </c>
      <c r="EB58">
        <f t="shared" si="71"/>
        <v>51.668842066007684</v>
      </c>
      <c r="EC58">
        <f t="shared" si="72"/>
        <v>54.409845235875252</v>
      </c>
      <c r="ED58">
        <f t="shared" si="73"/>
        <v>53.496177512586115</v>
      </c>
      <c r="EE58">
        <f t="shared" si="74"/>
        <v>3.2444527316800711</v>
      </c>
      <c r="EF58">
        <f t="shared" si="75"/>
        <v>28.827148983777601</v>
      </c>
      <c r="EG58">
        <f t="shared" si="76"/>
        <v>50.755174342718533</v>
      </c>
      <c r="EH58">
        <f t="shared" si="77"/>
        <v>41.6184971098265</v>
      </c>
      <c r="EI58">
        <f t="shared" si="78"/>
        <v>48.014171172850958</v>
      </c>
      <c r="EJ58">
        <f t="shared" si="79"/>
        <v>-3.1512213313443769</v>
      </c>
      <c r="EK58">
        <f t="shared" si="80"/>
        <v>30.654484430356039</v>
      </c>
      <c r="EL58">
        <f t="shared" si="81"/>
        <v>31.568152153645258</v>
      </c>
      <c r="EM58">
        <f t="shared" si="82"/>
        <v>39.791161663248189</v>
      </c>
      <c r="EN58">
        <f t="shared" si="83"/>
        <v>25.172478090620743</v>
      </c>
      <c r="EO58">
        <f t="shared" si="84"/>
        <v>45.273168002983375</v>
      </c>
      <c r="EP58">
        <f t="shared" si="85"/>
        <v>73.596867424948613</v>
      </c>
      <c r="EQ58">
        <f t="shared" si="86"/>
        <v>5.9854559015476516</v>
      </c>
      <c r="ER58">
        <f t="shared" si="87"/>
        <v>10.553794517993541</v>
      </c>
      <c r="ES58">
        <f t="shared" si="88"/>
        <v>16.035800857728834</v>
      </c>
      <c r="ET58">
        <f t="shared" si="89"/>
        <v>39.791161663248054</v>
      </c>
      <c r="EU58">
        <f t="shared" si="90"/>
        <v>66.287525638635017</v>
      </c>
      <c r="EV58">
        <f t="shared" si="91"/>
        <v>37.963826216669773</v>
      </c>
      <c r="EW58">
        <f t="shared" si="92"/>
        <v>39.791161663248054</v>
      </c>
      <c r="EX58">
        <f t="shared" si="93"/>
        <v>19.690471750885688</v>
      </c>
      <c r="EY58">
        <f t="shared" si="94"/>
        <v>26.086145813910015</v>
      </c>
      <c r="EZ58">
        <f t="shared" si="95"/>
        <v>42.532164833115658</v>
      </c>
      <c r="FA58">
        <f t="shared" si="96"/>
        <v>34.30915532351289</v>
      </c>
      <c r="FB58">
        <f t="shared" si="97"/>
        <v>8.7264590714150998</v>
      </c>
      <c r="FC58">
        <f t="shared" si="98"/>
        <v>23.345142644042436</v>
      </c>
      <c r="FD58">
        <f t="shared" si="99"/>
        <v>52.582509789296971</v>
      </c>
      <c r="FE58">
        <f t="shared" si="100"/>
        <v>21.517807197463995</v>
      </c>
      <c r="FF58">
        <f t="shared" si="101"/>
        <v>22.431474920753296</v>
      </c>
      <c r="FG58">
        <f t="shared" si="102"/>
        <v>182.32332649636376</v>
      </c>
      <c r="FH58">
        <f t="shared" si="103"/>
        <v>33.395487600223618</v>
      </c>
      <c r="FI58">
        <f t="shared" si="104"/>
        <v>32.48181987693448</v>
      </c>
      <c r="FJ58">
        <f t="shared" si="105"/>
        <v>18.776804027596416</v>
      </c>
      <c r="FK58">
        <f t="shared" si="106"/>
        <v>26.999813537199159</v>
      </c>
      <c r="FL58">
        <f t="shared" si="107"/>
        <v>17.863136304307261</v>
      </c>
      <c r="FM58">
        <f t="shared" si="108"/>
        <v>-3.1512213313445092</v>
      </c>
      <c r="FN58">
        <f t="shared" si="109"/>
        <v>37.963826216669773</v>
      </c>
      <c r="FO58">
        <f t="shared" si="110"/>
        <v>24.258810367331577</v>
      </c>
      <c r="FP58">
        <f t="shared" si="111"/>
        <v>5.071788178258366</v>
      </c>
      <c r="FQ58">
        <f t="shared" si="112"/>
        <v>2.3307850083907846</v>
      </c>
    </row>
    <row r="59" spans="1:173" ht="15.75" customHeight="1">
      <c r="A59">
        <v>17</v>
      </c>
      <c r="B59">
        <v>1</v>
      </c>
      <c r="C59">
        <v>1</v>
      </c>
      <c r="D59">
        <v>414.78000000000003</v>
      </c>
      <c r="E59">
        <v>275.58999999999992</v>
      </c>
      <c r="F59">
        <v>66.960000000000079</v>
      </c>
      <c r="G59">
        <v>110.74000000000005</v>
      </c>
      <c r="H59">
        <v>122.00999999999996</v>
      </c>
      <c r="I59">
        <v>92.609999999999971</v>
      </c>
      <c r="J59">
        <v>101.43000000000002</v>
      </c>
      <c r="K59">
        <v>115.63999999999999</v>
      </c>
      <c r="L59">
        <v>131.81000000000003</v>
      </c>
      <c r="M59">
        <v>88.199999999999974</v>
      </c>
      <c r="N59">
        <v>95.060000000000031</v>
      </c>
      <c r="O59">
        <v>113.18999999999998</v>
      </c>
      <c r="P59">
        <v>120.05000000000001</v>
      </c>
      <c r="Q59">
        <v>95.550000000000011</v>
      </c>
      <c r="R59">
        <v>93.100000000000009</v>
      </c>
      <c r="S59">
        <v>101.92000000000006</v>
      </c>
      <c r="T59">
        <v>102.9</v>
      </c>
      <c r="U59">
        <v>87.709999999999965</v>
      </c>
      <c r="V59">
        <v>88.689999999999984</v>
      </c>
      <c r="W59">
        <v>66.150000000000006</v>
      </c>
      <c r="X59">
        <v>75.459999999999965</v>
      </c>
      <c r="Y59">
        <v>99.960000000000036</v>
      </c>
      <c r="Z59">
        <v>71.050000000000011</v>
      </c>
      <c r="AA59">
        <v>67.130000000000024</v>
      </c>
      <c r="AB59">
        <v>68.110000000000028</v>
      </c>
      <c r="AC59">
        <v>74.969999999999985</v>
      </c>
      <c r="AD59">
        <v>89.180000000000021</v>
      </c>
      <c r="AE59">
        <v>88.2</v>
      </c>
      <c r="AF59">
        <v>57.819999999999993</v>
      </c>
      <c r="AG59">
        <v>48.019999999999989</v>
      </c>
      <c r="AH59">
        <v>62.719999999999992</v>
      </c>
      <c r="AI59">
        <v>79.380000000000024</v>
      </c>
      <c r="AJ59">
        <v>79.379999999999953</v>
      </c>
      <c r="AK59">
        <v>60.269999999999989</v>
      </c>
      <c r="AL59">
        <v>58.310000000000031</v>
      </c>
      <c r="AM59">
        <v>77.419999999999987</v>
      </c>
      <c r="AN59">
        <v>84.280000000000086</v>
      </c>
      <c r="AO59">
        <v>72.52</v>
      </c>
      <c r="AP59">
        <v>55.36999999999999</v>
      </c>
      <c r="AQ59">
        <v>60.760000000000034</v>
      </c>
      <c r="AR59">
        <v>56.35</v>
      </c>
      <c r="AS59">
        <v>83.300000000000011</v>
      </c>
      <c r="AT59">
        <v>76.439999999999984</v>
      </c>
      <c r="AU59">
        <v>57.819999999999993</v>
      </c>
      <c r="AV59">
        <v>54.389999999999979</v>
      </c>
      <c r="AW59">
        <v>63.7</v>
      </c>
      <c r="AX59">
        <v>84.77</v>
      </c>
      <c r="AY59">
        <v>88.2</v>
      </c>
      <c r="AZ59">
        <v>65.169999999999987</v>
      </c>
      <c r="BA59">
        <v>68.600000000000009</v>
      </c>
      <c r="BB59">
        <v>65.660000000000039</v>
      </c>
      <c r="BC59">
        <v>80.850000000000009</v>
      </c>
      <c r="BD59">
        <v>71.050000000000011</v>
      </c>
      <c r="BE59">
        <v>59.290000000000049</v>
      </c>
      <c r="BF59">
        <v>50.469999999999992</v>
      </c>
      <c r="BG59">
        <v>77.909999999999968</v>
      </c>
      <c r="BH59">
        <f t="shared" si="113"/>
        <v>109.074</v>
      </c>
      <c r="BI59">
        <f t="shared" si="114"/>
        <v>73.72790697674418</v>
      </c>
      <c r="BJ59">
        <f t="shared" si="1"/>
        <v>80.396981132075467</v>
      </c>
      <c r="BK59">
        <f t="shared" si="2"/>
        <v>1.195571955719559</v>
      </c>
      <c r="BL59">
        <f t="shared" si="3"/>
        <v>1.9432047495101352</v>
      </c>
      <c r="BM59">
        <f t="shared" si="4"/>
        <v>2.1526744493780696</v>
      </c>
      <c r="BN59">
        <f t="shared" si="5"/>
        <v>1.4443606872709285</v>
      </c>
      <c r="BO59">
        <f t="shared" si="6"/>
        <v>1.8347301778715721</v>
      </c>
      <c r="BP59">
        <f t="shared" si="7"/>
        <v>1.7991909552950927</v>
      </c>
      <c r="BQ59">
        <f t="shared" si="8"/>
        <v>1.9915388683236366</v>
      </c>
      <c r="BR59">
        <f t="shared" si="9"/>
        <v>1.3041228221493864</v>
      </c>
      <c r="BS59">
        <f t="shared" si="10"/>
        <v>1.441905147133177</v>
      </c>
      <c r="BT59">
        <f t="shared" si="11"/>
        <v>1.776783611961384</v>
      </c>
      <c r="BU59">
        <f t="shared" si="12"/>
        <v>2.0099899542359623</v>
      </c>
      <c r="BV59">
        <f t="shared" si="13"/>
        <v>1.4493376478915985</v>
      </c>
      <c r="BW59">
        <f t="shared" si="14"/>
        <v>1.6074357572443956</v>
      </c>
      <c r="BX59">
        <f t="shared" si="15"/>
        <v>1.5594032895575682</v>
      </c>
      <c r="BY59">
        <f t="shared" si="16"/>
        <v>1.61264202690349</v>
      </c>
      <c r="BZ59">
        <f t="shared" si="17"/>
        <v>1.2659305766038809</v>
      </c>
      <c r="CA59">
        <f t="shared" si="18"/>
        <v>1.4047304788553929</v>
      </c>
      <c r="CB59">
        <f t="shared" si="19"/>
        <v>1.117209930754941</v>
      </c>
      <c r="CC59">
        <f t="shared" si="20"/>
        <v>1.148204503956177</v>
      </c>
      <c r="CD59">
        <f t="shared" si="21"/>
        <v>1.5391485102779245</v>
      </c>
      <c r="CE59">
        <f t="shared" si="22"/>
        <v>1.2732974910394266</v>
      </c>
      <c r="CF59">
        <f t="shared" si="23"/>
        <v>1.0746818218202208</v>
      </c>
      <c r="CG59">
        <f t="shared" si="24"/>
        <v>1.0117099497437665</v>
      </c>
      <c r="CH59">
        <f t="shared" si="25"/>
        <v>1.1318504353077341</v>
      </c>
      <c r="CI59">
        <f t="shared" si="26"/>
        <v>1.3421963577986256</v>
      </c>
      <c r="CJ59">
        <f t="shared" si="27"/>
        <v>1.4466921815199543</v>
      </c>
      <c r="CK59">
        <f t="shared" si="28"/>
        <v>0.9318041417098647</v>
      </c>
      <c r="CL59">
        <f t="shared" si="29"/>
        <v>0.75562549173878801</v>
      </c>
      <c r="CM59">
        <f t="shared" si="30"/>
        <v>0.98453810532925212</v>
      </c>
      <c r="CN59">
        <f t="shared" si="31"/>
        <v>1.3804017041996388</v>
      </c>
      <c r="CO59">
        <f t="shared" si="32"/>
        <v>1.1405991809756437</v>
      </c>
      <c r="CP59">
        <f t="shared" si="33"/>
        <v>0.91062929666843073</v>
      </c>
      <c r="CQ59">
        <f t="shared" si="34"/>
        <v>0.8556335444740637</v>
      </c>
      <c r="CR59">
        <f t="shared" si="35"/>
        <v>1.1615903975993997</v>
      </c>
      <c r="CS59">
        <f t="shared" si="36"/>
        <v>1.2137096774193561</v>
      </c>
      <c r="CT59">
        <f t="shared" si="37"/>
        <v>1.1374496784649972</v>
      </c>
      <c r="CU59">
        <f t="shared" si="38"/>
        <v>0.88203902827558722</v>
      </c>
      <c r="CV59">
        <f t="shared" si="39"/>
        <v>0.93556085918854359</v>
      </c>
      <c r="CW59">
        <f t="shared" si="40"/>
        <v>0.91267377513834691</v>
      </c>
      <c r="CX59">
        <f t="shared" si="41"/>
        <v>1.3065300360746568</v>
      </c>
      <c r="CY59">
        <f t="shared" si="42"/>
        <v>1.2206962631747071</v>
      </c>
      <c r="CZ59">
        <f t="shared" si="43"/>
        <v>0.91429475015812678</v>
      </c>
      <c r="DA59">
        <f t="shared" si="44"/>
        <v>0.84827532427022967</v>
      </c>
      <c r="DB59">
        <f t="shared" si="45"/>
        <v>1.0130675643438372</v>
      </c>
      <c r="DC59">
        <f t="shared" si="46"/>
        <v>1.419299028909476</v>
      </c>
      <c r="DD59">
        <f t="shared" si="47"/>
        <v>1.3689629303877708</v>
      </c>
      <c r="DE59">
        <f t="shared" si="48"/>
        <v>1.0042634066159843</v>
      </c>
      <c r="DF59">
        <f t="shared" si="49"/>
        <v>1.030855539971951</v>
      </c>
      <c r="DG59">
        <f t="shared" si="50"/>
        <v>1.0150468927135936</v>
      </c>
      <c r="DH59">
        <f t="shared" si="51"/>
        <v>1.2805554089013256</v>
      </c>
      <c r="DI59">
        <f t="shared" si="52"/>
        <v>1.094002617599507</v>
      </c>
      <c r="DJ59">
        <f t="shared" si="53"/>
        <v>0.9028704855206735</v>
      </c>
      <c r="DK59">
        <f t="shared" si="54"/>
        <v>0.87766281192939666</v>
      </c>
      <c r="DL59">
        <f t="shared" si="55"/>
        <v>1.3949449434514058</v>
      </c>
      <c r="DM59">
        <f t="shared" si="56"/>
        <v>1.7577932368187792</v>
      </c>
      <c r="DN59">
        <f t="shared" si="57"/>
        <v>1.1576388107025812</v>
      </c>
      <c r="DO59">
        <f t="shared" si="58"/>
        <v>1.2685032982463103</v>
      </c>
      <c r="DP59">
        <f t="shared" si="59"/>
        <v>0</v>
      </c>
      <c r="DQ59">
        <f t="shared" si="60"/>
        <v>65.382317801672514</v>
      </c>
      <c r="DR59">
        <f t="shared" si="61"/>
        <v>82.213261648745245</v>
      </c>
      <c r="DS59">
        <f t="shared" si="62"/>
        <v>38.306451612903018</v>
      </c>
      <c r="DT59">
        <f t="shared" si="63"/>
        <v>51.47849462365577</v>
      </c>
      <c r="DU59">
        <f t="shared" si="64"/>
        <v>72.7001194743128</v>
      </c>
      <c r="DV59">
        <f t="shared" si="65"/>
        <v>96.848864994026101</v>
      </c>
      <c r="DW59">
        <f t="shared" si="66"/>
        <v>31.720430107526688</v>
      </c>
      <c r="DX59">
        <f t="shared" si="67"/>
        <v>41.965352449223296</v>
      </c>
      <c r="DY59">
        <f t="shared" si="68"/>
        <v>69.041218637992614</v>
      </c>
      <c r="DZ59">
        <f t="shared" si="69"/>
        <v>79.286140979689165</v>
      </c>
      <c r="EA59">
        <f t="shared" si="70"/>
        <v>42.697132616487302</v>
      </c>
      <c r="EB59">
        <f t="shared" si="71"/>
        <v>39.038231780167116</v>
      </c>
      <c r="EC59">
        <f t="shared" si="72"/>
        <v>52.210274790919861</v>
      </c>
      <c r="ED59">
        <f t="shared" si="73"/>
        <v>53.673835125447852</v>
      </c>
      <c r="EE59">
        <f t="shared" si="74"/>
        <v>30.988649940262636</v>
      </c>
      <c r="EF59">
        <f t="shared" si="75"/>
        <v>32.452210274790737</v>
      </c>
      <c r="EG59">
        <f t="shared" si="76"/>
        <v>-1.2096774193549467</v>
      </c>
      <c r="EH59">
        <f t="shared" si="77"/>
        <v>12.694145758661705</v>
      </c>
      <c r="EI59">
        <f t="shared" si="78"/>
        <v>49.283154121863674</v>
      </c>
      <c r="EJ59">
        <f t="shared" si="79"/>
        <v>6.1081242532854354</v>
      </c>
      <c r="EK59">
        <f t="shared" si="80"/>
        <v>0.25388291517315514</v>
      </c>
      <c r="EL59">
        <f t="shared" si="81"/>
        <v>1.7174432497012357</v>
      </c>
      <c r="EM59">
        <f t="shared" si="82"/>
        <v>11.962365591397695</v>
      </c>
      <c r="EN59">
        <f t="shared" si="83"/>
        <v>33.183990442054835</v>
      </c>
      <c r="EO59">
        <f t="shared" si="84"/>
        <v>31.720430107526731</v>
      </c>
      <c r="EP59">
        <f t="shared" si="85"/>
        <v>-13.649940262843602</v>
      </c>
      <c r="EQ59">
        <f t="shared" si="86"/>
        <v>-28.285543608124353</v>
      </c>
      <c r="ER59">
        <f t="shared" si="87"/>
        <v>-6.332138590203229</v>
      </c>
      <c r="ES59">
        <f t="shared" si="88"/>
        <v>18.548387096774089</v>
      </c>
      <c r="ET59">
        <f t="shared" si="89"/>
        <v>18.548387096773983</v>
      </c>
      <c r="EU59">
        <f t="shared" si="90"/>
        <v>-9.9910394265234217</v>
      </c>
      <c r="EV59">
        <f t="shared" si="91"/>
        <v>-12.918160095579506</v>
      </c>
      <c r="EW59">
        <f t="shared" si="92"/>
        <v>15.621266427717886</v>
      </c>
      <c r="EX59">
        <f t="shared" si="93"/>
        <v>25.866188769414556</v>
      </c>
      <c r="EY59">
        <f t="shared" si="94"/>
        <v>8.303464755077524</v>
      </c>
      <c r="EZ59">
        <f t="shared" si="95"/>
        <v>-17.308841099163789</v>
      </c>
      <c r="FA59">
        <f t="shared" si="96"/>
        <v>-9.2592592592593164</v>
      </c>
      <c r="FB59">
        <f t="shared" si="97"/>
        <v>-15.845280764635699</v>
      </c>
      <c r="FC59">
        <f t="shared" si="98"/>
        <v>24.40262843488637</v>
      </c>
      <c r="FD59">
        <f t="shared" si="99"/>
        <v>14.157706093189804</v>
      </c>
      <c r="FE59">
        <f t="shared" si="100"/>
        <v>-13.649940262843602</v>
      </c>
      <c r="FF59">
        <f t="shared" si="101"/>
        <v>-18.772401433691883</v>
      </c>
      <c r="FG59">
        <f t="shared" si="102"/>
        <v>-4.8685782556751374</v>
      </c>
      <c r="FH59">
        <f t="shared" si="103"/>
        <v>26.597968936678456</v>
      </c>
      <c r="FI59">
        <f t="shared" si="104"/>
        <v>31.720430107526731</v>
      </c>
      <c r="FJ59">
        <f t="shared" si="105"/>
        <v>-2.6732377538830487</v>
      </c>
      <c r="FK59">
        <f t="shared" si="106"/>
        <v>2.4492234169652445</v>
      </c>
      <c r="FL59">
        <f t="shared" si="107"/>
        <v>-1.9414575866189343</v>
      </c>
      <c r="FM59">
        <f t="shared" si="108"/>
        <v>20.743727598566178</v>
      </c>
      <c r="FN59">
        <f t="shared" si="109"/>
        <v>6.1081242532854354</v>
      </c>
      <c r="FO59">
        <f t="shared" si="110"/>
        <v>-11.454599761051405</v>
      </c>
      <c r="FP59">
        <f t="shared" si="111"/>
        <v>-24.626642771804164</v>
      </c>
      <c r="FQ59">
        <f t="shared" si="112"/>
        <v>16.353046594981894</v>
      </c>
    </row>
    <row r="60" spans="1:173" ht="15.75" customHeight="1">
      <c r="A60">
        <v>18</v>
      </c>
      <c r="B60">
        <v>1</v>
      </c>
      <c r="C60">
        <v>1</v>
      </c>
      <c r="D60">
        <v>364.87000000000018</v>
      </c>
      <c r="E60">
        <v>232.81000000000009</v>
      </c>
      <c r="F60">
        <v>60.13999999999993</v>
      </c>
      <c r="G60">
        <v>144.55000000000007</v>
      </c>
      <c r="H60">
        <v>98</v>
      </c>
      <c r="I60">
        <v>99.960000000000036</v>
      </c>
      <c r="J60">
        <v>67.130000000000024</v>
      </c>
      <c r="K60">
        <v>70.069999999999993</v>
      </c>
      <c r="L60">
        <v>81.830000000000027</v>
      </c>
      <c r="M60">
        <v>88.689999999999984</v>
      </c>
      <c r="N60">
        <v>78.400000000000006</v>
      </c>
      <c r="O60">
        <v>61.250000000000007</v>
      </c>
      <c r="P60">
        <v>63.7</v>
      </c>
      <c r="Q60">
        <v>56.840000000000046</v>
      </c>
      <c r="R60">
        <v>68.110000000000028</v>
      </c>
      <c r="S60">
        <v>75.949999999999932</v>
      </c>
      <c r="T60">
        <v>68.110000000000028</v>
      </c>
      <c r="U60">
        <v>45.569999999999986</v>
      </c>
      <c r="V60">
        <v>62.230000000000018</v>
      </c>
      <c r="W60">
        <v>65.170000000000059</v>
      </c>
      <c r="X60">
        <v>55.859999999999964</v>
      </c>
      <c r="Y60">
        <v>40.669999999999987</v>
      </c>
      <c r="Z60">
        <v>41.160000000000032</v>
      </c>
      <c r="AA60">
        <v>53.900000000000006</v>
      </c>
      <c r="AB60">
        <v>64.189999999999984</v>
      </c>
      <c r="AC60">
        <v>57.33000000000002</v>
      </c>
      <c r="AD60">
        <v>50.960000000000029</v>
      </c>
      <c r="AE60">
        <v>42.139999999999972</v>
      </c>
      <c r="AF60">
        <v>53.900000000000006</v>
      </c>
      <c r="AG60">
        <v>60.759999999999962</v>
      </c>
      <c r="AH60">
        <v>57.33000000000002</v>
      </c>
      <c r="AI60">
        <v>39.690000000000047</v>
      </c>
      <c r="AJ60">
        <v>36.75</v>
      </c>
      <c r="AK60">
        <v>64.67999999999995</v>
      </c>
      <c r="AL60">
        <v>53.410000000000032</v>
      </c>
      <c r="AM60">
        <v>57.33000000000002</v>
      </c>
      <c r="AN60">
        <v>38.219999999999992</v>
      </c>
      <c r="AO60">
        <v>32.339999999999975</v>
      </c>
      <c r="AP60">
        <v>59.779999999999951</v>
      </c>
      <c r="AQ60">
        <v>56.840000000000046</v>
      </c>
      <c r="AR60">
        <v>51.939999999999976</v>
      </c>
      <c r="AS60">
        <v>33.319999999999986</v>
      </c>
      <c r="AT60">
        <v>50.470000000000063</v>
      </c>
      <c r="AU60">
        <v>69.579999999999956</v>
      </c>
      <c r="AV60">
        <v>49.490000000000045</v>
      </c>
      <c r="AW60">
        <v>59.289999999999978</v>
      </c>
      <c r="AX60">
        <v>51.45</v>
      </c>
      <c r="AY60">
        <v>42.630000000000017</v>
      </c>
      <c r="AZ60">
        <v>55.36999999999999</v>
      </c>
      <c r="BA60">
        <v>44.590000000000046</v>
      </c>
      <c r="BB60">
        <v>51.939999999999976</v>
      </c>
      <c r="BC60">
        <v>45.569999999999986</v>
      </c>
      <c r="BD60">
        <v>43.609999999999964</v>
      </c>
      <c r="BE60">
        <v>46.550000000000004</v>
      </c>
      <c r="BF60">
        <v>53.900000000000006</v>
      </c>
      <c r="BG60">
        <v>50.959999999999965</v>
      </c>
      <c r="BH60">
        <f t="shared" si="113"/>
        <v>85.358000000000004</v>
      </c>
      <c r="BI60">
        <f t="shared" si="114"/>
        <v>52.555348837209323</v>
      </c>
      <c r="BJ60">
        <f t="shared" si="1"/>
        <v>58.74452830188681</v>
      </c>
      <c r="BK60">
        <f t="shared" si="2"/>
        <v>1.0738007380073791</v>
      </c>
      <c r="BL60">
        <f t="shared" si="3"/>
        <v>2.5364840756880085</v>
      </c>
      <c r="BM60">
        <f t="shared" si="4"/>
        <v>1.7290557826329882</v>
      </c>
      <c r="BN60">
        <f t="shared" si="5"/>
        <v>1.5589924878479875</v>
      </c>
      <c r="BO60">
        <f t="shared" si="6"/>
        <v>1.2142900211034078</v>
      </c>
      <c r="BP60">
        <f t="shared" si="7"/>
        <v>1.0901877398610096</v>
      </c>
      <c r="BQ60">
        <f t="shared" si="8"/>
        <v>1.2363828662083545</v>
      </c>
      <c r="BR60">
        <f t="shared" si="9"/>
        <v>1.3113679489391052</v>
      </c>
      <c r="BS60">
        <f t="shared" si="10"/>
        <v>1.1892001213469499</v>
      </c>
      <c r="BT60">
        <f t="shared" si="11"/>
        <v>0.96146299348559772</v>
      </c>
      <c r="BU60">
        <f t="shared" si="12"/>
        <v>1.0665252818394901</v>
      </c>
      <c r="BV60">
        <f t="shared" si="13"/>
        <v>0.86217008797654127</v>
      </c>
      <c r="BW60">
        <f t="shared" si="14"/>
        <v>1.1759661592472159</v>
      </c>
      <c r="BX60">
        <f t="shared" si="15"/>
        <v>1.1620553359683783</v>
      </c>
      <c r="BY60">
        <f t="shared" si="16"/>
        <v>1.0674154368551676</v>
      </c>
      <c r="BZ60">
        <f t="shared" si="17"/>
        <v>0.65771812080536829</v>
      </c>
      <c r="CA60">
        <f t="shared" si="18"/>
        <v>0.98563961776041431</v>
      </c>
      <c r="CB60">
        <f t="shared" si="19"/>
        <v>1.1006586725215355</v>
      </c>
      <c r="CC60">
        <f t="shared" si="20"/>
        <v>0.84996956786366329</v>
      </c>
      <c r="CD60">
        <f t="shared" si="21"/>
        <v>0.62622218800523355</v>
      </c>
      <c r="CE60">
        <f t="shared" si="22"/>
        <v>0.73763440860215101</v>
      </c>
      <c r="CF60">
        <f t="shared" si="23"/>
        <v>0.86288321460017703</v>
      </c>
      <c r="CG60">
        <f t="shared" si="24"/>
        <v>0.95348203896714623</v>
      </c>
      <c r="CH60">
        <f t="shared" si="25"/>
        <v>0.86553268582356191</v>
      </c>
      <c r="CI60">
        <f t="shared" si="26"/>
        <v>0.76696934731350053</v>
      </c>
      <c r="CJ60">
        <f t="shared" si="27"/>
        <v>0.69119737561508876</v>
      </c>
      <c r="CK60">
        <f t="shared" si="28"/>
        <v>0.86863097956004365</v>
      </c>
      <c r="CL60">
        <f t="shared" si="29"/>
        <v>0.95609756097560894</v>
      </c>
      <c r="CM60">
        <f t="shared" si="30"/>
        <v>0.89992936190251993</v>
      </c>
      <c r="CN60">
        <f t="shared" si="31"/>
        <v>0.69020085209981996</v>
      </c>
      <c r="CO60">
        <f t="shared" si="32"/>
        <v>0.52805517637761312</v>
      </c>
      <c r="CP60">
        <f t="shared" si="33"/>
        <v>0.97726070861977876</v>
      </c>
      <c r="CQ60">
        <f t="shared" si="34"/>
        <v>0.78373156594683158</v>
      </c>
      <c r="CR60">
        <f t="shared" si="35"/>
        <v>0.86016504126031545</v>
      </c>
      <c r="CS60">
        <f t="shared" si="36"/>
        <v>0.55040322580645151</v>
      </c>
      <c r="CT60">
        <f t="shared" si="37"/>
        <v>0.5072410728289849</v>
      </c>
      <c r="CU60">
        <f t="shared" si="38"/>
        <v>0.95228992433293425</v>
      </c>
      <c r="CV60">
        <f t="shared" si="39"/>
        <v>0.87520209407960547</v>
      </c>
      <c r="CW60">
        <f t="shared" si="40"/>
        <v>0.84124713186664979</v>
      </c>
      <c r="CX60">
        <f t="shared" si="41"/>
        <v>0.52261201442986249</v>
      </c>
      <c r="CY60">
        <f t="shared" si="42"/>
        <v>0.80597253273714753</v>
      </c>
      <c r="CZ60">
        <f t="shared" si="43"/>
        <v>1.1002530044275758</v>
      </c>
      <c r="DA60">
        <f t="shared" si="44"/>
        <v>0.77185412388552532</v>
      </c>
      <c r="DB60">
        <f t="shared" si="45"/>
        <v>0.94293211758157114</v>
      </c>
      <c r="DC60">
        <f t="shared" si="46"/>
        <v>0.8614242661011271</v>
      </c>
      <c r="DD60">
        <f t="shared" si="47"/>
        <v>0.66166541635408938</v>
      </c>
      <c r="DE60">
        <f t="shared" si="48"/>
        <v>0.85324635298952056</v>
      </c>
      <c r="DF60">
        <f t="shared" si="49"/>
        <v>0.67005610098176871</v>
      </c>
      <c r="DG60">
        <f t="shared" si="50"/>
        <v>0.80294754199731955</v>
      </c>
      <c r="DH60">
        <f t="shared" si="51"/>
        <v>0.72176759410801949</v>
      </c>
      <c r="DI60">
        <f t="shared" si="52"/>
        <v>0.67149126183693819</v>
      </c>
      <c r="DJ60">
        <f t="shared" si="53"/>
        <v>0.70886525722697458</v>
      </c>
      <c r="DK60">
        <f t="shared" si="54"/>
        <v>0.93730979914789958</v>
      </c>
      <c r="DL60">
        <f t="shared" si="55"/>
        <v>0.91241681835815203</v>
      </c>
      <c r="DM60">
        <f t="shared" si="56"/>
        <v>1.37559560581236</v>
      </c>
      <c r="DN60">
        <f t="shared" si="57"/>
        <v>0.825197866299893</v>
      </c>
      <c r="DO60">
        <f t="shared" si="58"/>
        <v>0.92687097022275278</v>
      </c>
      <c r="DP60">
        <f t="shared" si="59"/>
        <v>0</v>
      </c>
      <c r="DQ60">
        <f t="shared" si="60"/>
        <v>140.35583638177624</v>
      </c>
      <c r="DR60">
        <f t="shared" si="61"/>
        <v>62.953109411373653</v>
      </c>
      <c r="DS60">
        <f t="shared" si="62"/>
        <v>66.212171599601191</v>
      </c>
      <c r="DT60">
        <f t="shared" si="63"/>
        <v>11.622879946790992</v>
      </c>
      <c r="DU60">
        <f t="shared" si="64"/>
        <v>16.51147322913215</v>
      </c>
      <c r="DV60">
        <f t="shared" si="65"/>
        <v>36.065846358497048</v>
      </c>
      <c r="DW60">
        <f t="shared" si="66"/>
        <v>47.472564017293131</v>
      </c>
      <c r="DX60">
        <f t="shared" si="67"/>
        <v>30.362487529098932</v>
      </c>
      <c r="DY60">
        <f t="shared" si="68"/>
        <v>1.8456933821085448</v>
      </c>
      <c r="DZ60">
        <f t="shared" si="69"/>
        <v>5.919521117392879</v>
      </c>
      <c r="EA60">
        <f t="shared" si="70"/>
        <v>-5.4871965414032049</v>
      </c>
      <c r="EB60">
        <f t="shared" si="71"/>
        <v>13.252411040904736</v>
      </c>
      <c r="EC60">
        <f t="shared" si="72"/>
        <v>26.288659793814467</v>
      </c>
      <c r="ED60">
        <f t="shared" si="73"/>
        <v>13.252411040904736</v>
      </c>
      <c r="EE60">
        <f t="shared" si="74"/>
        <v>-24.226804123711272</v>
      </c>
      <c r="EF60">
        <f t="shared" si="75"/>
        <v>3.4752244762223001</v>
      </c>
      <c r="EG60">
        <f t="shared" si="76"/>
        <v>8.3638177585635773</v>
      </c>
      <c r="EH60">
        <f t="shared" si="77"/>
        <v>-7.1167276355170781</v>
      </c>
      <c r="EI60">
        <f t="shared" si="78"/>
        <v>-32.374459594279955</v>
      </c>
      <c r="EJ60">
        <f t="shared" si="79"/>
        <v>-31.559694047223015</v>
      </c>
      <c r="EK60">
        <f t="shared" si="80"/>
        <v>-10.375789823744482</v>
      </c>
      <c r="EL60">
        <f t="shared" si="81"/>
        <v>6.7342866644497148</v>
      </c>
      <c r="EM60">
        <f t="shared" si="82"/>
        <v>-4.6724309943463807</v>
      </c>
      <c r="EN60">
        <f t="shared" si="83"/>
        <v>-15.264383106085653</v>
      </c>
      <c r="EO60">
        <f t="shared" si="84"/>
        <v>-29.930162953109374</v>
      </c>
      <c r="EP60">
        <f t="shared" si="85"/>
        <v>-10.375789823744482</v>
      </c>
      <c r="EQ60">
        <f t="shared" si="86"/>
        <v>1.0309278350516025</v>
      </c>
      <c r="ER60">
        <f t="shared" si="87"/>
        <v>-4.6724309943463807</v>
      </c>
      <c r="ES60">
        <f t="shared" si="88"/>
        <v>-34.003990688393593</v>
      </c>
      <c r="ET60">
        <f t="shared" si="89"/>
        <v>-38.892583970734876</v>
      </c>
      <c r="EU60">
        <f t="shared" si="90"/>
        <v>7.5490522115065284</v>
      </c>
      <c r="EV60">
        <f t="shared" si="91"/>
        <v>-11.190555370801306</v>
      </c>
      <c r="EW60">
        <f t="shared" si="92"/>
        <v>-4.6724309943463807</v>
      </c>
      <c r="EX60">
        <f t="shared" si="93"/>
        <v>-36.448287329564288</v>
      </c>
      <c r="EY60">
        <f t="shared" si="94"/>
        <v>-46.22547389424674</v>
      </c>
      <c r="EZ60">
        <f t="shared" si="95"/>
        <v>-0.5986032590621525</v>
      </c>
      <c r="FA60">
        <f t="shared" si="96"/>
        <v>-5.4871965414032049</v>
      </c>
      <c r="FB60">
        <f t="shared" si="97"/>
        <v>-13.634852011972004</v>
      </c>
      <c r="FC60">
        <f t="shared" si="98"/>
        <v>-44.595942800132981</v>
      </c>
      <c r="FD60">
        <f t="shared" si="99"/>
        <v>-16.079148653142465</v>
      </c>
      <c r="FE60">
        <f t="shared" si="100"/>
        <v>15.696707682075219</v>
      </c>
      <c r="FF60">
        <f t="shared" si="101"/>
        <v>-17.70867974725623</v>
      </c>
      <c r="FG60">
        <f t="shared" si="102"/>
        <v>-1.4133688061189769</v>
      </c>
      <c r="FH60">
        <f t="shared" si="103"/>
        <v>-14.449617559028827</v>
      </c>
      <c r="FI60">
        <f t="shared" si="104"/>
        <v>-29.115397406052434</v>
      </c>
      <c r="FJ60">
        <f t="shared" si="105"/>
        <v>-7.9314931825739023</v>
      </c>
      <c r="FK60">
        <f t="shared" si="106"/>
        <v>-25.85633521782491</v>
      </c>
      <c r="FL60">
        <f t="shared" si="107"/>
        <v>-13.634852011972004</v>
      </c>
      <c r="FM60">
        <f t="shared" si="108"/>
        <v>-24.226804123711272</v>
      </c>
      <c r="FN60">
        <f t="shared" si="109"/>
        <v>-27.485866311938782</v>
      </c>
      <c r="FO60">
        <f t="shared" si="110"/>
        <v>-22.59727302959751</v>
      </c>
      <c r="FP60">
        <f t="shared" si="111"/>
        <v>-10.375789823744482</v>
      </c>
      <c r="FQ60">
        <f t="shared" si="112"/>
        <v>-15.264383106085758</v>
      </c>
    </row>
    <row r="61" spans="1:173" ht="15.75" customHeight="1">
      <c r="A61">
        <v>19</v>
      </c>
      <c r="B61">
        <v>0</v>
      </c>
      <c r="C61">
        <v>0</v>
      </c>
      <c r="D61">
        <v>588.06999999999994</v>
      </c>
      <c r="E61">
        <v>385.02</v>
      </c>
      <c r="F61">
        <v>105.4</v>
      </c>
      <c r="G61">
        <v>92.069999999999794</v>
      </c>
      <c r="H61">
        <v>89.590000000000288</v>
      </c>
      <c r="I61">
        <v>103.22999999999986</v>
      </c>
      <c r="J61">
        <v>95.789999999999935</v>
      </c>
      <c r="K61">
        <v>107.87999999999987</v>
      </c>
      <c r="L61">
        <v>95.479999999999862</v>
      </c>
      <c r="M61">
        <v>93.93000000000022</v>
      </c>
      <c r="N61">
        <v>101.99000000000028</v>
      </c>
      <c r="O61">
        <v>115.31999999999979</v>
      </c>
      <c r="P61">
        <v>96.100000000000179</v>
      </c>
      <c r="Q61">
        <v>89.279999999999859</v>
      </c>
      <c r="R61">
        <v>112.83999999999993</v>
      </c>
      <c r="S61">
        <v>109.73999999999994</v>
      </c>
      <c r="T61">
        <v>99.819999999999794</v>
      </c>
      <c r="U61">
        <v>103.85000000000001</v>
      </c>
      <c r="V61">
        <v>97.340000000000103</v>
      </c>
      <c r="W61">
        <v>93.309999999999903</v>
      </c>
      <c r="X61">
        <v>93.619999999999962</v>
      </c>
      <c r="Y61">
        <v>111.60000000000001</v>
      </c>
      <c r="Z61">
        <v>99.200000000000358</v>
      </c>
      <c r="AA61">
        <v>98.579999999999856</v>
      </c>
      <c r="AB61">
        <v>101.37000000000015</v>
      </c>
      <c r="AC61">
        <v>98.580000000000041</v>
      </c>
      <c r="AD61">
        <v>104.16000000000007</v>
      </c>
      <c r="AE61">
        <v>95.169999999999973</v>
      </c>
      <c r="AF61">
        <v>111.28999999999994</v>
      </c>
      <c r="AG61">
        <v>103.22999999999986</v>
      </c>
      <c r="AH61">
        <v>89.589999999999932</v>
      </c>
      <c r="AI61">
        <v>95.170000000000144</v>
      </c>
      <c r="AJ61">
        <v>92.379999999999868</v>
      </c>
      <c r="AK61">
        <v>108.5</v>
      </c>
      <c r="AL61">
        <v>98.890000000000114</v>
      </c>
      <c r="AM61">
        <v>102.92000000000014</v>
      </c>
      <c r="AN61">
        <v>110.66999999999979</v>
      </c>
      <c r="AO61">
        <v>102.92000000000014</v>
      </c>
      <c r="AP61">
        <v>96.720000000000141</v>
      </c>
      <c r="AQ61">
        <v>108.8099999999999</v>
      </c>
      <c r="AR61">
        <v>92.379999999999868</v>
      </c>
      <c r="AS61">
        <v>112.53000000000004</v>
      </c>
      <c r="AT61">
        <v>106.33000000000021</v>
      </c>
      <c r="AU61">
        <v>103.85000000000001</v>
      </c>
      <c r="AV61">
        <v>102.3</v>
      </c>
      <c r="AW61">
        <v>106.95</v>
      </c>
      <c r="AX61">
        <v>99.2</v>
      </c>
      <c r="AY61">
        <v>101.0599999999999</v>
      </c>
      <c r="AZ61">
        <v>100.43999999999993</v>
      </c>
      <c r="BA61">
        <v>115.31999999999979</v>
      </c>
      <c r="BB61">
        <v>105.09000000000029</v>
      </c>
      <c r="BC61">
        <v>100.12999999999987</v>
      </c>
      <c r="BD61">
        <v>97.030000000000044</v>
      </c>
      <c r="BE61">
        <v>99.820000000000149</v>
      </c>
      <c r="BF61">
        <v>97.030000000000214</v>
      </c>
      <c r="BG61">
        <v>91.13999999999993</v>
      </c>
      <c r="BH61">
        <f t="shared" si="113"/>
        <v>99.138000000000005</v>
      </c>
      <c r="BI61">
        <f t="shared" si="114"/>
        <v>101.39883720930234</v>
      </c>
      <c r="BJ61">
        <f t="shared" si="1"/>
        <v>100.97226415094339</v>
      </c>
      <c r="BK61">
        <f t="shared" si="2"/>
        <v>1.2063867534003554</v>
      </c>
      <c r="BL61">
        <f t="shared" si="3"/>
        <v>1.0307131702238395</v>
      </c>
      <c r="BM61">
        <f t="shared" si="4"/>
        <v>1.1893004115226369</v>
      </c>
      <c r="BN61">
        <f t="shared" si="5"/>
        <v>1.1218416619876463</v>
      </c>
      <c r="BO61">
        <f t="shared" si="6"/>
        <v>1.1537025513378956</v>
      </c>
      <c r="BP61">
        <f t="shared" si="7"/>
        <v>1.1274298056155498</v>
      </c>
      <c r="BQ61">
        <f t="shared" si="8"/>
        <v>1.0838709677419345</v>
      </c>
      <c r="BR61">
        <f t="shared" si="9"/>
        <v>1.0418338108882534</v>
      </c>
      <c r="BS61">
        <f t="shared" si="10"/>
        <v>1.0786885245901654</v>
      </c>
      <c r="BT61">
        <f t="shared" si="11"/>
        <v>1.2170119956379484</v>
      </c>
      <c r="BU61">
        <f t="shared" si="12"/>
        <v>1.0877192982456152</v>
      </c>
      <c r="BV61">
        <f t="shared" si="13"/>
        <v>0.9942462600690436</v>
      </c>
      <c r="BW61">
        <f t="shared" si="14"/>
        <v>1.1369078604893283</v>
      </c>
      <c r="BX61">
        <f t="shared" si="15"/>
        <v>1.2635336109458646</v>
      </c>
      <c r="BY61">
        <f t="shared" si="16"/>
        <v>1.1167630057803459</v>
      </c>
      <c r="BZ61">
        <f t="shared" si="17"/>
        <v>1.119153674832962</v>
      </c>
      <c r="CA61">
        <f t="shared" si="18"/>
        <v>1.1128174837566454</v>
      </c>
      <c r="CB61">
        <f t="shared" si="19"/>
        <v>1.1329987452948558</v>
      </c>
      <c r="CC61">
        <f t="shared" si="20"/>
        <v>1.1116564417177905</v>
      </c>
      <c r="CD61">
        <f t="shared" si="21"/>
        <v>1.2661195779601404</v>
      </c>
      <c r="CE61">
        <f t="shared" si="22"/>
        <v>1.1851851851851871</v>
      </c>
      <c r="CF61">
        <f t="shared" si="23"/>
        <v>1.1357142857142848</v>
      </c>
      <c r="CG61">
        <f t="shared" si="24"/>
        <v>1.1440233236151618</v>
      </c>
      <c r="CH61">
        <f t="shared" si="25"/>
        <v>1.1086577571179537</v>
      </c>
      <c r="CI61">
        <f t="shared" si="26"/>
        <v>1.1500285225328015</v>
      </c>
      <c r="CJ61">
        <f t="shared" si="27"/>
        <v>1.1156874621441544</v>
      </c>
      <c r="CK61">
        <f t="shared" si="28"/>
        <v>1.2798573975044565</v>
      </c>
      <c r="CL61">
        <f t="shared" si="29"/>
        <v>1.3675564681724826</v>
      </c>
      <c r="CM61">
        <f t="shared" si="30"/>
        <v>1.1023521932612836</v>
      </c>
      <c r="CN61">
        <f t="shared" si="31"/>
        <v>1.2247340425531925</v>
      </c>
      <c r="CO61">
        <f t="shared" si="32"/>
        <v>1.1238214959145183</v>
      </c>
      <c r="CP61">
        <f t="shared" si="33"/>
        <v>1.2448132780082983</v>
      </c>
      <c r="CQ61">
        <f t="shared" si="34"/>
        <v>1.11343804537522</v>
      </c>
      <c r="CR61">
        <f t="shared" si="35"/>
        <v>1.198555956678701</v>
      </c>
      <c r="CS61">
        <f t="shared" si="36"/>
        <v>1.2108535895986421</v>
      </c>
      <c r="CT61">
        <f t="shared" si="37"/>
        <v>1.3028122956180521</v>
      </c>
      <c r="CU61">
        <f t="shared" si="38"/>
        <v>1.1700000000000017</v>
      </c>
      <c r="CV61">
        <f t="shared" si="39"/>
        <v>1.2505938242280266</v>
      </c>
      <c r="CW61">
        <f t="shared" si="40"/>
        <v>1.1880398671096339</v>
      </c>
      <c r="CX61">
        <f t="shared" si="41"/>
        <v>1.2910491997628928</v>
      </c>
      <c r="CY61">
        <f t="shared" si="42"/>
        <v>1.2510638297872367</v>
      </c>
      <c r="CZ61">
        <f t="shared" si="43"/>
        <v>1.2093862815884462</v>
      </c>
      <c r="DA61">
        <f t="shared" si="44"/>
        <v>1.1619718309859153</v>
      </c>
      <c r="DB61">
        <f t="shared" si="45"/>
        <v>1.3699536730641957</v>
      </c>
      <c r="DC61">
        <f t="shared" si="46"/>
        <v>1.2083071113908104</v>
      </c>
      <c r="DD61">
        <f t="shared" si="47"/>
        <v>1.1629013079667068</v>
      </c>
      <c r="DE61">
        <f t="shared" si="48"/>
        <v>1.2157598499061915</v>
      </c>
      <c r="DF61">
        <f t="shared" si="49"/>
        <v>1.2820218265364713</v>
      </c>
      <c r="DG61">
        <f t="shared" si="50"/>
        <v>1.2297460701330118</v>
      </c>
      <c r="DH61">
        <f t="shared" si="51"/>
        <v>1.2067247820672475</v>
      </c>
      <c r="DI61">
        <f t="shared" si="52"/>
        <v>1.1863550221099186</v>
      </c>
      <c r="DJ61">
        <f t="shared" si="53"/>
        <v>1.2966442953020163</v>
      </c>
      <c r="DK61">
        <f t="shared" si="54"/>
        <v>1.2330925804333563</v>
      </c>
      <c r="DL61">
        <f t="shared" si="55"/>
        <v>1.1387992253066495</v>
      </c>
      <c r="DM61">
        <f t="shared" si="56"/>
        <v>1.1122897935759872</v>
      </c>
      <c r="DN61">
        <f t="shared" si="57"/>
        <v>1.1915957131359345</v>
      </c>
      <c r="DO61">
        <f t="shared" si="58"/>
        <v>1.1760618312991999</v>
      </c>
      <c r="DP61">
        <f t="shared" si="59"/>
        <v>0</v>
      </c>
      <c r="DQ61">
        <f t="shared" si="60"/>
        <v>-12.647058823529612</v>
      </c>
      <c r="DR61">
        <f t="shared" si="61"/>
        <v>-14.999999999999734</v>
      </c>
      <c r="DS61">
        <f t="shared" si="62"/>
        <v>-2.0588235294119008</v>
      </c>
      <c r="DT61">
        <f t="shared" si="63"/>
        <v>-9.1176470588235947</v>
      </c>
      <c r="DU61">
        <f t="shared" si="64"/>
        <v>2.3529411764704569</v>
      </c>
      <c r="DV61">
        <f t="shared" si="65"/>
        <v>-9.4117647058824883</v>
      </c>
      <c r="DW61">
        <f t="shared" si="66"/>
        <v>-10.882352941176267</v>
      </c>
      <c r="DX61">
        <f t="shared" si="67"/>
        <v>-3.2352941176467991</v>
      </c>
      <c r="DY61">
        <f t="shared" si="68"/>
        <v>9.4117647058821507</v>
      </c>
      <c r="DZ61">
        <f t="shared" si="69"/>
        <v>-8.8235294117645413</v>
      </c>
      <c r="EA61">
        <f t="shared" si="70"/>
        <v>-15.294117647058961</v>
      </c>
      <c r="EB61">
        <f t="shared" si="71"/>
        <v>7.0588235294116952</v>
      </c>
      <c r="EC61">
        <f t="shared" si="72"/>
        <v>4.117647058823465</v>
      </c>
      <c r="ED61">
        <f t="shared" si="73"/>
        <v>-5.2941176470590241</v>
      </c>
      <c r="EE61">
        <f t="shared" si="74"/>
        <v>-1.4705882352941149</v>
      </c>
      <c r="EF61">
        <f t="shared" si="75"/>
        <v>-7.6470588235293198</v>
      </c>
      <c r="EG61">
        <f t="shared" si="76"/>
        <v>-11.470588235294214</v>
      </c>
      <c r="EH61">
        <f t="shared" si="77"/>
        <v>-11.176470588235334</v>
      </c>
      <c r="EI61">
        <f t="shared" si="78"/>
        <v>5.8823529411764737</v>
      </c>
      <c r="EJ61">
        <f t="shared" si="79"/>
        <v>-5.8823529411761362</v>
      </c>
      <c r="EK61">
        <f t="shared" si="80"/>
        <v>-6.4705882352942599</v>
      </c>
      <c r="EL61">
        <f t="shared" si="81"/>
        <v>-3.8235294117645724</v>
      </c>
      <c r="EM61">
        <f t="shared" si="82"/>
        <v>-6.470588235294084</v>
      </c>
      <c r="EN61">
        <f t="shared" si="83"/>
        <v>-1.1764705882352353</v>
      </c>
      <c r="EO61">
        <f t="shared" si="84"/>
        <v>-9.7058823529412077</v>
      </c>
      <c r="EP61">
        <f t="shared" si="85"/>
        <v>5.5882352941175801</v>
      </c>
      <c r="EQ61">
        <f t="shared" si="86"/>
        <v>-2.0588235294119008</v>
      </c>
      <c r="ER61">
        <f t="shared" si="87"/>
        <v>-15.000000000000069</v>
      </c>
      <c r="ES61">
        <f t="shared" si="88"/>
        <v>-9.7058823529410443</v>
      </c>
      <c r="ET61">
        <f t="shared" si="89"/>
        <v>-12.352941176470718</v>
      </c>
      <c r="EU61">
        <f t="shared" si="90"/>
        <v>2.9411764705882297</v>
      </c>
      <c r="EV61">
        <f t="shared" si="91"/>
        <v>-6.1764705882351914</v>
      </c>
      <c r="EW61">
        <f t="shared" si="92"/>
        <v>-2.3529411764704569</v>
      </c>
      <c r="EX61">
        <f t="shared" si="93"/>
        <v>4.9999999999997939</v>
      </c>
      <c r="EY61">
        <f t="shared" si="94"/>
        <v>-2.3529411764704569</v>
      </c>
      <c r="EZ61">
        <f t="shared" si="95"/>
        <v>-8.2352941176469301</v>
      </c>
      <c r="FA61">
        <f t="shared" si="96"/>
        <v>3.2352941176469612</v>
      </c>
      <c r="FB61">
        <f t="shared" si="97"/>
        <v>-12.352941176470718</v>
      </c>
      <c r="FC61">
        <f t="shared" si="98"/>
        <v>6.7647058823529767</v>
      </c>
      <c r="FD61">
        <f t="shared" si="99"/>
        <v>0.88235294117666574</v>
      </c>
      <c r="FE61">
        <f t="shared" si="100"/>
        <v>-1.4705882352941149</v>
      </c>
      <c r="FF61">
        <f t="shared" si="101"/>
        <v>-2.9411764705882431</v>
      </c>
      <c r="FG61">
        <f t="shared" si="102"/>
        <v>1.4705882352941149</v>
      </c>
      <c r="FH61">
        <f t="shared" si="103"/>
        <v>-5.8823529411764737</v>
      </c>
      <c r="FI61">
        <f t="shared" si="104"/>
        <v>-4.1176470588236267</v>
      </c>
      <c r="FJ61">
        <f t="shared" si="105"/>
        <v>-4.7058823529412512</v>
      </c>
      <c r="FK61">
        <f t="shared" si="106"/>
        <v>9.4117647058821507</v>
      </c>
      <c r="FL61">
        <f t="shared" si="107"/>
        <v>-0.29411764705855603</v>
      </c>
      <c r="FM61">
        <f t="shared" si="108"/>
        <v>-5.0000000000001306</v>
      </c>
      <c r="FN61">
        <f t="shared" si="109"/>
        <v>-7.9411764705881991</v>
      </c>
      <c r="FO61">
        <f t="shared" si="110"/>
        <v>-5.2941176470586866</v>
      </c>
      <c r="FP61">
        <f t="shared" si="111"/>
        <v>-7.9411764705880366</v>
      </c>
      <c r="FQ61">
        <f t="shared" si="112"/>
        <v>-13.529411764705953</v>
      </c>
    </row>
    <row r="62" spans="1:173" ht="15.75" customHeight="1">
      <c r="A62">
        <v>20</v>
      </c>
      <c r="B62">
        <v>0</v>
      </c>
      <c r="C62">
        <v>0</v>
      </c>
      <c r="D62">
        <v>540.33000000000027</v>
      </c>
      <c r="E62">
        <v>360.83999999999992</v>
      </c>
      <c r="F62">
        <v>90.209999999999894</v>
      </c>
      <c r="G62">
        <v>91.45</v>
      </c>
      <c r="H62">
        <v>65.720000000000141</v>
      </c>
      <c r="I62">
        <v>103.53999999999994</v>
      </c>
      <c r="J62">
        <v>73.780000000000044</v>
      </c>
      <c r="K62">
        <v>98.580000000000211</v>
      </c>
      <c r="L62">
        <v>88.969999999999786</v>
      </c>
      <c r="M62">
        <v>77.5</v>
      </c>
      <c r="N62">
        <v>97.340000000000288</v>
      </c>
      <c r="O62">
        <v>82.769999999999797</v>
      </c>
      <c r="P62">
        <v>90.210000000000079</v>
      </c>
      <c r="Q62">
        <v>82.769999999999968</v>
      </c>
      <c r="R62">
        <v>90.829999999999856</v>
      </c>
      <c r="S62">
        <v>97.339999999999932</v>
      </c>
      <c r="T62">
        <v>93.620000000000147</v>
      </c>
      <c r="U62">
        <v>89.9</v>
      </c>
      <c r="V62">
        <v>85.869999999999962</v>
      </c>
      <c r="W62">
        <v>81.219999999999786</v>
      </c>
      <c r="X62">
        <v>80.290000000000106</v>
      </c>
      <c r="Y62">
        <v>76.260000000000076</v>
      </c>
      <c r="Z62">
        <v>87.11000000000007</v>
      </c>
      <c r="AA62">
        <v>85.25</v>
      </c>
      <c r="AB62">
        <v>87.729999999999862</v>
      </c>
      <c r="AC62">
        <v>79.980000000000217</v>
      </c>
      <c r="AD62">
        <v>79.36000000000007</v>
      </c>
      <c r="AE62">
        <v>76.569999999999965</v>
      </c>
      <c r="AF62">
        <v>80.909999999999897</v>
      </c>
      <c r="AG62">
        <v>71.920000000000144</v>
      </c>
      <c r="AH62">
        <v>73.160000000000068</v>
      </c>
      <c r="AI62">
        <v>67.270000000000138</v>
      </c>
      <c r="AJ62">
        <v>78.429999999999865</v>
      </c>
      <c r="AK62">
        <v>77.5</v>
      </c>
      <c r="AL62">
        <v>73.469999999999786</v>
      </c>
      <c r="AM62">
        <v>75.020000000000138</v>
      </c>
      <c r="AN62">
        <v>86.179999999999865</v>
      </c>
      <c r="AO62">
        <v>67.270000000000138</v>
      </c>
      <c r="AP62">
        <v>64.479999999999862</v>
      </c>
      <c r="AQ62">
        <v>78.740000000000279</v>
      </c>
      <c r="AR62">
        <v>61.069999999999787</v>
      </c>
      <c r="AS62">
        <v>82.769999999999968</v>
      </c>
      <c r="AT62">
        <v>81.220000000000141</v>
      </c>
      <c r="AU62">
        <v>75.950000000000358</v>
      </c>
      <c r="AV62">
        <v>77.809999999999718</v>
      </c>
      <c r="AW62">
        <v>63.239999999999931</v>
      </c>
      <c r="AX62">
        <v>85.560000000000429</v>
      </c>
      <c r="AY62">
        <v>80.909999999999727</v>
      </c>
      <c r="AZ62">
        <v>80.290000000000106</v>
      </c>
      <c r="BA62">
        <v>93.310000000000073</v>
      </c>
      <c r="BB62">
        <v>62.310000000000073</v>
      </c>
      <c r="BC62">
        <v>87.729999999999862</v>
      </c>
      <c r="BD62">
        <v>72.54000000000029</v>
      </c>
      <c r="BE62">
        <v>66.339999999999932</v>
      </c>
      <c r="BF62">
        <v>79.670000000000144</v>
      </c>
      <c r="BG62">
        <v>80.909999999999727</v>
      </c>
      <c r="BH62">
        <f t="shared" si="113"/>
        <v>86.986000000000018</v>
      </c>
      <c r="BI62">
        <f t="shared" si="114"/>
        <v>79.071627906976758</v>
      </c>
      <c r="BJ62">
        <f t="shared" si="1"/>
        <v>80.564905660377363</v>
      </c>
      <c r="BK62">
        <f t="shared" si="2"/>
        <v>1.0325251330573617</v>
      </c>
      <c r="BL62">
        <f t="shared" si="3"/>
        <v>1.023772340794725</v>
      </c>
      <c r="BM62">
        <f t="shared" si="4"/>
        <v>0.87242798353909601</v>
      </c>
      <c r="BN62">
        <f t="shared" si="5"/>
        <v>1.1252105558674899</v>
      </c>
      <c r="BO62">
        <f t="shared" si="6"/>
        <v>0.88861232109520871</v>
      </c>
      <c r="BP62">
        <f t="shared" si="7"/>
        <v>1.0302375809935231</v>
      </c>
      <c r="BQ62">
        <f t="shared" si="8"/>
        <v>1.0099706744868016</v>
      </c>
      <c r="BR62">
        <f t="shared" si="9"/>
        <v>0.8595988538681939</v>
      </c>
      <c r="BS62">
        <f t="shared" si="10"/>
        <v>1.0295081967213131</v>
      </c>
      <c r="BT62">
        <f t="shared" si="11"/>
        <v>0.87350054525626875</v>
      </c>
      <c r="BU62">
        <f t="shared" si="12"/>
        <v>1.0210526315789474</v>
      </c>
      <c r="BV62">
        <f t="shared" si="13"/>
        <v>0.92174913693901028</v>
      </c>
      <c r="BW62">
        <f t="shared" si="14"/>
        <v>0.91514836022904633</v>
      </c>
      <c r="BX62">
        <f t="shared" si="15"/>
        <v>1.1207614515169531</v>
      </c>
      <c r="BY62">
        <f t="shared" si="16"/>
        <v>1.047398843930639</v>
      </c>
      <c r="BZ62">
        <f t="shared" si="17"/>
        <v>0.96881959910913129</v>
      </c>
      <c r="CA62">
        <f t="shared" si="18"/>
        <v>0.98168930891907735</v>
      </c>
      <c r="CB62">
        <f t="shared" si="19"/>
        <v>0.9861982434127966</v>
      </c>
      <c r="CC62">
        <f t="shared" si="20"/>
        <v>0.95337423312883529</v>
      </c>
      <c r="CD62">
        <f t="shared" si="21"/>
        <v>0.86518171160609669</v>
      </c>
      <c r="CE62">
        <f t="shared" si="22"/>
        <v>1.0407407407407394</v>
      </c>
      <c r="CF62">
        <f t="shared" si="23"/>
        <v>0.98214285714285787</v>
      </c>
      <c r="CG62">
        <f t="shared" si="24"/>
        <v>0.99008746355684962</v>
      </c>
      <c r="CH62">
        <f t="shared" si="25"/>
        <v>0.89947704822777585</v>
      </c>
      <c r="CI62">
        <f t="shared" si="26"/>
        <v>0.87621220764403951</v>
      </c>
      <c r="CJ62">
        <f t="shared" si="27"/>
        <v>0.89763779527558984</v>
      </c>
      <c r="CK62">
        <f t="shared" si="28"/>
        <v>0.93048128342245928</v>
      </c>
      <c r="CL62">
        <f t="shared" si="29"/>
        <v>0.95277207392197294</v>
      </c>
      <c r="CM62">
        <f t="shared" si="30"/>
        <v>0.90019071837253761</v>
      </c>
      <c r="CN62">
        <f t="shared" si="31"/>
        <v>0.86569148936170326</v>
      </c>
      <c r="CO62">
        <f t="shared" si="32"/>
        <v>0.95411690760527867</v>
      </c>
      <c r="CP62">
        <f t="shared" si="33"/>
        <v>0.88915234143449884</v>
      </c>
      <c r="CQ62">
        <f t="shared" si="34"/>
        <v>0.82722513089005034</v>
      </c>
      <c r="CR62">
        <f t="shared" si="35"/>
        <v>0.87364620938628246</v>
      </c>
      <c r="CS62">
        <f t="shared" si="36"/>
        <v>0.94290559638213611</v>
      </c>
      <c r="CT62">
        <f t="shared" si="37"/>
        <v>0.85153695225637804</v>
      </c>
      <c r="CU62">
        <f t="shared" si="38"/>
        <v>0.77999999999999825</v>
      </c>
      <c r="CV62">
        <f t="shared" si="39"/>
        <v>0.904988123515442</v>
      </c>
      <c r="CW62">
        <f t="shared" si="40"/>
        <v>0.78538205980066256</v>
      </c>
      <c r="CX62">
        <f t="shared" si="41"/>
        <v>0.94961470065204445</v>
      </c>
      <c r="CY62">
        <f t="shared" si="42"/>
        <v>0.95562310030395314</v>
      </c>
      <c r="CZ62">
        <f t="shared" si="43"/>
        <v>0.88447653429603201</v>
      </c>
      <c r="DA62">
        <f t="shared" si="44"/>
        <v>0.88380281690140516</v>
      </c>
      <c r="DB62">
        <f t="shared" si="45"/>
        <v>0.81005956320317574</v>
      </c>
      <c r="DC62">
        <f t="shared" si="46"/>
        <v>1.0421648835745791</v>
      </c>
      <c r="DD62">
        <f t="shared" si="47"/>
        <v>0.93103448275861889</v>
      </c>
      <c r="DE62">
        <f t="shared" si="48"/>
        <v>0.97185741088180311</v>
      </c>
      <c r="DF62">
        <f t="shared" si="49"/>
        <v>1.0373348650201044</v>
      </c>
      <c r="DG62">
        <f t="shared" si="50"/>
        <v>0.72914147521160766</v>
      </c>
      <c r="DH62">
        <f t="shared" si="51"/>
        <v>1.0572851805728514</v>
      </c>
      <c r="DI62">
        <f t="shared" si="52"/>
        <v>0.8869235628553418</v>
      </c>
      <c r="DJ62">
        <f t="shared" si="53"/>
        <v>0.86174496644295273</v>
      </c>
      <c r="DK62">
        <f t="shared" si="54"/>
        <v>1.0124753775443209</v>
      </c>
      <c r="DL62">
        <f t="shared" si="55"/>
        <v>1.0109748224661044</v>
      </c>
      <c r="DM62">
        <f t="shared" si="56"/>
        <v>0.97594908091751742</v>
      </c>
      <c r="DN62">
        <f t="shared" si="57"/>
        <v>0.92921591053501096</v>
      </c>
      <c r="DO62">
        <f t="shared" si="58"/>
        <v>0.9383696729603882</v>
      </c>
      <c r="DP62">
        <f t="shared" si="59"/>
        <v>0</v>
      </c>
      <c r="DQ62">
        <f t="shared" si="60"/>
        <v>1.3745704467355171</v>
      </c>
      <c r="DR62">
        <f t="shared" si="61"/>
        <v>-27.147766323023813</v>
      </c>
      <c r="DS62">
        <f t="shared" si="62"/>
        <v>14.776632302405559</v>
      </c>
      <c r="DT62">
        <f t="shared" si="63"/>
        <v>-18.21305841924384</v>
      </c>
      <c r="DU62">
        <f t="shared" si="64"/>
        <v>9.2783505154642807</v>
      </c>
      <c r="DV62">
        <f t="shared" si="65"/>
        <v>-1.3745704467355171</v>
      </c>
      <c r="DW62">
        <f t="shared" si="66"/>
        <v>-14.089347079037701</v>
      </c>
      <c r="DX62">
        <f t="shared" si="67"/>
        <v>7.9037800687289677</v>
      </c>
      <c r="DY62">
        <f t="shared" si="68"/>
        <v>-8.2474226804124893</v>
      </c>
      <c r="DZ62">
        <f t="shared" si="69"/>
        <v>2.0479005797320282E-13</v>
      </c>
      <c r="EA62">
        <f t="shared" si="70"/>
        <v>-8.247422680412301</v>
      </c>
      <c r="EB62">
        <f t="shared" si="71"/>
        <v>0.68728522336765618</v>
      </c>
      <c r="EC62">
        <f t="shared" si="72"/>
        <v>7.9037800687285733</v>
      </c>
      <c r="ED62">
        <f t="shared" si="73"/>
        <v>3.7800687285226209</v>
      </c>
      <c r="EE62">
        <f t="shared" si="74"/>
        <v>-0.34364261168372573</v>
      </c>
      <c r="EF62">
        <f t="shared" si="75"/>
        <v>-4.8109965635738137</v>
      </c>
      <c r="EG62">
        <f t="shared" si="76"/>
        <v>-9.9656357388317485</v>
      </c>
      <c r="EH62">
        <f t="shared" si="77"/>
        <v>-10.996563573882941</v>
      </c>
      <c r="EI62">
        <f t="shared" si="78"/>
        <v>-15.463917525773013</v>
      </c>
      <c r="EJ62">
        <f t="shared" si="79"/>
        <v>-3.4364261168382968</v>
      </c>
      <c r="EK62">
        <f t="shared" si="80"/>
        <v>-5.4982817869414706</v>
      </c>
      <c r="EL62">
        <f t="shared" si="81"/>
        <v>-2.7491408934708295</v>
      </c>
      <c r="EM62">
        <f t="shared" si="82"/>
        <v>-11.340206185566666</v>
      </c>
      <c r="EN62">
        <f t="shared" si="83"/>
        <v>-12.027491408934527</v>
      </c>
      <c r="EO62">
        <f t="shared" si="84"/>
        <v>-15.120274914089288</v>
      </c>
      <c r="EP62">
        <f t="shared" si="85"/>
        <v>-10.309278350515473</v>
      </c>
      <c r="EQ62">
        <f t="shared" si="86"/>
        <v>-20.274914089346826</v>
      </c>
      <c r="ER62">
        <f t="shared" si="87"/>
        <v>-18.900343642611514</v>
      </c>
      <c r="ES62">
        <f t="shared" si="88"/>
        <v>-25.429553264604571</v>
      </c>
      <c r="ET62">
        <f t="shared" si="89"/>
        <v>-13.058419243986302</v>
      </c>
      <c r="EU62">
        <f t="shared" si="90"/>
        <v>-14.089347079037701</v>
      </c>
      <c r="EV62">
        <f t="shared" si="91"/>
        <v>-18.556701030927979</v>
      </c>
      <c r="EW62">
        <f t="shared" si="92"/>
        <v>-16.838487972508339</v>
      </c>
      <c r="EX62">
        <f t="shared" si="93"/>
        <v>-4.4673539518900727</v>
      </c>
      <c r="EY62">
        <f t="shared" si="94"/>
        <v>-25.429553264604571</v>
      </c>
      <c r="EZ62">
        <f t="shared" si="95"/>
        <v>-28.522336769759519</v>
      </c>
      <c r="FA62">
        <f t="shared" si="96"/>
        <v>-12.714776632301994</v>
      </c>
      <c r="FB62">
        <f t="shared" si="97"/>
        <v>-32.302405498281942</v>
      </c>
      <c r="FC62">
        <f t="shared" si="98"/>
        <v>-8.247422680412301</v>
      </c>
      <c r="FD62">
        <f t="shared" si="99"/>
        <v>-9.9656357388313541</v>
      </c>
      <c r="FE62">
        <f t="shared" si="100"/>
        <v>-15.80756013745655</v>
      </c>
      <c r="FF62">
        <f t="shared" si="101"/>
        <v>-13.745704467354164</v>
      </c>
      <c r="FG62">
        <f t="shared" si="102"/>
        <v>-29.896907216494839</v>
      </c>
      <c r="FH62">
        <f t="shared" si="103"/>
        <v>-5.1546391752571452</v>
      </c>
      <c r="FI62">
        <f t="shared" si="104"/>
        <v>-10.309278350515662</v>
      </c>
      <c r="FJ62">
        <f t="shared" si="105"/>
        <v>-10.996563573882941</v>
      </c>
      <c r="FK62">
        <f t="shared" si="106"/>
        <v>3.4364261168386903</v>
      </c>
      <c r="FL62">
        <f t="shared" si="107"/>
        <v>-30.927835051546232</v>
      </c>
      <c r="FM62">
        <f t="shared" si="108"/>
        <v>-2.7491408934708295</v>
      </c>
      <c r="FN62">
        <f t="shared" si="109"/>
        <v>-19.587628865978964</v>
      </c>
      <c r="FO62">
        <f t="shared" si="110"/>
        <v>-26.460481099656345</v>
      </c>
      <c r="FP62">
        <f t="shared" si="111"/>
        <v>-11.683848797250596</v>
      </c>
      <c r="FQ62">
        <f t="shared" si="112"/>
        <v>-10.309278350515662</v>
      </c>
    </row>
    <row r="63" spans="1:173" ht="15.75" customHeight="1">
      <c r="A63">
        <v>21</v>
      </c>
      <c r="B63">
        <v>0</v>
      </c>
      <c r="C63">
        <v>0</v>
      </c>
      <c r="D63">
        <v>464.69000000000011</v>
      </c>
      <c r="E63">
        <v>314.65000000000003</v>
      </c>
      <c r="F63">
        <v>66.959999999999894</v>
      </c>
      <c r="G63">
        <v>81.220000000000141</v>
      </c>
      <c r="H63">
        <v>57.660000000000075</v>
      </c>
      <c r="I63">
        <v>79.669999999999789</v>
      </c>
      <c r="J63">
        <v>73.160000000000068</v>
      </c>
      <c r="K63">
        <v>75.95</v>
      </c>
      <c r="L63">
        <v>70.679999999999865</v>
      </c>
      <c r="M63">
        <v>72.229999999999862</v>
      </c>
      <c r="N63">
        <v>83.080000000000211</v>
      </c>
      <c r="O63">
        <v>79.05</v>
      </c>
      <c r="P63">
        <v>62.930000000000213</v>
      </c>
      <c r="Q63">
        <v>76.879999999999868</v>
      </c>
      <c r="R63">
        <v>87.11000000000007</v>
      </c>
      <c r="S63">
        <v>66.960000000000079</v>
      </c>
      <c r="T63">
        <v>71.299999999999656</v>
      </c>
      <c r="U63">
        <v>82.460000000000079</v>
      </c>
      <c r="V63">
        <v>74.400000000000006</v>
      </c>
      <c r="W63">
        <v>70.680000000000035</v>
      </c>
      <c r="X63">
        <v>71.6099999999999</v>
      </c>
      <c r="Y63">
        <v>80.910000000000068</v>
      </c>
      <c r="Z63">
        <v>65.720000000000141</v>
      </c>
      <c r="AA63">
        <v>75.329999999999856</v>
      </c>
      <c r="AB63">
        <v>69.439999999999927</v>
      </c>
      <c r="AC63">
        <v>75.020000000000138</v>
      </c>
      <c r="AD63">
        <v>81.529999999999859</v>
      </c>
      <c r="AE63">
        <v>82.460000000000079</v>
      </c>
      <c r="AF63">
        <v>77.809999999999903</v>
      </c>
      <c r="AG63">
        <v>66.650000000000006</v>
      </c>
      <c r="AH63">
        <v>73.160000000000068</v>
      </c>
      <c r="AI63">
        <v>77.5</v>
      </c>
      <c r="AJ63">
        <v>73.779999999999859</v>
      </c>
      <c r="AK63">
        <v>77.810000000000073</v>
      </c>
      <c r="AL63">
        <v>78.429999999999865</v>
      </c>
      <c r="AM63">
        <v>79.36000000000007</v>
      </c>
      <c r="AN63">
        <v>88.660000000000068</v>
      </c>
      <c r="AO63">
        <v>68.2</v>
      </c>
      <c r="AP63">
        <v>79.979999999999862</v>
      </c>
      <c r="AQ63">
        <v>80.600000000000009</v>
      </c>
      <c r="AR63">
        <v>68.510000000000076</v>
      </c>
      <c r="AS63">
        <v>77.810000000000073</v>
      </c>
      <c r="AT63">
        <v>75.330000000000211</v>
      </c>
      <c r="AU63">
        <v>66.960000000000079</v>
      </c>
      <c r="AV63">
        <v>83.079999999999856</v>
      </c>
      <c r="AW63">
        <v>62.310000000000073</v>
      </c>
      <c r="AX63">
        <v>71.919999999999789</v>
      </c>
      <c r="AY63">
        <v>83.079999999999856</v>
      </c>
      <c r="AZ63">
        <v>73.159999999999727</v>
      </c>
      <c r="BA63">
        <v>84.010000000000076</v>
      </c>
      <c r="BB63">
        <v>77.190000000000282</v>
      </c>
      <c r="BC63">
        <v>75.329999999999856</v>
      </c>
      <c r="BD63">
        <v>69.129999999999868</v>
      </c>
      <c r="BE63">
        <v>65.099999999999653</v>
      </c>
      <c r="BF63">
        <v>69.130000000000209</v>
      </c>
      <c r="BG63">
        <v>64.169999999999789</v>
      </c>
      <c r="BH63">
        <f t="shared" si="113"/>
        <v>73.563000000000017</v>
      </c>
      <c r="BI63">
        <f t="shared" si="114"/>
        <v>74.88302325581391</v>
      </c>
      <c r="BJ63">
        <f t="shared" si="1"/>
        <v>74.63396226415091</v>
      </c>
      <c r="BK63">
        <f t="shared" si="2"/>
        <v>0.76641040804257743</v>
      </c>
      <c r="BL63">
        <f t="shared" si="3"/>
        <v>0.90924865521429976</v>
      </c>
      <c r="BM63">
        <f t="shared" si="4"/>
        <v>0.76543209876543272</v>
      </c>
      <c r="BN63">
        <f t="shared" si="5"/>
        <v>0.86580572711959369</v>
      </c>
      <c r="BO63">
        <f t="shared" si="6"/>
        <v>0.8811449906658374</v>
      </c>
      <c r="BP63">
        <f t="shared" si="7"/>
        <v>0.793736501079914</v>
      </c>
      <c r="BQ63">
        <f t="shared" si="8"/>
        <v>0.80234604105571727</v>
      </c>
      <c r="BR63">
        <f t="shared" si="9"/>
        <v>0.80114613180515515</v>
      </c>
      <c r="BS63">
        <f t="shared" si="10"/>
        <v>0.878688524590165</v>
      </c>
      <c r="BT63">
        <f t="shared" si="11"/>
        <v>0.83424209378407888</v>
      </c>
      <c r="BU63">
        <f t="shared" si="12"/>
        <v>0.71228070175438785</v>
      </c>
      <c r="BV63">
        <f t="shared" si="13"/>
        <v>0.85615650172612079</v>
      </c>
      <c r="BW63">
        <f t="shared" si="14"/>
        <v>0.87766788131181783</v>
      </c>
      <c r="BX63">
        <f t="shared" si="15"/>
        <v>0.77096966091612207</v>
      </c>
      <c r="BY63">
        <f t="shared" si="16"/>
        <v>0.79768786127167357</v>
      </c>
      <c r="BZ63">
        <f t="shared" si="17"/>
        <v>0.88864142538975566</v>
      </c>
      <c r="CA63">
        <f t="shared" si="18"/>
        <v>0.85056113408151146</v>
      </c>
      <c r="CB63">
        <f t="shared" si="19"/>
        <v>0.85821831869510812</v>
      </c>
      <c r="CC63">
        <f t="shared" si="20"/>
        <v>0.8503067484662562</v>
      </c>
      <c r="CD63">
        <f t="shared" si="21"/>
        <v>0.91793669402110245</v>
      </c>
      <c r="CE63">
        <f t="shared" si="22"/>
        <v>0.78518518518518521</v>
      </c>
      <c r="CF63">
        <f t="shared" si="23"/>
        <v>0.86785714285714177</v>
      </c>
      <c r="CG63">
        <f t="shared" si="24"/>
        <v>0.78367346938775417</v>
      </c>
      <c r="CH63">
        <f t="shared" si="25"/>
        <v>0.84369552585706031</v>
      </c>
      <c r="CI63">
        <f t="shared" si="26"/>
        <v>0.90017113519680381</v>
      </c>
      <c r="CJ63">
        <f t="shared" si="27"/>
        <v>0.96668685645063668</v>
      </c>
      <c r="CK63">
        <f t="shared" si="28"/>
        <v>0.8948306595365414</v>
      </c>
      <c r="CL63">
        <f t="shared" si="29"/>
        <v>0.88295687885010254</v>
      </c>
      <c r="CM63">
        <f t="shared" si="30"/>
        <v>0.90019071837253761</v>
      </c>
      <c r="CN63">
        <f t="shared" si="31"/>
        <v>0.99734042553191415</v>
      </c>
      <c r="CO63">
        <f t="shared" si="32"/>
        <v>0.89754871150219873</v>
      </c>
      <c r="CP63">
        <f t="shared" si="33"/>
        <v>0.89270895080023771</v>
      </c>
      <c r="CQ63">
        <f t="shared" si="34"/>
        <v>0.88307155322862019</v>
      </c>
      <c r="CR63">
        <f t="shared" si="35"/>
        <v>0.92418772563176899</v>
      </c>
      <c r="CS63">
        <f t="shared" si="36"/>
        <v>0.97003957037874666</v>
      </c>
      <c r="CT63">
        <f t="shared" si="37"/>
        <v>0.86330935251798513</v>
      </c>
      <c r="CU63">
        <f t="shared" si="38"/>
        <v>0.96749999999999825</v>
      </c>
      <c r="CV63">
        <f t="shared" si="39"/>
        <v>0.92636579572446498</v>
      </c>
      <c r="CW63">
        <f t="shared" si="40"/>
        <v>0.8810631229235899</v>
      </c>
      <c r="CX63">
        <f t="shared" si="41"/>
        <v>0.89270895080023771</v>
      </c>
      <c r="CY63">
        <f t="shared" si="42"/>
        <v>0.88632218844985056</v>
      </c>
      <c r="CZ63">
        <f t="shared" si="43"/>
        <v>0.77978339350180503</v>
      </c>
      <c r="DA63">
        <f t="shared" si="44"/>
        <v>0.94366197183098421</v>
      </c>
      <c r="DB63">
        <f t="shared" si="45"/>
        <v>0.7981469225678367</v>
      </c>
      <c r="DC63">
        <f t="shared" si="46"/>
        <v>0.87602265575833493</v>
      </c>
      <c r="DD63">
        <f t="shared" si="47"/>
        <v>0.95600475624256809</v>
      </c>
      <c r="DE63">
        <f t="shared" si="48"/>
        <v>0.88555347091932191</v>
      </c>
      <c r="DF63">
        <f t="shared" si="49"/>
        <v>0.93394600804135663</v>
      </c>
      <c r="DG63">
        <f t="shared" si="50"/>
        <v>0.90326481257557589</v>
      </c>
      <c r="DH63">
        <f t="shared" si="51"/>
        <v>0.90784557907845509</v>
      </c>
      <c r="DI63">
        <f t="shared" si="52"/>
        <v>0.84523057485786346</v>
      </c>
      <c r="DJ63">
        <f t="shared" si="53"/>
        <v>0.84563758389261356</v>
      </c>
      <c r="DK63">
        <f t="shared" si="54"/>
        <v>0.87852921864740796</v>
      </c>
      <c r="DL63">
        <f t="shared" si="55"/>
        <v>0.80180761781794496</v>
      </c>
      <c r="DM63">
        <f t="shared" si="56"/>
        <v>0.82534824270038087</v>
      </c>
      <c r="DN63">
        <f t="shared" si="57"/>
        <v>0.87999322234930266</v>
      </c>
      <c r="DO63">
        <f t="shared" si="58"/>
        <v>0.86928975076045789</v>
      </c>
      <c r="DP63">
        <f t="shared" si="59"/>
        <v>0</v>
      </c>
      <c r="DQ63">
        <f t="shared" si="60"/>
        <v>21.296296296296699</v>
      </c>
      <c r="DR63">
        <f t="shared" si="61"/>
        <v>-13.888888888888642</v>
      </c>
      <c r="DS63">
        <f t="shared" si="62"/>
        <v>18.981481481481353</v>
      </c>
      <c r="DT63">
        <f t="shared" si="63"/>
        <v>9.2592592592595313</v>
      </c>
      <c r="DU63">
        <f t="shared" si="64"/>
        <v>13.42592592592611</v>
      </c>
      <c r="DV63">
        <f t="shared" si="65"/>
        <v>5.5555555555555198</v>
      </c>
      <c r="DW63">
        <f t="shared" si="66"/>
        <v>7.8703703703703347</v>
      </c>
      <c r="DX63">
        <f t="shared" si="67"/>
        <v>24.074074074074588</v>
      </c>
      <c r="DY63">
        <f t="shared" si="68"/>
        <v>18.055555555555738</v>
      </c>
      <c r="DZ63">
        <f t="shared" si="69"/>
        <v>-6.0185185185180519</v>
      </c>
      <c r="EA63">
        <f t="shared" si="70"/>
        <v>14.814814814814797</v>
      </c>
      <c r="EB63">
        <f t="shared" si="71"/>
        <v>30.092592592592904</v>
      </c>
      <c r="EC63">
        <f t="shared" si="72"/>
        <v>2.7589771699167611E-13</v>
      </c>
      <c r="ED63">
        <f t="shared" si="73"/>
        <v>6.4814814814811355</v>
      </c>
      <c r="EE63">
        <f t="shared" si="74"/>
        <v>23.148148148148461</v>
      </c>
      <c r="EF63">
        <f t="shared" si="75"/>
        <v>11.111111111111295</v>
      </c>
      <c r="EG63">
        <f t="shared" si="76"/>
        <v>5.5555555555557747</v>
      </c>
      <c r="EH63">
        <f t="shared" si="77"/>
        <v>6.9444444444444642</v>
      </c>
      <c r="EI63">
        <f t="shared" si="78"/>
        <v>20.833333333333627</v>
      </c>
      <c r="EJ63">
        <f t="shared" si="79"/>
        <v>-1.8518518518514864</v>
      </c>
      <c r="EK63">
        <f t="shared" si="80"/>
        <v>12.499999999999963</v>
      </c>
      <c r="EL63">
        <f t="shared" si="81"/>
        <v>3.7037037037037575</v>
      </c>
      <c r="EM63">
        <f t="shared" si="82"/>
        <v>12.03703703703742</v>
      </c>
      <c r="EN63">
        <f t="shared" si="83"/>
        <v>21.759259259259242</v>
      </c>
      <c r="EO63">
        <f t="shared" si="84"/>
        <v>23.148148148148461</v>
      </c>
      <c r="EP63">
        <f t="shared" si="85"/>
        <v>16.203703703703741</v>
      </c>
      <c r="EQ63">
        <f t="shared" si="86"/>
        <v>-0.46296296296279726</v>
      </c>
      <c r="ER63">
        <f t="shared" si="87"/>
        <v>9.2592592592595313</v>
      </c>
      <c r="ES63">
        <f t="shared" si="88"/>
        <v>15.740740740740925</v>
      </c>
      <c r="ET63">
        <f t="shared" si="89"/>
        <v>10.185185185185148</v>
      </c>
      <c r="EU63">
        <f t="shared" si="90"/>
        <v>16.203703703703997</v>
      </c>
      <c r="EV63">
        <f t="shared" si="91"/>
        <v>17.129629629629612</v>
      </c>
      <c r="EW63">
        <f t="shared" si="92"/>
        <v>18.51851851851881</v>
      </c>
      <c r="EX63">
        <f t="shared" si="93"/>
        <v>32.407407407407717</v>
      </c>
      <c r="EY63">
        <f t="shared" si="94"/>
        <v>1.8518518518520168</v>
      </c>
      <c r="EZ63">
        <f t="shared" si="95"/>
        <v>19.444444444444429</v>
      </c>
      <c r="FA63">
        <f t="shared" si="96"/>
        <v>20.370370370370573</v>
      </c>
      <c r="FB63">
        <f t="shared" si="97"/>
        <v>2.3148148148150902</v>
      </c>
      <c r="FC63">
        <f t="shared" si="98"/>
        <v>16.203703703703997</v>
      </c>
      <c r="FD63">
        <f t="shared" si="99"/>
        <v>12.500000000000494</v>
      </c>
      <c r="FE63">
        <f t="shared" si="100"/>
        <v>2.7589771699167611E-13</v>
      </c>
      <c r="FF63">
        <f t="shared" si="101"/>
        <v>24.074074074074055</v>
      </c>
      <c r="FG63">
        <f t="shared" si="102"/>
        <v>-6.944444444444188</v>
      </c>
      <c r="FH63">
        <f t="shared" si="103"/>
        <v>7.4074074074072609</v>
      </c>
      <c r="FI63">
        <f t="shared" si="104"/>
        <v>24.074074074074055</v>
      </c>
      <c r="FJ63">
        <f t="shared" si="105"/>
        <v>9.2592592592590233</v>
      </c>
      <c r="FK63">
        <f t="shared" si="106"/>
        <v>25.462962962963275</v>
      </c>
      <c r="FL63">
        <f t="shared" si="107"/>
        <v>15.277777777778381</v>
      </c>
      <c r="FM63">
        <f t="shared" si="108"/>
        <v>12.499999999999963</v>
      </c>
      <c r="FN63">
        <f t="shared" si="109"/>
        <v>3.2407407407407058</v>
      </c>
      <c r="FO63">
        <f t="shared" si="110"/>
        <v>-2.7777777777781423</v>
      </c>
      <c r="FP63">
        <f t="shared" si="111"/>
        <v>3.2407407407412152</v>
      </c>
      <c r="FQ63">
        <f t="shared" si="112"/>
        <v>-4.1666666666668313</v>
      </c>
    </row>
    <row r="64" spans="1:173" ht="15.75" customHeight="1">
      <c r="A64">
        <v>22</v>
      </c>
      <c r="B64">
        <v>0</v>
      </c>
      <c r="C64">
        <v>0</v>
      </c>
      <c r="D64">
        <v>503.75</v>
      </c>
      <c r="E64">
        <v>332.32000000000016</v>
      </c>
      <c r="F64">
        <v>65.100000000000009</v>
      </c>
      <c r="G64">
        <v>55.769000000000027</v>
      </c>
      <c r="H64">
        <v>54.869999999999791</v>
      </c>
      <c r="I64">
        <v>61.070000000000142</v>
      </c>
      <c r="J64">
        <v>68.820000000000149</v>
      </c>
      <c r="K64">
        <v>63.86000000000007</v>
      </c>
      <c r="L64">
        <v>69.75</v>
      </c>
      <c r="M64">
        <v>73.470000000000141</v>
      </c>
      <c r="N64">
        <v>71.3</v>
      </c>
      <c r="O64">
        <v>75.640000000000285</v>
      </c>
      <c r="P64">
        <v>64.479999999999862</v>
      </c>
      <c r="Q64">
        <v>72.540000000000106</v>
      </c>
      <c r="R64">
        <v>69.129999999999868</v>
      </c>
      <c r="S64">
        <v>77.5</v>
      </c>
      <c r="T64">
        <v>76.879999999999868</v>
      </c>
      <c r="U64">
        <v>78.119999999999791</v>
      </c>
      <c r="V64">
        <v>68.820000000000149</v>
      </c>
      <c r="W64">
        <v>70.679999999999865</v>
      </c>
      <c r="X64">
        <v>66.340000000000103</v>
      </c>
      <c r="Y64">
        <v>72.850000000000009</v>
      </c>
      <c r="Z64">
        <v>69.130000000000209</v>
      </c>
      <c r="AA64">
        <v>72.229999999999862</v>
      </c>
      <c r="AB64">
        <v>71.920000000000144</v>
      </c>
      <c r="AC64">
        <v>74.710000000000079</v>
      </c>
      <c r="AD64">
        <v>82.15</v>
      </c>
      <c r="AE64">
        <v>74.710000000000079</v>
      </c>
      <c r="AF64">
        <v>70.679999999999865</v>
      </c>
      <c r="AG64">
        <v>66.030000000000214</v>
      </c>
      <c r="AH64">
        <v>73.779999999999859</v>
      </c>
      <c r="AI64">
        <v>68.820000000000149</v>
      </c>
      <c r="AJ64">
        <v>70.060000000000073</v>
      </c>
      <c r="AK64">
        <v>74.400000000000006</v>
      </c>
      <c r="AL64">
        <v>81.839999999999932</v>
      </c>
      <c r="AM64">
        <v>76.260000000000076</v>
      </c>
      <c r="AN64">
        <v>75.63999999999993</v>
      </c>
      <c r="AO64">
        <v>69.75</v>
      </c>
      <c r="AP64">
        <v>71.920000000000144</v>
      </c>
      <c r="AQ64">
        <v>71.609999999999715</v>
      </c>
      <c r="AR64">
        <v>74.400000000000006</v>
      </c>
      <c r="AS64">
        <v>67.269999999999968</v>
      </c>
      <c r="AT64">
        <v>79.669999999999789</v>
      </c>
      <c r="AU64">
        <v>75.329999999999856</v>
      </c>
      <c r="AV64">
        <v>73.470000000000141</v>
      </c>
      <c r="AW64">
        <v>71.920000000000144</v>
      </c>
      <c r="AX64">
        <v>62.000000000000355</v>
      </c>
      <c r="AY64">
        <v>74.400000000000006</v>
      </c>
      <c r="AZ64">
        <v>61.999999999999822</v>
      </c>
      <c r="BA64">
        <v>73.469999999999786</v>
      </c>
      <c r="BB64">
        <v>74.710000000000079</v>
      </c>
      <c r="BC64">
        <v>77.189999999999927</v>
      </c>
      <c r="BD64">
        <v>71.919999999999789</v>
      </c>
      <c r="BE64">
        <v>69.129999999999868</v>
      </c>
      <c r="BF64">
        <v>67.890000000000285</v>
      </c>
      <c r="BG64">
        <v>74.710000000000079</v>
      </c>
      <c r="BH64">
        <f t="shared" si="113"/>
        <v>65.902900000000059</v>
      </c>
      <c r="BI64">
        <f t="shared" si="114"/>
        <v>72.511162790697668</v>
      </c>
      <c r="BJ64">
        <f t="shared" si="1"/>
        <v>71.264320754716991</v>
      </c>
      <c r="BK64">
        <f t="shared" si="2"/>
        <v>0.74512123004139608</v>
      </c>
      <c r="BL64">
        <f t="shared" si="3"/>
        <v>0.62432760714905466</v>
      </c>
      <c r="BM64">
        <f t="shared" si="4"/>
        <v>0.72839506172839186</v>
      </c>
      <c r="BN64">
        <f t="shared" si="5"/>
        <v>0.6636720943290304</v>
      </c>
      <c r="BO64">
        <f t="shared" si="6"/>
        <v>0.82887367766023801</v>
      </c>
      <c r="BP64">
        <f t="shared" si="7"/>
        <v>0.66738660907127534</v>
      </c>
      <c r="BQ64">
        <f t="shared" si="8"/>
        <v>0.79178885630498574</v>
      </c>
      <c r="BR64">
        <f t="shared" si="9"/>
        <v>0.81489971346704937</v>
      </c>
      <c r="BS64">
        <f t="shared" si="10"/>
        <v>0.75409836065573665</v>
      </c>
      <c r="BT64">
        <f t="shared" si="11"/>
        <v>0.79825517993457262</v>
      </c>
      <c r="BU64">
        <f t="shared" si="12"/>
        <v>0.72982456140350671</v>
      </c>
      <c r="BV64">
        <f t="shared" si="13"/>
        <v>0.80782508630610039</v>
      </c>
      <c r="BW64">
        <f t="shared" si="14"/>
        <v>0.69651223321186784</v>
      </c>
      <c r="BX64">
        <f t="shared" si="15"/>
        <v>0.89232599643069577</v>
      </c>
      <c r="BY64">
        <f t="shared" si="16"/>
        <v>0.86011560693641587</v>
      </c>
      <c r="BZ64">
        <f t="shared" si="17"/>
        <v>0.84187082405344971</v>
      </c>
      <c r="CA64">
        <f t="shared" si="18"/>
        <v>0.78676904902539979</v>
      </c>
      <c r="CB64">
        <f t="shared" si="19"/>
        <v>0.85821831869510601</v>
      </c>
      <c r="CC64">
        <f t="shared" si="20"/>
        <v>0.78773006134969414</v>
      </c>
      <c r="CD64">
        <f t="shared" si="21"/>
        <v>0.82649472450175832</v>
      </c>
      <c r="CE64">
        <f t="shared" si="22"/>
        <v>0.82592592592592673</v>
      </c>
      <c r="CF64">
        <f t="shared" si="23"/>
        <v>0.83214285714285607</v>
      </c>
      <c r="CG64">
        <f t="shared" si="24"/>
        <v>0.81166180758017636</v>
      </c>
      <c r="CH64">
        <f t="shared" si="25"/>
        <v>0.84020918070888995</v>
      </c>
      <c r="CI64">
        <f t="shared" si="26"/>
        <v>0.90701654306902457</v>
      </c>
      <c r="CJ64">
        <f t="shared" si="27"/>
        <v>0.87583282858873479</v>
      </c>
      <c r="CK64">
        <f t="shared" si="28"/>
        <v>0.81283422459892951</v>
      </c>
      <c r="CL64">
        <f t="shared" si="29"/>
        <v>0.87474332648870901</v>
      </c>
      <c r="CM64">
        <f t="shared" si="30"/>
        <v>0.90781945327399727</v>
      </c>
      <c r="CN64">
        <f t="shared" si="31"/>
        <v>0.88563829787234172</v>
      </c>
      <c r="CO64">
        <f t="shared" si="32"/>
        <v>0.85229415461973745</v>
      </c>
      <c r="CP64">
        <f t="shared" si="33"/>
        <v>0.853586247777119</v>
      </c>
      <c r="CQ64">
        <f t="shared" si="34"/>
        <v>0.92146596858638719</v>
      </c>
      <c r="CR64">
        <f t="shared" si="35"/>
        <v>0.88808664259927805</v>
      </c>
      <c r="CS64">
        <f t="shared" si="36"/>
        <v>0.82758620689655171</v>
      </c>
      <c r="CT64">
        <f t="shared" si="37"/>
        <v>0.88293001962066664</v>
      </c>
      <c r="CU64">
        <f t="shared" si="38"/>
        <v>0.87000000000000166</v>
      </c>
      <c r="CV64">
        <f t="shared" si="39"/>
        <v>0.82304038004750202</v>
      </c>
      <c r="CW64">
        <f t="shared" si="40"/>
        <v>0.95681063122923693</v>
      </c>
      <c r="CX64">
        <f t="shared" si="41"/>
        <v>0.7717842323651446</v>
      </c>
      <c r="CY64">
        <f t="shared" si="42"/>
        <v>0.93738601823707968</v>
      </c>
      <c r="CZ64">
        <f t="shared" si="43"/>
        <v>0.87725631768952794</v>
      </c>
      <c r="DA64">
        <f t="shared" si="44"/>
        <v>0.83450704225352268</v>
      </c>
      <c r="DB64">
        <f t="shared" si="45"/>
        <v>0.92124420913302618</v>
      </c>
      <c r="DC64">
        <f t="shared" si="46"/>
        <v>0.75519194461926087</v>
      </c>
      <c r="DD64">
        <f t="shared" si="47"/>
        <v>0.85612366230677894</v>
      </c>
      <c r="DE64">
        <f t="shared" si="48"/>
        <v>0.75046904315196838</v>
      </c>
      <c r="DF64">
        <f t="shared" si="49"/>
        <v>0.8167719701321059</v>
      </c>
      <c r="DG64">
        <f t="shared" si="50"/>
        <v>0.87424425634824587</v>
      </c>
      <c r="DH64">
        <f t="shared" si="51"/>
        <v>0.93026151930261536</v>
      </c>
      <c r="DI64">
        <f t="shared" si="52"/>
        <v>0.87934301958306771</v>
      </c>
      <c r="DJ64">
        <f t="shared" si="53"/>
        <v>0.897986577181207</v>
      </c>
      <c r="DK64">
        <f t="shared" si="54"/>
        <v>0.86277084701247786</v>
      </c>
      <c r="DL64">
        <f t="shared" si="55"/>
        <v>0.93350548741123474</v>
      </c>
      <c r="DM64">
        <f t="shared" si="56"/>
        <v>0.73940490061388153</v>
      </c>
      <c r="DN64">
        <f t="shared" si="57"/>
        <v>0.85212013385860119</v>
      </c>
      <c r="DO64">
        <f t="shared" si="58"/>
        <v>0.83004227227980787</v>
      </c>
      <c r="DP64">
        <f t="shared" si="59"/>
        <v>0</v>
      </c>
      <c r="DQ64">
        <f t="shared" si="60"/>
        <v>-14.333333333333304</v>
      </c>
      <c r="DR64">
        <f t="shared" si="61"/>
        <v>-15.714285714286047</v>
      </c>
      <c r="DS64">
        <f t="shared" si="62"/>
        <v>-6.1904761904759837</v>
      </c>
      <c r="DT64">
        <f t="shared" si="63"/>
        <v>5.7142857142859302</v>
      </c>
      <c r="DU64">
        <f t="shared" si="64"/>
        <v>-1.9047619047618092</v>
      </c>
      <c r="DV64">
        <f t="shared" si="65"/>
        <v>7.1428571428571281</v>
      </c>
      <c r="DW64">
        <f t="shared" si="66"/>
        <v>12.857142857143058</v>
      </c>
      <c r="DX64">
        <f t="shared" si="67"/>
        <v>9.523809523809506</v>
      </c>
      <c r="DY64">
        <f t="shared" si="68"/>
        <v>16.190476190476613</v>
      </c>
      <c r="DZ64">
        <f t="shared" si="69"/>
        <v>-0.95238095238117748</v>
      </c>
      <c r="EA64">
        <f t="shared" si="70"/>
        <v>11.428571428571576</v>
      </c>
      <c r="EB64">
        <f t="shared" si="71"/>
        <v>6.1904761904759731</v>
      </c>
      <c r="EC64">
        <f t="shared" si="72"/>
        <v>19.047619047619033</v>
      </c>
      <c r="ED64">
        <f t="shared" si="73"/>
        <v>18.095238095237875</v>
      </c>
      <c r="EE64">
        <f t="shared" si="74"/>
        <v>19.999999999999662</v>
      </c>
      <c r="EF64">
        <f t="shared" si="75"/>
        <v>5.7142857142859302</v>
      </c>
      <c r="EG64">
        <f t="shared" si="76"/>
        <v>8.5714285714283491</v>
      </c>
      <c r="EH64">
        <f t="shared" si="77"/>
        <v>1.9047619047620497</v>
      </c>
      <c r="EI64">
        <f t="shared" si="78"/>
        <v>11.904761904761903</v>
      </c>
      <c r="EJ64">
        <f t="shared" si="79"/>
        <v>6.1904761904764971</v>
      </c>
      <c r="EK64">
        <f t="shared" si="80"/>
        <v>10.952380952380727</v>
      </c>
      <c r="EL64">
        <f t="shared" si="81"/>
        <v>10.476190476190684</v>
      </c>
      <c r="EM64">
        <f t="shared" si="82"/>
        <v>14.761904761904868</v>
      </c>
      <c r="EN64">
        <f t="shared" si="83"/>
        <v>26.190476190476179</v>
      </c>
      <c r="EO64">
        <f t="shared" si="84"/>
        <v>14.761904761904868</v>
      </c>
      <c r="EP64">
        <f t="shared" si="85"/>
        <v>8.5714285714283491</v>
      </c>
      <c r="EQ64">
        <f t="shared" si="86"/>
        <v>1.4285714285717444</v>
      </c>
      <c r="ER64">
        <f t="shared" si="87"/>
        <v>13.333333333333103</v>
      </c>
      <c r="ES64">
        <f t="shared" si="88"/>
        <v>5.7142857142859302</v>
      </c>
      <c r="ET64">
        <f t="shared" si="89"/>
        <v>7.6190476190477181</v>
      </c>
      <c r="EU64">
        <f t="shared" si="90"/>
        <v>14.285714285714279</v>
      </c>
      <c r="EV64">
        <f t="shared" si="91"/>
        <v>25.714285714285595</v>
      </c>
      <c r="EW64">
        <f t="shared" si="92"/>
        <v>17.142857142857245</v>
      </c>
      <c r="EX64">
        <f t="shared" si="93"/>
        <v>16.190476190476065</v>
      </c>
      <c r="EY64">
        <f t="shared" si="94"/>
        <v>7.1428571428571281</v>
      </c>
      <c r="EZ64">
        <f t="shared" si="95"/>
        <v>10.476190476190684</v>
      </c>
      <c r="FA64">
        <f t="shared" si="96"/>
        <v>9.9999999999995488</v>
      </c>
      <c r="FB64">
        <f t="shared" si="97"/>
        <v>14.285714285714279</v>
      </c>
      <c r="FC64">
        <f t="shared" si="98"/>
        <v>3.33333333333327</v>
      </c>
      <c r="FD64">
        <f t="shared" si="99"/>
        <v>22.380952380952042</v>
      </c>
      <c r="FE64">
        <f t="shared" si="100"/>
        <v>15.714285714285477</v>
      </c>
      <c r="FF64">
        <f t="shared" si="101"/>
        <v>12.857142857143058</v>
      </c>
      <c r="FG64">
        <f t="shared" si="102"/>
        <v>10.476190476190684</v>
      </c>
      <c r="FH64">
        <f t="shared" si="103"/>
        <v>-4.761904761904229</v>
      </c>
      <c r="FI64">
        <f t="shared" si="104"/>
        <v>14.285714285714279</v>
      </c>
      <c r="FJ64">
        <f t="shared" si="105"/>
        <v>-4.7619047619050479</v>
      </c>
      <c r="FK64">
        <f t="shared" si="106"/>
        <v>12.857142857142515</v>
      </c>
      <c r="FL64">
        <f t="shared" si="107"/>
        <v>14.761904761904868</v>
      </c>
      <c r="FM64">
        <f t="shared" si="108"/>
        <v>18.571428571428445</v>
      </c>
      <c r="FN64">
        <f t="shared" si="109"/>
        <v>10.476190476190137</v>
      </c>
      <c r="FO64">
        <f t="shared" si="110"/>
        <v>6.1904761904759731</v>
      </c>
      <c r="FP64">
        <f t="shared" si="111"/>
        <v>4.2857142857147101</v>
      </c>
      <c r="FQ64">
        <f t="shared" si="112"/>
        <v>14.761904761904868</v>
      </c>
    </row>
    <row r="65" spans="1:173" ht="15.75" customHeight="1">
      <c r="A65">
        <v>23</v>
      </c>
      <c r="B65">
        <v>0</v>
      </c>
      <c r="C65">
        <v>0</v>
      </c>
      <c r="D65">
        <v>629.61000000000013</v>
      </c>
      <c r="E65">
        <v>418.19000000000011</v>
      </c>
      <c r="F65">
        <v>98.579999999999856</v>
      </c>
      <c r="G65">
        <v>105.4</v>
      </c>
      <c r="H65">
        <v>95.170000000000144</v>
      </c>
      <c r="I65">
        <v>98.88999999999993</v>
      </c>
      <c r="J65">
        <v>90.520000000000138</v>
      </c>
      <c r="K65">
        <v>114.38999999999993</v>
      </c>
      <c r="L65">
        <v>107.57000000000015</v>
      </c>
      <c r="M65">
        <v>113.15000000000018</v>
      </c>
      <c r="N65">
        <v>102.3</v>
      </c>
      <c r="O65">
        <v>111.28999999999994</v>
      </c>
      <c r="P65">
        <v>104.16000000000007</v>
      </c>
      <c r="Q65">
        <v>98.269999999999968</v>
      </c>
      <c r="R65">
        <v>115.63000000000021</v>
      </c>
      <c r="S65">
        <v>84.320000000000149</v>
      </c>
      <c r="T65">
        <v>99.819999999999794</v>
      </c>
      <c r="U65">
        <v>106.02000000000014</v>
      </c>
      <c r="V65">
        <v>97.960000000000079</v>
      </c>
      <c r="W65">
        <v>83.079999999999856</v>
      </c>
      <c r="X65">
        <v>91.760000000000076</v>
      </c>
      <c r="Y65">
        <v>91.45</v>
      </c>
      <c r="Z65">
        <v>79.36000000000007</v>
      </c>
      <c r="AA65">
        <v>88.970000000000141</v>
      </c>
      <c r="AB65">
        <v>98.889999999999759</v>
      </c>
      <c r="AC65">
        <v>98.270000000000138</v>
      </c>
      <c r="AD65">
        <v>87.730000000000032</v>
      </c>
      <c r="AE65">
        <v>80.600000000000009</v>
      </c>
      <c r="AF65">
        <v>90.519999999999968</v>
      </c>
      <c r="AG65">
        <v>60.13999999999993</v>
      </c>
      <c r="AH65">
        <v>79.979999999999862</v>
      </c>
      <c r="AI65">
        <v>58.9</v>
      </c>
      <c r="AJ65">
        <v>79.36000000000007</v>
      </c>
      <c r="AK65">
        <v>82.770000000000138</v>
      </c>
      <c r="AL65">
        <v>90.520000000000138</v>
      </c>
      <c r="AM65">
        <v>84.010000000000076</v>
      </c>
      <c r="AN65">
        <v>80.910000000000068</v>
      </c>
      <c r="AO65">
        <v>75.330000000000211</v>
      </c>
      <c r="AP65">
        <v>83.079999999999856</v>
      </c>
      <c r="AQ65">
        <v>83.700000000000358</v>
      </c>
      <c r="AR65">
        <v>70.369999999999791</v>
      </c>
      <c r="AS65">
        <v>89.589999999999932</v>
      </c>
      <c r="AT65">
        <v>78.119999999999791</v>
      </c>
      <c r="AU65">
        <v>90.210000000000079</v>
      </c>
      <c r="AV65">
        <v>93.93000000000022</v>
      </c>
      <c r="AW65">
        <v>78.119999999999791</v>
      </c>
      <c r="AX65">
        <v>79.980000000000217</v>
      </c>
      <c r="AY65">
        <v>85.25</v>
      </c>
      <c r="AZ65">
        <v>85.869999999999962</v>
      </c>
      <c r="BA65">
        <v>80.910000000000068</v>
      </c>
      <c r="BB65">
        <v>93.310000000000073</v>
      </c>
      <c r="BC65">
        <v>72.539999999999935</v>
      </c>
      <c r="BD65">
        <v>79.049999999999827</v>
      </c>
      <c r="BE65">
        <v>74.089999999999932</v>
      </c>
      <c r="BF65">
        <v>71.61000000000007</v>
      </c>
      <c r="BG65">
        <v>76.879999999999868</v>
      </c>
      <c r="BH65">
        <f t="shared" si="113"/>
        <v>104.28400000000003</v>
      </c>
      <c r="BI65">
        <f t="shared" si="114"/>
        <v>84.911162790697688</v>
      </c>
      <c r="BJ65">
        <f t="shared" si="1"/>
        <v>88.566415094339661</v>
      </c>
      <c r="BK65">
        <f t="shared" si="2"/>
        <v>1.1283264340626837</v>
      </c>
      <c r="BL65">
        <f t="shared" si="3"/>
        <v>1.1799410029498527</v>
      </c>
      <c r="BM65">
        <f t="shared" si="4"/>
        <v>1.2633744855967091</v>
      </c>
      <c r="BN65">
        <f t="shared" si="5"/>
        <v>1.074677147669848</v>
      </c>
      <c r="BO65">
        <f t="shared" si="6"/>
        <v>1.0902302426882402</v>
      </c>
      <c r="BP65">
        <f t="shared" si="7"/>
        <v>1.1954643628509718</v>
      </c>
      <c r="BQ65">
        <f t="shared" si="8"/>
        <v>1.2211143695014686</v>
      </c>
      <c r="BR65">
        <f t="shared" si="9"/>
        <v>1.2550143266475651</v>
      </c>
      <c r="BS65">
        <f t="shared" si="10"/>
        <v>1.0819672131147526</v>
      </c>
      <c r="BT65">
        <f t="shared" si="11"/>
        <v>1.1744820065430752</v>
      </c>
      <c r="BU65">
        <f t="shared" si="12"/>
        <v>1.1789473684210525</v>
      </c>
      <c r="BV65">
        <f t="shared" si="13"/>
        <v>1.094361334867664</v>
      </c>
      <c r="BW65">
        <f t="shared" si="14"/>
        <v>1.1650182196772541</v>
      </c>
      <c r="BX65">
        <f t="shared" si="15"/>
        <v>0.97085068411659869</v>
      </c>
      <c r="BY65">
        <f t="shared" si="16"/>
        <v>1.1167630057803459</v>
      </c>
      <c r="BZ65">
        <f t="shared" si="17"/>
        <v>1.1425389755011148</v>
      </c>
      <c r="CA65">
        <f t="shared" si="18"/>
        <v>1.1199054932073242</v>
      </c>
      <c r="CB65">
        <f t="shared" si="19"/>
        <v>1.0087829360100371</v>
      </c>
      <c r="CC65">
        <f t="shared" si="20"/>
        <v>1.0895705521472399</v>
      </c>
      <c r="CD65">
        <f t="shared" si="21"/>
        <v>1.0375146541617817</v>
      </c>
      <c r="CE65">
        <f t="shared" si="22"/>
        <v>0.94814814814814707</v>
      </c>
      <c r="CF65">
        <f t="shared" si="23"/>
        <v>1.0250000000000024</v>
      </c>
      <c r="CG65">
        <f t="shared" si="24"/>
        <v>1.1160349854227376</v>
      </c>
      <c r="CH65">
        <f t="shared" si="25"/>
        <v>1.1051714119697851</v>
      </c>
      <c r="CI65">
        <f t="shared" si="26"/>
        <v>0.96862521391899625</v>
      </c>
      <c r="CJ65">
        <f t="shared" si="27"/>
        <v>0.9448818897637794</v>
      </c>
      <c r="CK65">
        <f t="shared" si="28"/>
        <v>1.0409982174688059</v>
      </c>
      <c r="CL65">
        <f t="shared" si="29"/>
        <v>0.79671457905544041</v>
      </c>
      <c r="CM65">
        <f t="shared" si="30"/>
        <v>0.98410680228861902</v>
      </c>
      <c r="CN65">
        <f t="shared" si="31"/>
        <v>0.75797872340425476</v>
      </c>
      <c r="CO65">
        <f t="shared" si="32"/>
        <v>0.96543054682589713</v>
      </c>
      <c r="CP65">
        <f t="shared" si="33"/>
        <v>0.94961470065204634</v>
      </c>
      <c r="CQ65">
        <f t="shared" si="34"/>
        <v>1.0191972076788851</v>
      </c>
      <c r="CR65">
        <f t="shared" si="35"/>
        <v>0.97833935018050544</v>
      </c>
      <c r="CS65">
        <f t="shared" si="36"/>
        <v>0.8852459016393458</v>
      </c>
      <c r="CT65">
        <f t="shared" si="37"/>
        <v>0.95356442119032259</v>
      </c>
      <c r="CU65">
        <f t="shared" si="38"/>
        <v>1.0049999999999981</v>
      </c>
      <c r="CV65">
        <f t="shared" si="39"/>
        <v>0.9619952494061792</v>
      </c>
      <c r="CW65">
        <f t="shared" si="40"/>
        <v>0.90498338870431716</v>
      </c>
      <c r="CX65">
        <f t="shared" si="41"/>
        <v>1.02786010669828</v>
      </c>
      <c r="CY65">
        <f t="shared" si="42"/>
        <v>0.91914893617021043</v>
      </c>
      <c r="CZ65">
        <f t="shared" si="43"/>
        <v>1.050541516245487</v>
      </c>
      <c r="DA65">
        <f t="shared" si="44"/>
        <v>1.0669014084507067</v>
      </c>
      <c r="DB65">
        <f t="shared" si="45"/>
        <v>1.0006618133686274</v>
      </c>
      <c r="DC65">
        <f t="shared" si="46"/>
        <v>0.97419760855884352</v>
      </c>
      <c r="DD65">
        <f t="shared" si="47"/>
        <v>0.98097502972651751</v>
      </c>
      <c r="DE65">
        <f t="shared" si="48"/>
        <v>1.0393996247654786</v>
      </c>
      <c r="DF65">
        <f t="shared" si="49"/>
        <v>0.89948305571510734</v>
      </c>
      <c r="DG65">
        <f t="shared" si="50"/>
        <v>1.0918984280532031</v>
      </c>
      <c r="DH65">
        <f t="shared" si="51"/>
        <v>0.87422166874221685</v>
      </c>
      <c r="DI65">
        <f t="shared" si="52"/>
        <v>0.96651926721414849</v>
      </c>
      <c r="DJ65">
        <f t="shared" si="53"/>
        <v>0.96241610738255012</v>
      </c>
      <c r="DK65">
        <f t="shared" si="54"/>
        <v>0.91004596191726828</v>
      </c>
      <c r="DL65">
        <f t="shared" si="55"/>
        <v>0.96061975468043803</v>
      </c>
      <c r="DM65">
        <f t="shared" si="56"/>
        <v>1.1700259116915641</v>
      </c>
      <c r="DN65">
        <f t="shared" si="57"/>
        <v>0.99783962384038649</v>
      </c>
      <c r="DO65">
        <f t="shared" si="58"/>
        <v>1.0315662543898796</v>
      </c>
      <c r="DP65">
        <f t="shared" si="59"/>
        <v>0</v>
      </c>
      <c r="DQ65">
        <f t="shared" si="60"/>
        <v>6.9182389937108537</v>
      </c>
      <c r="DR65">
        <f t="shared" si="61"/>
        <v>-3.4591194968550592</v>
      </c>
      <c r="DS65">
        <f t="shared" si="62"/>
        <v>0.31446540880510626</v>
      </c>
      <c r="DT65">
        <f t="shared" si="63"/>
        <v>-8.1761006289305431</v>
      </c>
      <c r="DU65">
        <f t="shared" si="64"/>
        <v>16.037735849056702</v>
      </c>
      <c r="DV65">
        <f t="shared" si="65"/>
        <v>9.1194968553462221</v>
      </c>
      <c r="DW65">
        <f t="shared" si="66"/>
        <v>14.779874213836825</v>
      </c>
      <c r="DX65">
        <f t="shared" si="67"/>
        <v>3.7735849056605257</v>
      </c>
      <c r="DY65">
        <f t="shared" si="68"/>
        <v>12.893081761006389</v>
      </c>
      <c r="DZ65">
        <f t="shared" si="69"/>
        <v>5.6603773584907886</v>
      </c>
      <c r="EA65">
        <f t="shared" si="70"/>
        <v>-0.31446540880491886</v>
      </c>
      <c r="EB65">
        <f t="shared" si="71"/>
        <v>17.29559748427711</v>
      </c>
      <c r="EC65">
        <f t="shared" si="72"/>
        <v>-14.465408805031171</v>
      </c>
      <c r="ED65">
        <f t="shared" si="73"/>
        <v>1.2578616352200649</v>
      </c>
      <c r="EE65">
        <f t="shared" si="74"/>
        <v>7.5471698113210515</v>
      </c>
      <c r="EF65">
        <f t="shared" si="75"/>
        <v>-0.62893081760983771</v>
      </c>
      <c r="EG65">
        <f t="shared" si="76"/>
        <v>-15.723270440251596</v>
      </c>
      <c r="EH65">
        <f t="shared" si="77"/>
        <v>-6.9182389937104798</v>
      </c>
      <c r="EI65">
        <f t="shared" si="78"/>
        <v>-7.2327044025155853</v>
      </c>
      <c r="EJ65">
        <f t="shared" si="79"/>
        <v>-19.496855345911758</v>
      </c>
      <c r="EK65">
        <f t="shared" si="80"/>
        <v>-9.7484276729557013</v>
      </c>
      <c r="EL65">
        <f t="shared" si="81"/>
        <v>0.31446540880493334</v>
      </c>
      <c r="EM65">
        <f t="shared" si="82"/>
        <v>-0.31446540880474588</v>
      </c>
      <c r="EN65">
        <f t="shared" si="83"/>
        <v>-11.006289308175939</v>
      </c>
      <c r="EO65">
        <f t="shared" si="84"/>
        <v>-18.238993710691695</v>
      </c>
      <c r="EP65">
        <f t="shared" si="85"/>
        <v>-8.1761006289307154</v>
      </c>
      <c r="EQ65">
        <f t="shared" si="86"/>
        <v>-38.993710691823878</v>
      </c>
      <c r="ER65">
        <f t="shared" si="87"/>
        <v>-18.867924528301909</v>
      </c>
      <c r="ES65">
        <f t="shared" si="88"/>
        <v>-40.251572327043938</v>
      </c>
      <c r="ET65">
        <f t="shared" si="89"/>
        <v>-19.496855345911758</v>
      </c>
      <c r="EU65">
        <f t="shared" si="90"/>
        <v>-16.037735849056343</v>
      </c>
      <c r="EV65">
        <f t="shared" si="91"/>
        <v>-8.1761006289305431</v>
      </c>
      <c r="EW65">
        <f t="shared" si="92"/>
        <v>-14.779874213836278</v>
      </c>
      <c r="EX65">
        <f t="shared" si="93"/>
        <v>-17.924528301886607</v>
      </c>
      <c r="EY65">
        <f t="shared" si="94"/>
        <v>-23.584905660377032</v>
      </c>
      <c r="EZ65">
        <f t="shared" si="95"/>
        <v>-15.723270440251596</v>
      </c>
      <c r="FA65">
        <f t="shared" si="96"/>
        <v>-15.094339622641023</v>
      </c>
      <c r="FB65">
        <f t="shared" si="97"/>
        <v>-28.616352201257971</v>
      </c>
      <c r="FC65">
        <f t="shared" si="98"/>
        <v>-9.1194968553458473</v>
      </c>
      <c r="FD65">
        <f t="shared" si="99"/>
        <v>-20.754716981132169</v>
      </c>
      <c r="FE65">
        <f t="shared" si="100"/>
        <v>-8.4905660377356345</v>
      </c>
      <c r="FF65">
        <f t="shared" si="101"/>
        <v>-4.7169811320751096</v>
      </c>
      <c r="FG65">
        <f t="shared" si="102"/>
        <v>-20.754716981132169</v>
      </c>
      <c r="FH65">
        <f t="shared" si="103"/>
        <v>-18.86792452830155</v>
      </c>
      <c r="FI65">
        <f t="shared" si="104"/>
        <v>-13.522012578616227</v>
      </c>
      <c r="FJ65">
        <f t="shared" si="105"/>
        <v>-12.893081761006201</v>
      </c>
      <c r="FK65">
        <f t="shared" si="106"/>
        <v>-17.924528301886607</v>
      </c>
      <c r="FL65">
        <f t="shared" si="107"/>
        <v>-5.3459119496853225</v>
      </c>
      <c r="FM65">
        <f t="shared" si="108"/>
        <v>-26.415094339622602</v>
      </c>
      <c r="FN65">
        <f t="shared" si="109"/>
        <v>-19.811320754717041</v>
      </c>
      <c r="FO65">
        <f t="shared" si="110"/>
        <v>-24.842767295597444</v>
      </c>
      <c r="FP65">
        <f t="shared" si="111"/>
        <v>-27.358490566037556</v>
      </c>
      <c r="FQ65">
        <f t="shared" si="112"/>
        <v>-22.012578616352222</v>
      </c>
    </row>
    <row r="66" spans="1:173" ht="15.75" customHeight="1">
      <c r="A66">
        <v>24</v>
      </c>
      <c r="B66">
        <v>0</v>
      </c>
      <c r="C66">
        <v>0</v>
      </c>
      <c r="D66">
        <v>601.4</v>
      </c>
      <c r="E66">
        <v>394.94000000000011</v>
      </c>
      <c r="F66">
        <v>97.960000000000079</v>
      </c>
      <c r="G66">
        <v>110.05</v>
      </c>
      <c r="H66">
        <v>88.969999999999786</v>
      </c>
      <c r="I66">
        <v>105.71000000000008</v>
      </c>
      <c r="J66">
        <v>96.099999999999824</v>
      </c>
      <c r="K66">
        <v>113.45999999999972</v>
      </c>
      <c r="L66">
        <v>96.100000000000009</v>
      </c>
      <c r="M66">
        <v>110.67000000000014</v>
      </c>
      <c r="N66">
        <v>111.28999999999994</v>
      </c>
      <c r="O66">
        <v>104.46999999999997</v>
      </c>
      <c r="P66">
        <v>112.21999999999997</v>
      </c>
      <c r="Q66">
        <v>119.04000000000011</v>
      </c>
      <c r="R66">
        <v>119.96999999999979</v>
      </c>
      <c r="S66">
        <v>85.25</v>
      </c>
      <c r="T66">
        <v>94.86000000000007</v>
      </c>
      <c r="U66">
        <v>96.410000000000068</v>
      </c>
      <c r="V66">
        <v>100.44000000000011</v>
      </c>
      <c r="W66">
        <v>95.169999999999973</v>
      </c>
      <c r="X66">
        <v>101.68000000000004</v>
      </c>
      <c r="Y66">
        <v>95.789999999999935</v>
      </c>
      <c r="Z66">
        <v>101.68000000000022</v>
      </c>
      <c r="AA66">
        <v>100.43999999999993</v>
      </c>
      <c r="AB66">
        <v>102.30000000000018</v>
      </c>
      <c r="AC66">
        <v>106.95</v>
      </c>
      <c r="AD66">
        <v>108.5</v>
      </c>
      <c r="AE66">
        <v>102.3</v>
      </c>
      <c r="AF66">
        <v>90.520000000000138</v>
      </c>
      <c r="AG66">
        <v>84.939999999999927</v>
      </c>
      <c r="AH66">
        <v>97.960000000000079</v>
      </c>
      <c r="AI66">
        <v>98.579999999999856</v>
      </c>
      <c r="AJ66">
        <v>99.2</v>
      </c>
      <c r="AK66">
        <v>101.98999999999994</v>
      </c>
      <c r="AL66">
        <v>109.73999999999994</v>
      </c>
      <c r="AM66">
        <v>97.65</v>
      </c>
      <c r="AN66">
        <v>106.32999999999986</v>
      </c>
      <c r="AO66">
        <v>90.519999999999797</v>
      </c>
      <c r="AP66">
        <v>99.820000000000149</v>
      </c>
      <c r="AQ66">
        <v>98.580000000000211</v>
      </c>
      <c r="AR66">
        <v>99.819999999999965</v>
      </c>
      <c r="AS66">
        <v>93.000000000000185</v>
      </c>
      <c r="AT66">
        <v>89.279999999999859</v>
      </c>
      <c r="AU66">
        <v>102.92000000000014</v>
      </c>
      <c r="AV66">
        <v>97.65</v>
      </c>
      <c r="AW66">
        <v>85.870000000000147</v>
      </c>
      <c r="AX66">
        <v>93.929999999999865</v>
      </c>
      <c r="AY66">
        <v>96.719999999999786</v>
      </c>
      <c r="AZ66">
        <v>93.930000000000035</v>
      </c>
      <c r="BA66">
        <v>92.689999999999927</v>
      </c>
      <c r="BB66">
        <v>100.13000000000021</v>
      </c>
      <c r="BC66">
        <v>84.939999999999927</v>
      </c>
      <c r="BD66">
        <v>101.06000000000007</v>
      </c>
      <c r="BE66">
        <v>87.420000000000144</v>
      </c>
      <c r="BF66">
        <v>86.799999999999656</v>
      </c>
      <c r="BG66">
        <v>92.380000000000209</v>
      </c>
      <c r="BH66">
        <f t="shared" si="113"/>
        <v>104.90399999999995</v>
      </c>
      <c r="BI66">
        <f t="shared" si="114"/>
        <v>97.794186046511641</v>
      </c>
      <c r="BJ66">
        <f t="shared" si="1"/>
        <v>99.135660377358462</v>
      </c>
      <c r="BK66">
        <f t="shared" si="2"/>
        <v>1.1212300413956253</v>
      </c>
      <c r="BL66">
        <f t="shared" si="3"/>
        <v>1.2319972236682284</v>
      </c>
      <c r="BM66">
        <f t="shared" si="4"/>
        <v>1.1810699588477331</v>
      </c>
      <c r="BN66">
        <f t="shared" si="5"/>
        <v>1.1487928130263909</v>
      </c>
      <c r="BO66">
        <f t="shared" si="6"/>
        <v>1.15743621655258</v>
      </c>
      <c r="BP66">
        <f t="shared" si="7"/>
        <v>1.1857451403887664</v>
      </c>
      <c r="BQ66">
        <f t="shared" si="8"/>
        <v>1.0909090909090915</v>
      </c>
      <c r="BR66">
        <f t="shared" si="9"/>
        <v>1.2275071633237824</v>
      </c>
      <c r="BS66">
        <f t="shared" si="10"/>
        <v>1.1770491803278667</v>
      </c>
      <c r="BT66">
        <f t="shared" si="11"/>
        <v>1.1025081788440569</v>
      </c>
      <c r="BU66">
        <f t="shared" si="12"/>
        <v>1.2701754385964898</v>
      </c>
      <c r="BV66">
        <f t="shared" si="13"/>
        <v>1.3256616800920615</v>
      </c>
      <c r="BW66">
        <f t="shared" si="14"/>
        <v>1.2087454450806856</v>
      </c>
      <c r="BX66">
        <f t="shared" si="15"/>
        <v>0.98155859607376539</v>
      </c>
      <c r="BY66">
        <f t="shared" si="16"/>
        <v>1.0612716763005803</v>
      </c>
      <c r="BZ66">
        <f t="shared" si="17"/>
        <v>1.0389755011135864</v>
      </c>
      <c r="CA66">
        <f t="shared" si="18"/>
        <v>1.1482575310100418</v>
      </c>
      <c r="CB66">
        <f t="shared" si="19"/>
        <v>1.1555834378920964</v>
      </c>
      <c r="CC66">
        <f t="shared" si="20"/>
        <v>1.207361963190184</v>
      </c>
      <c r="CD66">
        <f t="shared" si="21"/>
        <v>1.0867526377491197</v>
      </c>
      <c r="CE66">
        <f t="shared" si="22"/>
        <v>1.214814814814815</v>
      </c>
      <c r="CF66">
        <f t="shared" si="23"/>
        <v>1.157142857142857</v>
      </c>
      <c r="CG66">
        <f t="shared" si="24"/>
        <v>1.1545189504373197</v>
      </c>
      <c r="CH66">
        <f t="shared" si="25"/>
        <v>1.2027890761185343</v>
      </c>
      <c r="CI66">
        <f t="shared" si="26"/>
        <v>1.1979463776383341</v>
      </c>
      <c r="CJ66">
        <f t="shared" si="27"/>
        <v>1.1992731677771045</v>
      </c>
      <c r="CK66">
        <f t="shared" si="28"/>
        <v>1.0409982174688079</v>
      </c>
      <c r="CL66">
        <f t="shared" si="29"/>
        <v>1.1252566735112925</v>
      </c>
      <c r="CM66">
        <f t="shared" si="30"/>
        <v>1.2053401144310247</v>
      </c>
      <c r="CN66">
        <f t="shared" si="31"/>
        <v>1.268617021276593</v>
      </c>
      <c r="CO66">
        <f t="shared" si="32"/>
        <v>1.2067881835323704</v>
      </c>
      <c r="CP66">
        <f t="shared" si="33"/>
        <v>1.1701244813277998</v>
      </c>
      <c r="CQ66">
        <f t="shared" si="34"/>
        <v>1.2356020942408377</v>
      </c>
      <c r="CR66">
        <f t="shared" si="35"/>
        <v>1.1371841155234648</v>
      </c>
      <c r="CS66">
        <f t="shared" si="36"/>
        <v>1.1633691351045783</v>
      </c>
      <c r="CT66">
        <f t="shared" si="37"/>
        <v>1.1458469587965958</v>
      </c>
      <c r="CU66">
        <f t="shared" si="38"/>
        <v>1.2075000000000018</v>
      </c>
      <c r="CV66">
        <f t="shared" si="39"/>
        <v>1.1330166270783864</v>
      </c>
      <c r="CW66">
        <f t="shared" si="40"/>
        <v>1.283720930232559</v>
      </c>
      <c r="CX66">
        <f t="shared" si="41"/>
        <v>1.0669828097214007</v>
      </c>
      <c r="CY66">
        <f t="shared" si="42"/>
        <v>1.0504559270516702</v>
      </c>
      <c r="CZ66">
        <f t="shared" si="43"/>
        <v>1.1985559566787005</v>
      </c>
      <c r="DA66">
        <f t="shared" si="44"/>
        <v>1.1091549295774648</v>
      </c>
      <c r="DB66">
        <f t="shared" si="45"/>
        <v>1.0999338186631387</v>
      </c>
      <c r="DC66">
        <f t="shared" si="46"/>
        <v>1.144115796098172</v>
      </c>
      <c r="DD66">
        <f t="shared" si="47"/>
        <v>1.1129607609988101</v>
      </c>
      <c r="DE66">
        <f t="shared" si="48"/>
        <v>1.1369606003752357</v>
      </c>
      <c r="DF66">
        <f t="shared" si="49"/>
        <v>1.0304422745548529</v>
      </c>
      <c r="DG66">
        <f t="shared" si="50"/>
        <v>1.1717049576783556</v>
      </c>
      <c r="DH66">
        <f t="shared" si="51"/>
        <v>1.023661270236613</v>
      </c>
      <c r="DI66">
        <f t="shared" si="52"/>
        <v>1.23562855337966</v>
      </c>
      <c r="DJ66">
        <f t="shared" si="53"/>
        <v>1.1355704697986604</v>
      </c>
      <c r="DK66">
        <f t="shared" si="54"/>
        <v>1.1030860144451682</v>
      </c>
      <c r="DL66">
        <f t="shared" si="55"/>
        <v>1.1542930923176278</v>
      </c>
      <c r="DM66">
        <f t="shared" si="56"/>
        <v>1.1769820705006688</v>
      </c>
      <c r="DN66">
        <f t="shared" si="57"/>
        <v>1.1492353962807644</v>
      </c>
      <c r="DO66">
        <f t="shared" si="58"/>
        <v>1.1546702183102666</v>
      </c>
      <c r="DP66">
        <f t="shared" si="59"/>
        <v>0</v>
      </c>
      <c r="DQ66">
        <f t="shared" si="60"/>
        <v>12.34177215189864</v>
      </c>
      <c r="DR66">
        <f t="shared" si="61"/>
        <v>-9.17721518987371</v>
      </c>
      <c r="DS66">
        <f t="shared" si="62"/>
        <v>7.9113924050632844</v>
      </c>
      <c r="DT66">
        <f t="shared" si="63"/>
        <v>-1.8987341772154487</v>
      </c>
      <c r="DU66">
        <f t="shared" si="64"/>
        <v>15.822784810126207</v>
      </c>
      <c r="DV66">
        <f t="shared" si="65"/>
        <v>-1.8987341772152604</v>
      </c>
      <c r="DW66">
        <f t="shared" si="66"/>
        <v>12.974683544303852</v>
      </c>
      <c r="DX66">
        <f t="shared" si="67"/>
        <v>13.607594936708702</v>
      </c>
      <c r="DY66">
        <f t="shared" si="68"/>
        <v>6.645569620253049</v>
      </c>
      <c r="DZ66">
        <f t="shared" si="69"/>
        <v>14.556962025316334</v>
      </c>
      <c r="EA66">
        <f t="shared" si="70"/>
        <v>21.51898734177216</v>
      </c>
      <c r="EB66">
        <f t="shared" si="71"/>
        <v>22.468354430379428</v>
      </c>
      <c r="EC66">
        <f t="shared" si="72"/>
        <v>-12.974683544303867</v>
      </c>
      <c r="ED66">
        <f t="shared" si="73"/>
        <v>-3.1645569620253231</v>
      </c>
      <c r="EE66">
        <f t="shared" si="74"/>
        <v>-1.5822784810126684</v>
      </c>
      <c r="EF66">
        <f t="shared" si="75"/>
        <v>2.5316455696202844</v>
      </c>
      <c r="EG66">
        <f t="shared" si="76"/>
        <v>-2.8481012658228906</v>
      </c>
      <c r="EH66">
        <f t="shared" si="77"/>
        <v>3.797468354430332</v>
      </c>
      <c r="EI66">
        <f t="shared" si="78"/>
        <v>-2.2151898734178666</v>
      </c>
      <c r="EJ66">
        <f t="shared" si="79"/>
        <v>3.7974683544305208</v>
      </c>
      <c r="EK66">
        <f t="shared" si="80"/>
        <v>2.5316455696200957</v>
      </c>
      <c r="EL66">
        <f t="shared" si="81"/>
        <v>4.4303797468355448</v>
      </c>
      <c r="EM66">
        <f t="shared" si="82"/>
        <v>9.1772151898733316</v>
      </c>
      <c r="EN66">
        <f t="shared" si="83"/>
        <v>10.759493670885986</v>
      </c>
      <c r="EO66">
        <f t="shared" si="84"/>
        <v>4.4303797468353556</v>
      </c>
      <c r="EP66">
        <f t="shared" si="85"/>
        <v>-7.5949367088606934</v>
      </c>
      <c r="EQ66">
        <f t="shared" si="86"/>
        <v>-13.291139240506475</v>
      </c>
      <c r="ER66">
        <f t="shared" si="87"/>
        <v>0</v>
      </c>
      <c r="ES66">
        <f t="shared" si="88"/>
        <v>0.63291139240483529</v>
      </c>
      <c r="ET66">
        <f t="shared" si="89"/>
        <v>1.2658227848100478</v>
      </c>
      <c r="EU66">
        <f t="shared" si="90"/>
        <v>4.1139240506327637</v>
      </c>
      <c r="EV66">
        <f t="shared" si="91"/>
        <v>12.025316455696048</v>
      </c>
      <c r="EW66">
        <f t="shared" si="92"/>
        <v>-0.31645569620260622</v>
      </c>
      <c r="EX66">
        <f t="shared" si="93"/>
        <v>8.5443037974681193</v>
      </c>
      <c r="EY66">
        <f t="shared" si="94"/>
        <v>-7.5949367088610416</v>
      </c>
      <c r="EZ66">
        <f t="shared" si="95"/>
        <v>1.8987341772152604</v>
      </c>
      <c r="FA66">
        <f t="shared" si="96"/>
        <v>0.632911392405198</v>
      </c>
      <c r="FB66">
        <f t="shared" si="97"/>
        <v>1.8987341772150717</v>
      </c>
      <c r="FC66">
        <f t="shared" si="98"/>
        <v>-5.0632911392403948</v>
      </c>
      <c r="FD66">
        <f t="shared" si="99"/>
        <v>-8.8607594936711038</v>
      </c>
      <c r="FE66">
        <f t="shared" si="100"/>
        <v>5.0632911392405688</v>
      </c>
      <c r="FF66">
        <f t="shared" si="101"/>
        <v>-0.31645569620260622</v>
      </c>
      <c r="FG66">
        <f t="shared" si="102"/>
        <v>-12.341772151898656</v>
      </c>
      <c r="FH66">
        <f t="shared" si="103"/>
        <v>-4.1139240506331269</v>
      </c>
      <c r="FI66">
        <f t="shared" si="104"/>
        <v>-1.2658227848104249</v>
      </c>
      <c r="FJ66">
        <f t="shared" si="105"/>
        <v>-4.1139240506329529</v>
      </c>
      <c r="FK66">
        <f t="shared" si="106"/>
        <v>-5.3797468354431892</v>
      </c>
      <c r="FL66">
        <f t="shared" si="107"/>
        <v>2.2151898734178519</v>
      </c>
      <c r="FM66">
        <f t="shared" si="108"/>
        <v>-13.291139240506475</v>
      </c>
      <c r="FN66">
        <f t="shared" si="109"/>
        <v>3.1645569620253085</v>
      </c>
      <c r="FO66">
        <f t="shared" si="110"/>
        <v>-10.759493670886002</v>
      </c>
      <c r="FP66">
        <f t="shared" si="111"/>
        <v>-11.392405063291562</v>
      </c>
      <c r="FQ66">
        <f t="shared" si="112"/>
        <v>-5.696202531645433</v>
      </c>
    </row>
    <row r="67" spans="1:173" ht="15.75" customHeight="1">
      <c r="A67">
        <v>25</v>
      </c>
      <c r="B67">
        <v>0</v>
      </c>
      <c r="C67">
        <v>2</v>
      </c>
      <c r="D67">
        <v>522.35</v>
      </c>
      <c r="E67">
        <v>356.5</v>
      </c>
      <c r="F67">
        <v>89.280000000000044</v>
      </c>
      <c r="G67">
        <v>142.10000000000008</v>
      </c>
      <c r="H67">
        <v>121.52</v>
      </c>
      <c r="I67">
        <v>98</v>
      </c>
      <c r="J67">
        <v>100.93999999999998</v>
      </c>
      <c r="K67">
        <v>123.97</v>
      </c>
      <c r="L67">
        <v>86.239999999999981</v>
      </c>
      <c r="M67">
        <v>91.630000000000024</v>
      </c>
      <c r="N67">
        <v>102.9</v>
      </c>
      <c r="O67">
        <v>85.260000000000034</v>
      </c>
      <c r="P67">
        <v>102.40999999999997</v>
      </c>
      <c r="Q67">
        <v>101.42999999999995</v>
      </c>
      <c r="R67">
        <v>103.88000000000002</v>
      </c>
      <c r="S67">
        <v>88.2</v>
      </c>
      <c r="T67">
        <v>90.159999999999968</v>
      </c>
      <c r="U67">
        <v>82.810000000000031</v>
      </c>
      <c r="V67">
        <v>102.41000000000004</v>
      </c>
      <c r="W67">
        <v>76.930000000000021</v>
      </c>
      <c r="X67">
        <v>72.52</v>
      </c>
      <c r="Y67">
        <v>98.489999999999981</v>
      </c>
      <c r="Z67">
        <v>84.280000000000015</v>
      </c>
      <c r="AA67">
        <v>82.80999999999996</v>
      </c>
      <c r="AB67">
        <v>100.45</v>
      </c>
      <c r="AC67">
        <v>85.75</v>
      </c>
      <c r="AD67">
        <v>99.47000000000007</v>
      </c>
      <c r="AE67">
        <v>98.980000000000018</v>
      </c>
      <c r="AF67">
        <v>87.709999999999965</v>
      </c>
      <c r="AG67">
        <v>96.530000000000015</v>
      </c>
      <c r="AH67">
        <v>85.259999999999962</v>
      </c>
      <c r="AI67">
        <v>92.11999999999999</v>
      </c>
      <c r="AJ67">
        <v>87.22</v>
      </c>
      <c r="AK67">
        <v>97.02</v>
      </c>
      <c r="AL67">
        <v>93.100000000000009</v>
      </c>
      <c r="AM67">
        <v>90.160000000000039</v>
      </c>
      <c r="AN67">
        <v>81.339999999999975</v>
      </c>
      <c r="AO67">
        <v>87.22</v>
      </c>
      <c r="AP67">
        <v>97.020000000000067</v>
      </c>
      <c r="AQ67">
        <v>83.300000000000011</v>
      </c>
      <c r="AR67">
        <v>83.789999999999978</v>
      </c>
      <c r="AS67">
        <v>83.790000000000049</v>
      </c>
      <c r="AT67">
        <v>90.65</v>
      </c>
      <c r="AU67">
        <v>74.969999999999985</v>
      </c>
      <c r="AV67">
        <v>85.75</v>
      </c>
      <c r="AW67">
        <v>95.550000000000011</v>
      </c>
      <c r="AX67">
        <v>97.020000000000067</v>
      </c>
      <c r="AY67">
        <v>83.300000000000011</v>
      </c>
      <c r="AZ67">
        <v>100.45</v>
      </c>
      <c r="BA67">
        <v>91.629999999999953</v>
      </c>
      <c r="BB67">
        <v>101.43000000000009</v>
      </c>
      <c r="BC67">
        <v>97.509999999999962</v>
      </c>
      <c r="BD67">
        <v>89.669999999999987</v>
      </c>
      <c r="BE67">
        <v>105.84000000000005</v>
      </c>
      <c r="BF67">
        <v>84.279999999999944</v>
      </c>
      <c r="BG67">
        <v>95.060000000000031</v>
      </c>
      <c r="BH67">
        <f t="shared" si="113"/>
        <v>105.497</v>
      </c>
      <c r="BI67">
        <f t="shared" si="114"/>
        <v>90.866511627906988</v>
      </c>
      <c r="BJ67">
        <f t="shared" si="1"/>
        <v>93.6269811320755</v>
      </c>
      <c r="BK67">
        <f t="shared" si="2"/>
        <v>1.021880544056772</v>
      </c>
      <c r="BL67">
        <f t="shared" si="3"/>
        <v>1.5907933256088629</v>
      </c>
      <c r="BM67">
        <f t="shared" si="4"/>
        <v>1.6131687242798345</v>
      </c>
      <c r="BN67">
        <f t="shared" si="5"/>
        <v>1.0650051620148162</v>
      </c>
      <c r="BO67">
        <f t="shared" si="6"/>
        <v>1.2157295702270303</v>
      </c>
      <c r="BP67">
        <f t="shared" si="7"/>
        <v>1.2955828049885048</v>
      </c>
      <c r="BQ67">
        <f t="shared" si="8"/>
        <v>0.97898022892820002</v>
      </c>
      <c r="BR67">
        <f t="shared" si="9"/>
        <v>1.0163231352250661</v>
      </c>
      <c r="BS67">
        <f t="shared" si="10"/>
        <v>1.088313061872024</v>
      </c>
      <c r="BT67">
        <f t="shared" si="11"/>
        <v>0.89977837970943197</v>
      </c>
      <c r="BU67">
        <f t="shared" si="12"/>
        <v>1.1591397849462353</v>
      </c>
      <c r="BV67">
        <f t="shared" si="13"/>
        <v>1.1295519507034408</v>
      </c>
      <c r="BW67">
        <f t="shared" si="14"/>
        <v>1.0466322983661072</v>
      </c>
      <c r="BX67">
        <f t="shared" si="15"/>
        <v>1.0155245533572563</v>
      </c>
      <c r="BY67">
        <f t="shared" si="16"/>
        <v>1.008689166511282</v>
      </c>
      <c r="BZ67">
        <f t="shared" si="17"/>
        <v>0.89241324807816669</v>
      </c>
      <c r="CA67">
        <f t="shared" si="18"/>
        <v>1.1707791094259088</v>
      </c>
      <c r="CB67">
        <f t="shared" si="19"/>
        <v>0.93410774274497244</v>
      </c>
      <c r="CC67">
        <f t="shared" si="20"/>
        <v>0.86111221056797904</v>
      </c>
      <c r="CD67">
        <f t="shared" si="21"/>
        <v>1.1173845630223493</v>
      </c>
      <c r="CE67">
        <f t="shared" si="22"/>
        <v>1.0069295101553146</v>
      </c>
      <c r="CF67">
        <f t="shared" si="23"/>
        <v>0.9540322580645163</v>
      </c>
      <c r="CG67">
        <f t="shared" si="24"/>
        <v>1.1336405529953915</v>
      </c>
      <c r="CH67">
        <f t="shared" si="25"/>
        <v>0.96436805308241513</v>
      </c>
      <c r="CI67">
        <f t="shared" si="26"/>
        <v>1.0982463242735963</v>
      </c>
      <c r="CJ67">
        <f t="shared" si="27"/>
        <v>1.1603524745511029</v>
      </c>
      <c r="CK67">
        <f t="shared" si="28"/>
        <v>1.0086826519464094</v>
      </c>
      <c r="CL67">
        <f t="shared" si="29"/>
        <v>1.2787971120090085</v>
      </c>
      <c r="CM67">
        <f t="shared" si="30"/>
        <v>1.0490740930623625</v>
      </c>
      <c r="CN67">
        <f t="shared" si="31"/>
        <v>1.1854838709677409</v>
      </c>
      <c r="CO67">
        <f t="shared" si="32"/>
        <v>1.0610490460452957</v>
      </c>
      <c r="CP67">
        <f t="shared" si="33"/>
        <v>1.1131040021416139</v>
      </c>
      <c r="CQ67">
        <f t="shared" si="34"/>
        <v>1.0482463547824135</v>
      </c>
      <c r="CR67">
        <f t="shared" si="35"/>
        <v>1.0499592407127047</v>
      </c>
      <c r="CS67">
        <f t="shared" si="36"/>
        <v>0.88995058261456317</v>
      </c>
      <c r="CT67">
        <f t="shared" si="37"/>
        <v>1.1040739256102443</v>
      </c>
      <c r="CU67">
        <f t="shared" si="38"/>
        <v>1.1736290322580654</v>
      </c>
      <c r="CV67">
        <f t="shared" si="39"/>
        <v>0.95739790054401908</v>
      </c>
      <c r="CW67">
        <f t="shared" si="40"/>
        <v>1.0775693923480878</v>
      </c>
      <c r="CX67">
        <f t="shared" si="41"/>
        <v>0.96131709275866717</v>
      </c>
      <c r="CY67">
        <f t="shared" si="42"/>
        <v>1.0665751544269046</v>
      </c>
      <c r="CZ67">
        <f t="shared" si="43"/>
        <v>0.87306393385349823</v>
      </c>
      <c r="DA67">
        <f t="shared" si="44"/>
        <v>0.97398909586551563</v>
      </c>
      <c r="DB67">
        <f t="shared" si="45"/>
        <v>1.2239277555987276</v>
      </c>
      <c r="DC67">
        <f t="shared" si="46"/>
        <v>1.1817535881767793</v>
      </c>
      <c r="DD67">
        <f t="shared" si="47"/>
        <v>0.95853630470638029</v>
      </c>
      <c r="DE67">
        <f t="shared" si="48"/>
        <v>1.2158808933002492</v>
      </c>
      <c r="DF67">
        <f t="shared" si="49"/>
        <v>1.0186581682755551</v>
      </c>
      <c r="DG67">
        <f t="shared" si="50"/>
        <v>1.1869173460233244</v>
      </c>
      <c r="DH67">
        <f t="shared" si="51"/>
        <v>1.1751496404611748</v>
      </c>
      <c r="DI67">
        <f t="shared" si="52"/>
        <v>1.0963666374584804</v>
      </c>
      <c r="DJ67">
        <f t="shared" si="53"/>
        <v>1.3748430396189668</v>
      </c>
      <c r="DK67">
        <f t="shared" si="54"/>
        <v>1.0710609366064412</v>
      </c>
      <c r="DL67">
        <f t="shared" si="55"/>
        <v>1.187779837147797</v>
      </c>
      <c r="DM67">
        <f t="shared" si="56"/>
        <v>1.1836352998132493</v>
      </c>
      <c r="DN67">
        <f t="shared" si="57"/>
        <v>1.0678243331324635</v>
      </c>
      <c r="DO67">
        <f t="shared" si="58"/>
        <v>1.0905085650510846</v>
      </c>
      <c r="DP67">
        <f t="shared" si="59"/>
        <v>0</v>
      </c>
      <c r="DQ67">
        <f t="shared" si="60"/>
        <v>59.162186379928329</v>
      </c>
      <c r="DR67">
        <f t="shared" si="61"/>
        <v>36.111111111111036</v>
      </c>
      <c r="DS67">
        <f t="shared" si="62"/>
        <v>9.7670250896056814</v>
      </c>
      <c r="DT67">
        <f t="shared" si="63"/>
        <v>13.060035842293832</v>
      </c>
      <c r="DU67">
        <f t="shared" si="64"/>
        <v>38.855286738351182</v>
      </c>
      <c r="DV67">
        <f t="shared" si="65"/>
        <v>-3.4050179211470222</v>
      </c>
      <c r="DW67">
        <f t="shared" si="66"/>
        <v>2.6321684587813383</v>
      </c>
      <c r="DX67">
        <f t="shared" si="67"/>
        <v>15.255376344085972</v>
      </c>
      <c r="DY67">
        <f t="shared" si="68"/>
        <v>-4.5026881720430199</v>
      </c>
      <c r="DZ67">
        <f t="shared" si="69"/>
        <v>14.7065412186379</v>
      </c>
      <c r="EA67">
        <f t="shared" si="70"/>
        <v>13.608870967741824</v>
      </c>
      <c r="EB67">
        <f t="shared" si="71"/>
        <v>16.35304659498205</v>
      </c>
      <c r="EC67">
        <f t="shared" si="72"/>
        <v>-1.209677419354884</v>
      </c>
      <c r="ED67">
        <f t="shared" si="73"/>
        <v>0.9856630824371907</v>
      </c>
      <c r="EE67">
        <f t="shared" si="74"/>
        <v>-7.2468637992831653</v>
      </c>
      <c r="EF67">
        <f t="shared" si="75"/>
        <v>14.70654121863798</v>
      </c>
      <c r="EG67">
        <f t="shared" si="76"/>
        <v>-13.832885304659518</v>
      </c>
      <c r="EH67">
        <f t="shared" si="77"/>
        <v>-18.772401433691801</v>
      </c>
      <c r="EI67">
        <f t="shared" si="78"/>
        <v>10.315860215053688</v>
      </c>
      <c r="EJ67">
        <f t="shared" si="79"/>
        <v>-5.600358422939097</v>
      </c>
      <c r="EK67">
        <f t="shared" si="80"/>
        <v>-7.2468637992832443</v>
      </c>
      <c r="EL67">
        <f t="shared" si="81"/>
        <v>12.511200716845828</v>
      </c>
      <c r="EM67">
        <f t="shared" si="82"/>
        <v>-3.9538530465950297</v>
      </c>
      <c r="EN67">
        <f t="shared" si="83"/>
        <v>11.413530465949846</v>
      </c>
      <c r="EO67">
        <f t="shared" si="84"/>
        <v>10.864695340501758</v>
      </c>
      <c r="EP67">
        <f t="shared" si="85"/>
        <v>-1.7585125448029544</v>
      </c>
      <c r="EQ67">
        <f t="shared" si="86"/>
        <v>8.1205197132616131</v>
      </c>
      <c r="ER67">
        <f t="shared" si="87"/>
        <v>-4.5026881720430998</v>
      </c>
      <c r="ES67">
        <f t="shared" si="88"/>
        <v>3.1810035842293289</v>
      </c>
      <c r="ET67">
        <f t="shared" si="89"/>
        <v>-2.3073476702509454</v>
      </c>
      <c r="EU67">
        <f t="shared" si="90"/>
        <v>8.6693548387096193</v>
      </c>
      <c r="EV67">
        <f t="shared" si="91"/>
        <v>4.2786738351254066</v>
      </c>
      <c r="EW67">
        <f t="shared" si="92"/>
        <v>0.98566308243727041</v>
      </c>
      <c r="EX67">
        <f t="shared" si="93"/>
        <v>-8.8933691756273117</v>
      </c>
      <c r="EY67">
        <f t="shared" si="94"/>
        <v>-2.3073476702509454</v>
      </c>
      <c r="EZ67">
        <f t="shared" si="95"/>
        <v>8.6693548387096993</v>
      </c>
      <c r="FA67">
        <f t="shared" si="96"/>
        <v>-6.6980286738351591</v>
      </c>
      <c r="FB67">
        <f t="shared" si="97"/>
        <v>-6.149193548387168</v>
      </c>
      <c r="FC67">
        <f t="shared" si="98"/>
        <v>-6.1491935483870881</v>
      </c>
      <c r="FD67">
        <f t="shared" si="99"/>
        <v>1.5344982078852611</v>
      </c>
      <c r="FE67">
        <f t="shared" si="100"/>
        <v>-16.028225806451672</v>
      </c>
      <c r="FF67">
        <f t="shared" si="101"/>
        <v>-3.9538530465950297</v>
      </c>
      <c r="FG67">
        <f t="shared" si="102"/>
        <v>7.022849462365552</v>
      </c>
      <c r="FH67">
        <f t="shared" si="103"/>
        <v>8.6693548387096993</v>
      </c>
      <c r="FI67">
        <f t="shared" si="104"/>
        <v>-6.6980286738351591</v>
      </c>
      <c r="FJ67">
        <f t="shared" si="105"/>
        <v>12.511200716845828</v>
      </c>
      <c r="FK67">
        <f t="shared" si="106"/>
        <v>2.6321684587812588</v>
      </c>
      <c r="FL67">
        <f t="shared" si="107"/>
        <v>13.608870967741982</v>
      </c>
      <c r="FM67">
        <f t="shared" si="108"/>
        <v>9.2181899641576113</v>
      </c>
      <c r="FN67">
        <f t="shared" si="109"/>
        <v>0.43682795698918403</v>
      </c>
      <c r="FO67">
        <f t="shared" si="110"/>
        <v>18.548387096774189</v>
      </c>
      <c r="FP67">
        <f t="shared" si="111"/>
        <v>-5.6003584229391761</v>
      </c>
      <c r="FQ67">
        <f t="shared" si="112"/>
        <v>6.4740143369175458</v>
      </c>
    </row>
    <row r="68" spans="1:173" ht="15.75" customHeight="1">
      <c r="A68">
        <v>26</v>
      </c>
      <c r="B68">
        <v>0</v>
      </c>
      <c r="C68">
        <v>2</v>
      </c>
      <c r="D68">
        <v>513.66999999999985</v>
      </c>
      <c r="E68">
        <v>317.75</v>
      </c>
      <c r="F68">
        <v>76.570000000000149</v>
      </c>
      <c r="G68">
        <v>87.220000000000056</v>
      </c>
      <c r="H68">
        <v>84.280000000000015</v>
      </c>
      <c r="I68">
        <v>76.439999999999984</v>
      </c>
      <c r="J68">
        <v>68.600000000000009</v>
      </c>
      <c r="K68">
        <v>119.07000000000006</v>
      </c>
      <c r="L68">
        <v>95.05999999999996</v>
      </c>
      <c r="M68">
        <v>91.630000000000024</v>
      </c>
      <c r="N68">
        <v>106.81999999999992</v>
      </c>
      <c r="O68">
        <v>122.01000000000003</v>
      </c>
      <c r="P68">
        <v>92.610000000000028</v>
      </c>
      <c r="Q68">
        <v>132.79000000000005</v>
      </c>
      <c r="R68">
        <v>109.76000000000003</v>
      </c>
      <c r="S68">
        <v>105.35000000000001</v>
      </c>
      <c r="T68">
        <v>101.92000000000006</v>
      </c>
      <c r="U68">
        <v>93.589999999999975</v>
      </c>
      <c r="V68">
        <v>112.7</v>
      </c>
      <c r="W68">
        <v>108.28999999999998</v>
      </c>
      <c r="X68">
        <v>122.99000000000005</v>
      </c>
      <c r="Y68">
        <v>117.10999999999997</v>
      </c>
      <c r="Z68">
        <v>81.830000000000027</v>
      </c>
      <c r="AA68">
        <v>102.9</v>
      </c>
      <c r="AB68">
        <v>120.05000000000001</v>
      </c>
      <c r="AC68">
        <v>85.260000000000034</v>
      </c>
      <c r="AD68">
        <v>124.95000000000007</v>
      </c>
      <c r="AE68">
        <v>99.959999999999965</v>
      </c>
      <c r="AF68">
        <v>97.020000000000067</v>
      </c>
      <c r="AG68">
        <v>94.080000000000027</v>
      </c>
      <c r="AH68">
        <v>90.65</v>
      </c>
      <c r="AI68">
        <v>64.189999999999984</v>
      </c>
      <c r="AJ68">
        <v>87.710000000000036</v>
      </c>
      <c r="AK68">
        <v>100.93999999999998</v>
      </c>
      <c r="AL68">
        <v>90.160000000000039</v>
      </c>
      <c r="AM68">
        <v>91.630000000000024</v>
      </c>
      <c r="AN68">
        <v>85.75</v>
      </c>
      <c r="AO68">
        <v>84.280000000000015</v>
      </c>
      <c r="AP68">
        <v>104.36999999999999</v>
      </c>
      <c r="AQ68">
        <v>119.07</v>
      </c>
      <c r="AR68">
        <v>83.300000000000011</v>
      </c>
      <c r="AS68">
        <v>102.9</v>
      </c>
      <c r="AT68">
        <v>129.85000000000002</v>
      </c>
      <c r="AU68">
        <v>90.160000000000039</v>
      </c>
      <c r="AV68">
        <v>100.93999999999998</v>
      </c>
      <c r="AW68">
        <v>102.41000000000004</v>
      </c>
      <c r="AX68">
        <v>129.85000000000002</v>
      </c>
      <c r="AY68">
        <v>109.75999999999996</v>
      </c>
      <c r="AZ68">
        <v>122.50000000000001</v>
      </c>
      <c r="BA68">
        <v>104.36999999999999</v>
      </c>
      <c r="BB68">
        <v>105.84000000000005</v>
      </c>
      <c r="BC68">
        <v>119.07</v>
      </c>
      <c r="BD68">
        <v>124.95</v>
      </c>
      <c r="BE68">
        <v>89.669999999999987</v>
      </c>
      <c r="BF68">
        <v>91.630000000000024</v>
      </c>
      <c r="BG68">
        <v>117.11000000000004</v>
      </c>
      <c r="BH68">
        <f t="shared" si="113"/>
        <v>94.373999999999995</v>
      </c>
      <c r="BI68">
        <f t="shared" si="114"/>
        <v>103.57232558139536</v>
      </c>
      <c r="BJ68">
        <f t="shared" si="1"/>
        <v>101.8367924528302</v>
      </c>
      <c r="BK68">
        <f t="shared" si="2"/>
        <v>0.8764044943820245</v>
      </c>
      <c r="BL68">
        <f t="shared" si="3"/>
        <v>0.97641797227026761</v>
      </c>
      <c r="BM68">
        <f t="shared" si="4"/>
        <v>1.1188105668392403</v>
      </c>
      <c r="BN68">
        <f t="shared" si="5"/>
        <v>0.83070402637155649</v>
      </c>
      <c r="BO68">
        <f t="shared" si="6"/>
        <v>0.8262239797659432</v>
      </c>
      <c r="BP68">
        <f t="shared" si="7"/>
        <v>1.2443739984672206</v>
      </c>
      <c r="BQ68">
        <f t="shared" si="8"/>
        <v>1.0791032068867656</v>
      </c>
      <c r="BR68">
        <f t="shared" si="9"/>
        <v>1.0163231352250661</v>
      </c>
      <c r="BS68">
        <f t="shared" si="10"/>
        <v>1.1297726070861955</v>
      </c>
      <c r="BT68">
        <f t="shared" si="11"/>
        <v>1.2876138882048767</v>
      </c>
      <c r="BU68">
        <f t="shared" si="12"/>
        <v>1.048217317487266</v>
      </c>
      <c r="BV68">
        <f t="shared" si="13"/>
        <v>1.4787854040610278</v>
      </c>
      <c r="BW68">
        <f t="shared" si="14"/>
        <v>1.1058756360094717</v>
      </c>
      <c r="BX68">
        <f t="shared" si="15"/>
        <v>1.2129876609545007</v>
      </c>
      <c r="BY68">
        <f t="shared" si="16"/>
        <v>1.1402573186649285</v>
      </c>
      <c r="BZ68">
        <f t="shared" si="17"/>
        <v>1.0085853868812411</v>
      </c>
      <c r="CA68">
        <f t="shared" si="18"/>
        <v>1.2884172017605691</v>
      </c>
      <c r="CB68">
        <f t="shared" si="19"/>
        <v>1.314890516857572</v>
      </c>
      <c r="CC68">
        <f t="shared" si="20"/>
        <v>1.4603997625173166</v>
      </c>
      <c r="CD68">
        <f t="shared" si="21"/>
        <v>1.3286313958325449</v>
      </c>
      <c r="CE68">
        <f t="shared" si="22"/>
        <v>0.97765830346475335</v>
      </c>
      <c r="CF68">
        <f t="shared" si="23"/>
        <v>1.1854838709677429</v>
      </c>
      <c r="CG68">
        <f t="shared" si="24"/>
        <v>1.3548387096774193</v>
      </c>
      <c r="CH68">
        <f t="shared" si="25"/>
        <v>0.95885737849337316</v>
      </c>
      <c r="CI68">
        <f t="shared" si="26"/>
        <v>1.3795705058609211</v>
      </c>
      <c r="CJ68">
        <f t="shared" si="27"/>
        <v>1.1718411129129944</v>
      </c>
      <c r="CK68">
        <f t="shared" si="28"/>
        <v>1.1157495256166998</v>
      </c>
      <c r="CL68">
        <f t="shared" si="29"/>
        <v>1.2463403325163942</v>
      </c>
      <c r="CM68">
        <f t="shared" si="30"/>
        <v>1.1153948690605586</v>
      </c>
      <c r="CN68">
        <f t="shared" si="31"/>
        <v>0.82605525051475559</v>
      </c>
      <c r="CO68">
        <f t="shared" si="32"/>
        <v>1.0670099957421799</v>
      </c>
      <c r="CP68">
        <f t="shared" si="33"/>
        <v>1.1580779012180427</v>
      </c>
      <c r="CQ68">
        <f t="shared" si="34"/>
        <v>1.0151438383156008</v>
      </c>
      <c r="CR68">
        <f t="shared" si="35"/>
        <v>1.0670781413764987</v>
      </c>
      <c r="CS68">
        <f t="shared" si="36"/>
        <v>0.93820091540691919</v>
      </c>
      <c r="CT68">
        <f t="shared" si="37"/>
        <v>1.0668579505896745</v>
      </c>
      <c r="CU68">
        <f t="shared" si="38"/>
        <v>1.2625403225806451</v>
      </c>
      <c r="CV68">
        <f t="shared" si="39"/>
        <v>1.3685158225423328</v>
      </c>
      <c r="CW68">
        <f t="shared" si="40"/>
        <v>1.0712678169542398</v>
      </c>
      <c r="CX68">
        <f t="shared" si="41"/>
        <v>1.1805648507562572</v>
      </c>
      <c r="CY68">
        <f t="shared" si="42"/>
        <v>1.5277968428277287</v>
      </c>
      <c r="CZ68">
        <f t="shared" si="43"/>
        <v>1.0499592407127045</v>
      </c>
      <c r="DA68">
        <f t="shared" si="44"/>
        <v>1.146524307133121</v>
      </c>
      <c r="DB68">
        <f t="shared" si="45"/>
        <v>1.3117994918981237</v>
      </c>
      <c r="DC68">
        <f t="shared" si="46"/>
        <v>1.5816399033679109</v>
      </c>
      <c r="DD68">
        <f t="shared" si="47"/>
        <v>1.2630125426719356</v>
      </c>
      <c r="DE68">
        <f t="shared" si="48"/>
        <v>1.4827815771954258</v>
      </c>
      <c r="DF68">
        <f t="shared" si="49"/>
        <v>1.1602897852550447</v>
      </c>
      <c r="DG68">
        <f t="shared" si="50"/>
        <v>1.238522448024338</v>
      </c>
      <c r="DH68">
        <f t="shared" si="51"/>
        <v>1.4349817217691736</v>
      </c>
      <c r="DI68">
        <f t="shared" si="52"/>
        <v>1.5277240030159154</v>
      </c>
      <c r="DJ68">
        <f t="shared" si="53"/>
        <v>1.1647975752327351</v>
      </c>
      <c r="DK68">
        <f t="shared" si="54"/>
        <v>1.1644674136360738</v>
      </c>
      <c r="DL68">
        <f t="shared" si="55"/>
        <v>1.4632957787542447</v>
      </c>
      <c r="DM68">
        <f t="shared" si="56"/>
        <v>1.0588395668556982</v>
      </c>
      <c r="DN68">
        <f t="shared" si="57"/>
        <v>1.217137617737768</v>
      </c>
      <c r="DO68">
        <f t="shared" si="58"/>
        <v>1.1861313166819092</v>
      </c>
      <c r="DP68">
        <f t="shared" si="59"/>
        <v>0</v>
      </c>
      <c r="DQ68">
        <f t="shared" si="60"/>
        <v>13.908841582865202</v>
      </c>
      <c r="DR68">
        <f t="shared" si="61"/>
        <v>10.069217709285425</v>
      </c>
      <c r="DS68">
        <f t="shared" si="62"/>
        <v>-0.16977928692721136</v>
      </c>
      <c r="DT68">
        <f t="shared" si="63"/>
        <v>-10.408776283139774</v>
      </c>
      <c r="DU68">
        <f t="shared" si="64"/>
        <v>55.504766879978881</v>
      </c>
      <c r="DV68">
        <f t="shared" si="65"/>
        <v>24.147838579077675</v>
      </c>
      <c r="DW68">
        <f t="shared" si="66"/>
        <v>19.668277393234746</v>
      </c>
      <c r="DX68">
        <f t="shared" si="67"/>
        <v>39.506334073396516</v>
      </c>
      <c r="DY68">
        <f t="shared" si="68"/>
        <v>59.344390753558564</v>
      </c>
      <c r="DZ68">
        <f t="shared" si="69"/>
        <v>20.948152017761327</v>
      </c>
      <c r="EA68">
        <f t="shared" si="70"/>
        <v>73.423011623350902</v>
      </c>
      <c r="EB68">
        <f t="shared" si="71"/>
        <v>43.345957946976391</v>
      </c>
      <c r="EC68">
        <f t="shared" si="72"/>
        <v>37.586522136606767</v>
      </c>
      <c r="ED68">
        <f t="shared" si="73"/>
        <v>33.106960950763828</v>
      </c>
      <c r="EE68">
        <f t="shared" si="74"/>
        <v>22.228026642287833</v>
      </c>
      <c r="EF68">
        <f t="shared" si="75"/>
        <v>47.185581820556074</v>
      </c>
      <c r="EG68">
        <f t="shared" si="76"/>
        <v>41.426146010186457</v>
      </c>
      <c r="EH68">
        <f t="shared" si="77"/>
        <v>60.624265378085163</v>
      </c>
      <c r="EI68">
        <f t="shared" si="78"/>
        <v>52.945017630925619</v>
      </c>
      <c r="EJ68">
        <f t="shared" si="79"/>
        <v>6.8695311479690044</v>
      </c>
      <c r="EK68">
        <f t="shared" si="80"/>
        <v>34.386835575290334</v>
      </c>
      <c r="EL68">
        <f t="shared" si="81"/>
        <v>56.784641504505387</v>
      </c>
      <c r="EM68">
        <f t="shared" si="82"/>
        <v>11.349092333812024</v>
      </c>
      <c r="EN68">
        <f t="shared" si="83"/>
        <v>63.184014627138339</v>
      </c>
      <c r="EO68">
        <f t="shared" si="84"/>
        <v>30.547211701710552</v>
      </c>
      <c r="EP68">
        <f t="shared" si="85"/>
        <v>26.707587828130961</v>
      </c>
      <c r="EQ68">
        <f t="shared" si="86"/>
        <v>22.867963954551186</v>
      </c>
      <c r="ER68">
        <f t="shared" si="87"/>
        <v>18.388402768708147</v>
      </c>
      <c r="ES68">
        <f t="shared" si="88"/>
        <v>-16.168212093509393</v>
      </c>
      <c r="ET68">
        <f t="shared" si="89"/>
        <v>14.548778895128464</v>
      </c>
      <c r="EU68">
        <f t="shared" si="90"/>
        <v>31.827086326237154</v>
      </c>
      <c r="EV68">
        <f t="shared" si="91"/>
        <v>17.748465456444904</v>
      </c>
      <c r="EW68">
        <f t="shared" si="92"/>
        <v>19.668277393234746</v>
      </c>
      <c r="EX68">
        <f t="shared" si="93"/>
        <v>11.989029646075268</v>
      </c>
      <c r="EY68">
        <f t="shared" si="94"/>
        <v>10.069217709285425</v>
      </c>
      <c r="EZ68">
        <f t="shared" si="95"/>
        <v>36.306647512080168</v>
      </c>
      <c r="FA68">
        <f t="shared" si="96"/>
        <v>55.504766879978796</v>
      </c>
      <c r="FB68">
        <f t="shared" si="97"/>
        <v>8.7893430847588458</v>
      </c>
      <c r="FC68">
        <f t="shared" si="98"/>
        <v>34.386835575290334</v>
      </c>
      <c r="FD68">
        <f t="shared" si="99"/>
        <v>69.583387749771148</v>
      </c>
      <c r="FE68">
        <f t="shared" si="100"/>
        <v>17.748465456444904</v>
      </c>
      <c r="FF68">
        <f t="shared" si="101"/>
        <v>31.827086326237154</v>
      </c>
      <c r="FG68">
        <f t="shared" si="102"/>
        <v>33.746898263027084</v>
      </c>
      <c r="FH68">
        <f t="shared" si="103"/>
        <v>69.583387749771148</v>
      </c>
      <c r="FI68">
        <f t="shared" si="104"/>
        <v>43.345957946976291</v>
      </c>
      <c r="FJ68">
        <f t="shared" si="105"/>
        <v>59.984328065821835</v>
      </c>
      <c r="FK68">
        <f t="shared" si="106"/>
        <v>36.306647512080168</v>
      </c>
      <c r="FL68">
        <f t="shared" si="107"/>
        <v>38.226459448870102</v>
      </c>
      <c r="FM68">
        <f t="shared" si="108"/>
        <v>55.504766879978796</v>
      </c>
      <c r="FN68">
        <f t="shared" si="109"/>
        <v>63.184014627138254</v>
      </c>
      <c r="FO68">
        <f t="shared" si="110"/>
        <v>17.108528144181552</v>
      </c>
      <c r="FP68">
        <f t="shared" si="111"/>
        <v>19.668277393234746</v>
      </c>
      <c r="FQ68">
        <f t="shared" si="112"/>
        <v>52.945017630925705</v>
      </c>
    </row>
    <row r="69" spans="1:173" ht="15.75" customHeight="1">
      <c r="A69">
        <v>27</v>
      </c>
      <c r="B69">
        <v>0</v>
      </c>
      <c r="C69">
        <v>2</v>
      </c>
      <c r="D69">
        <v>577.84000000000015</v>
      </c>
      <c r="E69">
        <v>388.11999999999995</v>
      </c>
      <c r="F69">
        <v>95.169999999999973</v>
      </c>
      <c r="G69">
        <v>117.59999999999994</v>
      </c>
      <c r="H69">
        <v>105.35000000000001</v>
      </c>
      <c r="I69">
        <v>127.88999999999999</v>
      </c>
      <c r="J69">
        <v>96.040000000000049</v>
      </c>
      <c r="K69">
        <v>137.20000000000007</v>
      </c>
      <c r="L69">
        <v>117.60000000000001</v>
      </c>
      <c r="M69">
        <v>101.42999999999999</v>
      </c>
      <c r="N69">
        <v>133.27999999999994</v>
      </c>
      <c r="O69">
        <v>130.34000000000006</v>
      </c>
      <c r="P69">
        <v>108.28999999999998</v>
      </c>
      <c r="Q69">
        <v>137.68999999999997</v>
      </c>
      <c r="R69">
        <v>96.530000000000015</v>
      </c>
      <c r="S69">
        <v>122.50000000000001</v>
      </c>
      <c r="T69">
        <v>96.039999999999978</v>
      </c>
      <c r="U69">
        <v>83.79</v>
      </c>
      <c r="V69">
        <v>104.85999999999997</v>
      </c>
      <c r="W69">
        <v>102.40999999999997</v>
      </c>
      <c r="X69">
        <v>104.86000000000004</v>
      </c>
      <c r="Y69">
        <v>111.72</v>
      </c>
      <c r="Z69">
        <v>104.36999999999999</v>
      </c>
      <c r="AA69">
        <v>86.239999999999981</v>
      </c>
      <c r="AB69">
        <v>121.52</v>
      </c>
      <c r="AC69">
        <v>94.57</v>
      </c>
      <c r="AD69">
        <v>120.53999999999998</v>
      </c>
      <c r="AE69">
        <v>105.35000000000001</v>
      </c>
      <c r="AF69">
        <v>93.100000000000009</v>
      </c>
      <c r="AG69">
        <v>95.550000000000011</v>
      </c>
      <c r="AH69">
        <v>98.489999999999981</v>
      </c>
      <c r="AI69">
        <v>88.2</v>
      </c>
      <c r="AJ69">
        <v>81.339999999999975</v>
      </c>
      <c r="AK69">
        <v>88.690000000000055</v>
      </c>
      <c r="AL69">
        <v>84.280000000000015</v>
      </c>
      <c r="AM69">
        <v>80.360000000000028</v>
      </c>
      <c r="AN69">
        <v>80.850000000000009</v>
      </c>
      <c r="AO69">
        <v>74.969999999999985</v>
      </c>
      <c r="AP69">
        <v>79.380000000000095</v>
      </c>
      <c r="AQ69">
        <v>81.829999999999956</v>
      </c>
      <c r="AR69">
        <v>74.480000000000018</v>
      </c>
      <c r="AS69">
        <v>89.180000000000021</v>
      </c>
      <c r="AT69">
        <v>86.240000000000052</v>
      </c>
      <c r="AU69">
        <v>75.95</v>
      </c>
      <c r="AV69">
        <v>91.630000000000024</v>
      </c>
      <c r="AW69">
        <v>85.750000000000071</v>
      </c>
      <c r="AX69">
        <v>92.609999999999971</v>
      </c>
      <c r="AY69">
        <v>83.300000000000011</v>
      </c>
      <c r="AZ69">
        <v>77.420000000000059</v>
      </c>
      <c r="BA69">
        <v>83.300000000000082</v>
      </c>
      <c r="BB69">
        <v>77.909999999999968</v>
      </c>
      <c r="BC69">
        <v>81.830000000000027</v>
      </c>
      <c r="BD69">
        <v>93.100000000000009</v>
      </c>
      <c r="BE69">
        <v>72.52</v>
      </c>
      <c r="BF69">
        <v>78.889999999999972</v>
      </c>
      <c r="BG69">
        <v>101.43000000000002</v>
      </c>
      <c r="BH69">
        <f t="shared" si="113"/>
        <v>117.502</v>
      </c>
      <c r="BI69">
        <f t="shared" si="114"/>
        <v>92.222558139534883</v>
      </c>
      <c r="BJ69">
        <f t="shared" si="1"/>
        <v>96.992264150943413</v>
      </c>
      <c r="BK69">
        <f t="shared" si="2"/>
        <v>1.0892962743938499</v>
      </c>
      <c r="BL69">
        <f t="shared" si="3"/>
        <v>1.3165186142969885</v>
      </c>
      <c r="BM69">
        <f t="shared" si="4"/>
        <v>1.3985132085490501</v>
      </c>
      <c r="BN69">
        <f t="shared" si="5"/>
        <v>1.3898317364293351</v>
      </c>
      <c r="BO69">
        <f t="shared" si="6"/>
        <v>1.1567135716723209</v>
      </c>
      <c r="BP69">
        <f t="shared" si="7"/>
        <v>1.4338465825959743</v>
      </c>
      <c r="BQ69">
        <f t="shared" si="8"/>
        <v>1.3349730394475459</v>
      </c>
      <c r="BR69">
        <f t="shared" si="9"/>
        <v>1.1250207967464632</v>
      </c>
      <c r="BS69">
        <f t="shared" si="10"/>
        <v>1.409624537281859</v>
      </c>
      <c r="BT69">
        <f t="shared" si="11"/>
        <v>1.3755232701305111</v>
      </c>
      <c r="BU69">
        <f t="shared" si="12"/>
        <v>1.2256932654216175</v>
      </c>
      <c r="BV69">
        <f t="shared" si="13"/>
        <v>1.5333531311481496</v>
      </c>
      <c r="BW69">
        <f t="shared" si="14"/>
        <v>0.97257812631190133</v>
      </c>
      <c r="BX69">
        <f t="shared" si="15"/>
        <v>1.4104507685517451</v>
      </c>
      <c r="BY69">
        <f t="shared" si="16"/>
        <v>1.0744732425881049</v>
      </c>
      <c r="BZ69">
        <f t="shared" si="17"/>
        <v>0.90297435160571871</v>
      </c>
      <c r="CA69">
        <f t="shared" si="18"/>
        <v>1.1987881790293988</v>
      </c>
      <c r="CB69">
        <f t="shared" si="19"/>
        <v>1.2434937467114593</v>
      </c>
      <c r="CC69">
        <f t="shared" si="20"/>
        <v>1.2451217098753216</v>
      </c>
      <c r="CD69">
        <f t="shared" si="21"/>
        <v>1.2674809968611727</v>
      </c>
      <c r="CE69">
        <f t="shared" si="22"/>
        <v>1.2469534050179185</v>
      </c>
      <c r="CF69">
        <f t="shared" si="23"/>
        <v>0.99354838709677462</v>
      </c>
      <c r="CG69">
        <f t="shared" si="24"/>
        <v>1.3714285714285712</v>
      </c>
      <c r="CH69">
        <f t="shared" si="25"/>
        <v>1.0635601956851779</v>
      </c>
      <c r="CI69">
        <f t="shared" si="26"/>
        <v>1.3308797821246523</v>
      </c>
      <c r="CJ69">
        <f t="shared" si="27"/>
        <v>1.2350286239034014</v>
      </c>
      <c r="CK69">
        <f t="shared" si="28"/>
        <v>1.0706687367028931</v>
      </c>
      <c r="CL69">
        <f t="shared" si="29"/>
        <v>1.2658144002119625</v>
      </c>
      <c r="CM69">
        <f t="shared" si="30"/>
        <v>1.2118614523306606</v>
      </c>
      <c r="CN69">
        <f t="shared" si="31"/>
        <v>1.1350377487989012</v>
      </c>
      <c r="CO69">
        <f t="shared" si="32"/>
        <v>0.98951764968269129</v>
      </c>
      <c r="CP69">
        <f t="shared" si="33"/>
        <v>1.0175344666042032</v>
      </c>
      <c r="CQ69">
        <f t="shared" si="34"/>
        <v>0.94893880538197439</v>
      </c>
      <c r="CR69">
        <f t="shared" si="35"/>
        <v>0.93583323628741066</v>
      </c>
      <c r="CS69">
        <f t="shared" si="36"/>
        <v>0.88458943452652394</v>
      </c>
      <c r="CT69">
        <f t="shared" si="37"/>
        <v>0.9490073630245357</v>
      </c>
      <c r="CU69">
        <f t="shared" si="38"/>
        <v>0.96024193548387204</v>
      </c>
      <c r="CV69">
        <f t="shared" si="39"/>
        <v>0.94050264347559454</v>
      </c>
      <c r="CW69">
        <f t="shared" si="40"/>
        <v>0.95783945986496744</v>
      </c>
      <c r="CX69">
        <f t="shared" si="41"/>
        <v>1.0231562039887565</v>
      </c>
      <c r="CY69">
        <f t="shared" si="42"/>
        <v>1.0146877144818127</v>
      </c>
      <c r="CZ69">
        <f t="shared" si="43"/>
        <v>0.88447653429602779</v>
      </c>
      <c r="DA69">
        <f t="shared" si="44"/>
        <v>1.0407769195820085</v>
      </c>
      <c r="DB69">
        <f t="shared" si="45"/>
        <v>1.0983967037424487</v>
      </c>
      <c r="DC69">
        <f t="shared" si="46"/>
        <v>1.1280375159869245</v>
      </c>
      <c r="DD69">
        <f t="shared" si="47"/>
        <v>0.95853630470638029</v>
      </c>
      <c r="DE69">
        <f t="shared" si="48"/>
        <v>0.93711795678750975</v>
      </c>
      <c r="DF69">
        <f t="shared" si="49"/>
        <v>0.92605288025050614</v>
      </c>
      <c r="DG69">
        <f t="shared" si="50"/>
        <v>0.91169013535124799</v>
      </c>
      <c r="DH69">
        <f t="shared" si="51"/>
        <v>0.98618085405535838</v>
      </c>
      <c r="DI69">
        <f t="shared" si="52"/>
        <v>1.1383041591098979</v>
      </c>
      <c r="DJ69">
        <f t="shared" si="53"/>
        <v>0.94202208270188414</v>
      </c>
      <c r="DK69">
        <f t="shared" si="54"/>
        <v>1.0025628534513784</v>
      </c>
      <c r="DL69">
        <f t="shared" si="55"/>
        <v>1.2673733313896594</v>
      </c>
      <c r="DM69">
        <f t="shared" si="56"/>
        <v>1.3183267296573025</v>
      </c>
      <c r="DN69">
        <f t="shared" si="57"/>
        <v>1.0837600110410117</v>
      </c>
      <c r="DO69">
        <f t="shared" si="58"/>
        <v>1.1297052785574135</v>
      </c>
      <c r="DP69">
        <f t="shared" si="59"/>
        <v>0</v>
      </c>
      <c r="DQ69">
        <f t="shared" si="60"/>
        <v>23.568351371230399</v>
      </c>
      <c r="DR69">
        <f t="shared" si="61"/>
        <v>10.696648103393967</v>
      </c>
      <c r="DS69">
        <f t="shared" si="62"/>
        <v>34.380582116213112</v>
      </c>
      <c r="DT69">
        <f t="shared" si="63"/>
        <v>0.91415361983826404</v>
      </c>
      <c r="DU69">
        <f t="shared" si="64"/>
        <v>44.163076599768949</v>
      </c>
      <c r="DV69">
        <f t="shared" si="65"/>
        <v>23.568351371230474</v>
      </c>
      <c r="DW69">
        <f t="shared" si="66"/>
        <v>6.5777030576862678</v>
      </c>
      <c r="DX69">
        <f t="shared" si="67"/>
        <v>40.044131554061138</v>
      </c>
      <c r="DY69">
        <f t="shared" si="68"/>
        <v>36.954922769780495</v>
      </c>
      <c r="DZ69">
        <f t="shared" si="69"/>
        <v>13.785856887674697</v>
      </c>
      <c r="EA69">
        <f t="shared" si="70"/>
        <v>44.677944730482302</v>
      </c>
      <c r="EB69">
        <f t="shared" si="71"/>
        <v>1.4290217505516889</v>
      </c>
      <c r="EC69">
        <f t="shared" si="72"/>
        <v>28.717032678365083</v>
      </c>
      <c r="ED69">
        <f t="shared" si="73"/>
        <v>0.91415361983818932</v>
      </c>
      <c r="EE69">
        <f t="shared" si="74"/>
        <v>-11.957549647998288</v>
      </c>
      <c r="EF69">
        <f t="shared" si="75"/>
        <v>10.181779972680467</v>
      </c>
      <c r="EG69">
        <f t="shared" si="76"/>
        <v>7.6074393191131628</v>
      </c>
      <c r="EH69">
        <f t="shared" si="77"/>
        <v>10.181779972680543</v>
      </c>
      <c r="EI69">
        <f t="shared" si="78"/>
        <v>17.389933802668939</v>
      </c>
      <c r="EJ69">
        <f t="shared" si="79"/>
        <v>9.6669118419670266</v>
      </c>
      <c r="EK69">
        <f t="shared" si="80"/>
        <v>-9.383208994431012</v>
      </c>
      <c r="EL69">
        <f t="shared" si="81"/>
        <v>27.687296416938139</v>
      </c>
      <c r="EM69">
        <f t="shared" si="82"/>
        <v>-0.63045077230217539</v>
      </c>
      <c r="EN69">
        <f t="shared" si="83"/>
        <v>26.657560155511202</v>
      </c>
      <c r="EO69">
        <f t="shared" si="84"/>
        <v>10.696648103393967</v>
      </c>
      <c r="EP69">
        <f t="shared" si="85"/>
        <v>-2.17505516444254</v>
      </c>
      <c r="EQ69">
        <f t="shared" si="86"/>
        <v>0.3992854891247643</v>
      </c>
      <c r="ER69">
        <f t="shared" si="87"/>
        <v>3.4884942734054936</v>
      </c>
      <c r="ES69">
        <f t="shared" si="88"/>
        <v>-7.3237364715771482</v>
      </c>
      <c r="ET69">
        <f t="shared" si="89"/>
        <v>-14.531890301565623</v>
      </c>
      <c r="EU69">
        <f t="shared" si="90"/>
        <v>-6.8088683408636346</v>
      </c>
      <c r="EV69">
        <f t="shared" si="91"/>
        <v>-11.442681517284818</v>
      </c>
      <c r="EW69">
        <f t="shared" si="92"/>
        <v>-15.561626562992487</v>
      </c>
      <c r="EX69">
        <f t="shared" si="93"/>
        <v>-15.046758432279047</v>
      </c>
      <c r="EY69">
        <f t="shared" si="94"/>
        <v>-21.225176000840595</v>
      </c>
      <c r="EZ69">
        <f t="shared" si="95"/>
        <v>-16.591362824419338</v>
      </c>
      <c r="FA69">
        <f t="shared" si="96"/>
        <v>-14.017022170852181</v>
      </c>
      <c r="FB69">
        <f t="shared" si="97"/>
        <v>-21.740044131554022</v>
      </c>
      <c r="FC69">
        <f t="shared" si="98"/>
        <v>-6.2940002101502097</v>
      </c>
      <c r="FD69">
        <f t="shared" si="99"/>
        <v>-9.3832089944309391</v>
      </c>
      <c r="FE69">
        <f t="shared" si="100"/>
        <v>-20.195439739413658</v>
      </c>
      <c r="FF69">
        <f t="shared" si="101"/>
        <v>-3.7196595565829051</v>
      </c>
      <c r="FG69">
        <f t="shared" si="102"/>
        <v>-9.8980771251443773</v>
      </c>
      <c r="FH69">
        <f t="shared" si="103"/>
        <v>-2.6899232951560399</v>
      </c>
      <c r="FI69">
        <f t="shared" si="104"/>
        <v>-12.472417778711742</v>
      </c>
      <c r="FJ69">
        <f t="shared" si="105"/>
        <v>-18.650835347273215</v>
      </c>
      <c r="FK69">
        <f t="shared" si="106"/>
        <v>-12.472417778711668</v>
      </c>
      <c r="FL69">
        <f t="shared" si="107"/>
        <v>-18.135967216559852</v>
      </c>
      <c r="FM69">
        <f t="shared" si="108"/>
        <v>-14.017022170852107</v>
      </c>
      <c r="FN69">
        <f t="shared" si="109"/>
        <v>-2.17505516444254</v>
      </c>
      <c r="FO69">
        <f t="shared" si="110"/>
        <v>-23.799516654407885</v>
      </c>
      <c r="FP69">
        <f t="shared" si="111"/>
        <v>-17.106230955132926</v>
      </c>
      <c r="FQ69">
        <f t="shared" si="112"/>
        <v>6.5777030576862972</v>
      </c>
    </row>
    <row r="70" spans="1:173" ht="15.75" customHeight="1">
      <c r="A70">
        <v>28</v>
      </c>
      <c r="B70">
        <v>0</v>
      </c>
      <c r="C70">
        <v>2</v>
      </c>
      <c r="D70">
        <v>611.0100000000001</v>
      </c>
      <c r="E70">
        <v>403.31000000000006</v>
      </c>
      <c r="F70">
        <v>92.070000000000149</v>
      </c>
      <c r="G70">
        <v>130.82999999999996</v>
      </c>
      <c r="H70">
        <v>113.68000000000009</v>
      </c>
      <c r="I70">
        <v>114.16999999999999</v>
      </c>
      <c r="J70">
        <v>100.93999999999998</v>
      </c>
      <c r="K70">
        <v>130.33999999999997</v>
      </c>
      <c r="L70">
        <v>124.95</v>
      </c>
      <c r="M70">
        <v>111.23000000000002</v>
      </c>
      <c r="N70">
        <v>149.44999999999993</v>
      </c>
      <c r="O70">
        <v>116.61999999999999</v>
      </c>
      <c r="P70">
        <v>116.62000000000003</v>
      </c>
      <c r="Q70">
        <v>115.15</v>
      </c>
      <c r="R70">
        <v>120.05000000000001</v>
      </c>
      <c r="S70">
        <v>123.48000000000002</v>
      </c>
      <c r="T70">
        <v>103.38999999999999</v>
      </c>
      <c r="U70">
        <v>105.84000000000002</v>
      </c>
      <c r="V70">
        <v>138.18000000000004</v>
      </c>
      <c r="W70">
        <v>90.65</v>
      </c>
      <c r="X70">
        <v>119.55999999999997</v>
      </c>
      <c r="Y70">
        <v>126.42</v>
      </c>
      <c r="Z70">
        <v>102.41000000000004</v>
      </c>
      <c r="AA70">
        <v>112.20999999999997</v>
      </c>
      <c r="AB70">
        <v>114.65999999999997</v>
      </c>
      <c r="AC70">
        <v>109.27</v>
      </c>
      <c r="AD70">
        <v>126.91000000000004</v>
      </c>
      <c r="AE70">
        <v>114.65999999999997</v>
      </c>
      <c r="AF70">
        <v>116.61999999999999</v>
      </c>
      <c r="AG70">
        <v>88.689999999999984</v>
      </c>
      <c r="AH70">
        <v>109.76000000000003</v>
      </c>
      <c r="AI70">
        <v>98.489999999999981</v>
      </c>
      <c r="AJ70">
        <v>98.490000000000052</v>
      </c>
      <c r="AK70">
        <v>122.99000000000005</v>
      </c>
      <c r="AL70">
        <v>116.12999999999995</v>
      </c>
      <c r="AM70">
        <v>96.039999999999978</v>
      </c>
      <c r="AN70">
        <v>108.78000000000002</v>
      </c>
      <c r="AO70">
        <v>103.38999999999999</v>
      </c>
      <c r="AP70">
        <v>97.510000000000034</v>
      </c>
      <c r="AQ70">
        <v>108.28999999999998</v>
      </c>
      <c r="AR70">
        <v>108.29000000000005</v>
      </c>
      <c r="AS70">
        <v>106.82</v>
      </c>
      <c r="AT70">
        <v>112.21000000000004</v>
      </c>
      <c r="AU70">
        <v>93.100000000000009</v>
      </c>
      <c r="AV70">
        <v>98.489999999999981</v>
      </c>
      <c r="AW70">
        <v>94.080000000000027</v>
      </c>
      <c r="AX70">
        <v>107.31000000000003</v>
      </c>
      <c r="AY70">
        <v>98.979999999999947</v>
      </c>
      <c r="AZ70">
        <v>110.73999999999998</v>
      </c>
      <c r="BA70">
        <v>106.82</v>
      </c>
      <c r="BB70">
        <v>97.510000000000034</v>
      </c>
      <c r="BC70">
        <v>108.28999999999998</v>
      </c>
      <c r="BD70">
        <v>123.48000000000002</v>
      </c>
      <c r="BE70">
        <v>112.7</v>
      </c>
      <c r="BF70">
        <v>91.140000000000043</v>
      </c>
      <c r="BG70">
        <v>102.9</v>
      </c>
      <c r="BH70">
        <f t="shared" si="113"/>
        <v>120.88300000000001</v>
      </c>
      <c r="BI70">
        <f t="shared" si="114"/>
        <v>108.39255813953491</v>
      </c>
      <c r="BJ70">
        <f t="shared" si="1"/>
        <v>110.74924528301885</v>
      </c>
      <c r="BK70">
        <f t="shared" si="2"/>
        <v>1.0538143110585474</v>
      </c>
      <c r="BL70">
        <f t="shared" si="3"/>
        <v>1.4646269584053999</v>
      </c>
      <c r="BM70">
        <f t="shared" si="4"/>
        <v>1.5090933227133947</v>
      </c>
      <c r="BN70">
        <f t="shared" si="5"/>
        <v>1.2407310137472607</v>
      </c>
      <c r="BO70">
        <f t="shared" si="6"/>
        <v>1.2157295702270303</v>
      </c>
      <c r="BP70">
        <f t="shared" si="7"/>
        <v>1.3621542534661746</v>
      </c>
      <c r="BQ70">
        <f t="shared" si="8"/>
        <v>1.4184088544130173</v>
      </c>
      <c r="BR70">
        <f t="shared" si="9"/>
        <v>1.2337184582678609</v>
      </c>
      <c r="BS70">
        <f t="shared" si="10"/>
        <v>1.5806451612903198</v>
      </c>
      <c r="BT70">
        <f t="shared" si="11"/>
        <v>1.2307313469588776</v>
      </c>
      <c r="BU70">
        <f t="shared" si="12"/>
        <v>1.3199773627617424</v>
      </c>
      <c r="BV70">
        <f t="shared" si="13"/>
        <v>1.2823415865473853</v>
      </c>
      <c r="BW70">
        <f t="shared" si="14"/>
        <v>1.2095514768853595</v>
      </c>
      <c r="BX70">
        <f t="shared" si="15"/>
        <v>1.4217343747001592</v>
      </c>
      <c r="BY70">
        <f t="shared" si="16"/>
        <v>1.1567033376841334</v>
      </c>
      <c r="BZ70">
        <f t="shared" si="17"/>
        <v>1.1405991809756448</v>
      </c>
      <c r="CA70">
        <f t="shared" si="18"/>
        <v>1.5797115256368721</v>
      </c>
      <c r="CB70">
        <f t="shared" si="19"/>
        <v>1.1007002064192348</v>
      </c>
      <c r="CC70">
        <f t="shared" si="20"/>
        <v>1.419671482287749</v>
      </c>
      <c r="CD70">
        <f t="shared" si="21"/>
        <v>1.4342548122376428</v>
      </c>
      <c r="CE70">
        <f t="shared" si="22"/>
        <v>1.2235364396654698</v>
      </c>
      <c r="CF70">
        <f t="shared" si="23"/>
        <v>1.2927419354838714</v>
      </c>
      <c r="CG70">
        <f t="shared" si="24"/>
        <v>1.2940092165898611</v>
      </c>
      <c r="CH70">
        <f t="shared" si="25"/>
        <v>1.2288804333564489</v>
      </c>
      <c r="CI70">
        <f t="shared" si="26"/>
        <v>1.4012108275214843</v>
      </c>
      <c r="CJ70">
        <f t="shared" si="27"/>
        <v>1.344170688341376</v>
      </c>
      <c r="CK70">
        <f t="shared" si="28"/>
        <v>1.3411534701857291</v>
      </c>
      <c r="CL70">
        <f t="shared" si="29"/>
        <v>1.1749354176326419</v>
      </c>
      <c r="CM70">
        <f t="shared" si="30"/>
        <v>1.3505321657814333</v>
      </c>
      <c r="CN70">
        <f t="shared" si="31"/>
        <v>1.2674588194921059</v>
      </c>
      <c r="CO70">
        <f t="shared" si="32"/>
        <v>1.1981508890736212</v>
      </c>
      <c r="CP70">
        <f t="shared" si="33"/>
        <v>1.4110560835229558</v>
      </c>
      <c r="CQ70">
        <f t="shared" si="34"/>
        <v>1.3075494004391151</v>
      </c>
      <c r="CR70">
        <f t="shared" si="35"/>
        <v>1.1184348433678803</v>
      </c>
      <c r="CS70">
        <f t="shared" si="36"/>
        <v>1.1901748755447776</v>
      </c>
      <c r="CT70">
        <f t="shared" si="37"/>
        <v>1.3087617882233793</v>
      </c>
      <c r="CU70">
        <f t="shared" si="38"/>
        <v>1.1795564516129036</v>
      </c>
      <c r="CV70">
        <f t="shared" si="39"/>
        <v>1.2446172707072243</v>
      </c>
      <c r="CW70">
        <f t="shared" si="40"/>
        <v>1.3926481620405122</v>
      </c>
      <c r="CX70">
        <f t="shared" si="41"/>
        <v>1.225538749832686</v>
      </c>
      <c r="CY70">
        <f t="shared" si="42"/>
        <v>1.320247083047358</v>
      </c>
      <c r="CZ70">
        <f t="shared" si="43"/>
        <v>1.0841970420402922</v>
      </c>
      <c r="DA70">
        <f t="shared" si="44"/>
        <v>1.118696047251249</v>
      </c>
      <c r="DB70">
        <f t="shared" si="45"/>
        <v>1.2050980978202859</v>
      </c>
      <c r="DC70">
        <f t="shared" si="46"/>
        <v>1.3070910899531039</v>
      </c>
      <c r="DD70">
        <f t="shared" si="47"/>
        <v>1.1389666679452275</v>
      </c>
      <c r="DE70">
        <f t="shared" si="48"/>
        <v>1.3404345457846645</v>
      </c>
      <c r="DF70">
        <f t="shared" si="49"/>
        <v>1.1875266346741771</v>
      </c>
      <c r="DG70">
        <f t="shared" si="50"/>
        <v>1.1410461442446447</v>
      </c>
      <c r="DH70">
        <f t="shared" si="51"/>
        <v>1.3050656811151742</v>
      </c>
      <c r="DI70">
        <f t="shared" si="52"/>
        <v>1.5097507794510225</v>
      </c>
      <c r="DJ70">
        <f t="shared" si="53"/>
        <v>1.4639532366313066</v>
      </c>
      <c r="DK70">
        <f t="shared" si="54"/>
        <v>1.1582403151674319</v>
      </c>
      <c r="DL70">
        <f t="shared" si="55"/>
        <v>1.285741060830089</v>
      </c>
      <c r="DM70">
        <f t="shared" si="56"/>
        <v>1.356260234388893</v>
      </c>
      <c r="DN70">
        <f t="shared" si="57"/>
        <v>1.2737829266059688</v>
      </c>
      <c r="DO70">
        <f t="shared" si="58"/>
        <v>1.2899379975063627</v>
      </c>
      <c r="DP70">
        <f t="shared" si="59"/>
        <v>0</v>
      </c>
      <c r="DQ70">
        <f t="shared" si="60"/>
        <v>42.098403388725693</v>
      </c>
      <c r="DR70">
        <f t="shared" si="61"/>
        <v>23.471271858368532</v>
      </c>
      <c r="DS70">
        <f t="shared" si="62"/>
        <v>24.003475616378626</v>
      </c>
      <c r="DT70">
        <f t="shared" si="63"/>
        <v>9.6339741501029863</v>
      </c>
      <c r="DU70">
        <f t="shared" si="64"/>
        <v>41.566199630715502</v>
      </c>
      <c r="DV70">
        <f t="shared" si="65"/>
        <v>35.711958292603235</v>
      </c>
      <c r="DW70">
        <f t="shared" si="66"/>
        <v>20.810253068317408</v>
      </c>
      <c r="DX70">
        <f t="shared" si="67"/>
        <v>62.322146193113589</v>
      </c>
      <c r="DY70">
        <f t="shared" si="68"/>
        <v>26.664494406429672</v>
      </c>
      <c r="DZ70">
        <f t="shared" si="69"/>
        <v>26.664494406429721</v>
      </c>
      <c r="EA70">
        <f t="shared" si="70"/>
        <v>25.067883132399064</v>
      </c>
      <c r="EB70">
        <f t="shared" si="71"/>
        <v>30.389920712501155</v>
      </c>
      <c r="EC70">
        <f t="shared" si="72"/>
        <v>34.115347018572628</v>
      </c>
      <c r="ED70">
        <f t="shared" si="73"/>
        <v>12.294992940154033</v>
      </c>
      <c r="EE70">
        <f t="shared" si="74"/>
        <v>14.956011730205109</v>
      </c>
      <c r="EF70">
        <f t="shared" si="75"/>
        <v>50.081459758878907</v>
      </c>
      <c r="EG70">
        <f t="shared" si="76"/>
        <v>-1.5423047681113733</v>
      </c>
      <c r="EH70">
        <f t="shared" si="77"/>
        <v>29.857716954490911</v>
      </c>
      <c r="EI70">
        <f t="shared" si="78"/>
        <v>37.308569566633857</v>
      </c>
      <c r="EJ70">
        <f t="shared" si="79"/>
        <v>11.230585424133674</v>
      </c>
      <c r="EK70">
        <f t="shared" si="80"/>
        <v>21.874660584337768</v>
      </c>
      <c r="EL70">
        <f t="shared" si="81"/>
        <v>24.535679374388817</v>
      </c>
      <c r="EM70">
        <f t="shared" si="82"/>
        <v>18.68143803627655</v>
      </c>
      <c r="EN70">
        <f t="shared" si="83"/>
        <v>37.840773324644111</v>
      </c>
      <c r="EO70">
        <f t="shared" si="84"/>
        <v>24.535679374388817</v>
      </c>
      <c r="EP70">
        <f t="shared" si="85"/>
        <v>26.664494406429672</v>
      </c>
      <c r="EQ70">
        <f t="shared" si="86"/>
        <v>-3.6711198001522325</v>
      </c>
      <c r="ER70">
        <f t="shared" si="87"/>
        <v>19.213641794286797</v>
      </c>
      <c r="ES70">
        <f t="shared" si="88"/>
        <v>6.9729553600519401</v>
      </c>
      <c r="ET70">
        <f t="shared" si="89"/>
        <v>6.9729553600520164</v>
      </c>
      <c r="EU70">
        <f t="shared" si="90"/>
        <v>33.583143260562451</v>
      </c>
      <c r="EV70">
        <f t="shared" si="91"/>
        <v>26.132290648419428</v>
      </c>
      <c r="EW70">
        <f t="shared" si="92"/>
        <v>4.3119365700008929</v>
      </c>
      <c r="EX70">
        <f t="shared" si="93"/>
        <v>18.149234278266359</v>
      </c>
      <c r="EY70">
        <f t="shared" si="94"/>
        <v>12.294992940154033</v>
      </c>
      <c r="EZ70">
        <f t="shared" si="95"/>
        <v>5.9085478440315793</v>
      </c>
      <c r="FA70">
        <f t="shared" si="96"/>
        <v>17.617030520256112</v>
      </c>
      <c r="FB70">
        <f t="shared" si="97"/>
        <v>17.61703052025619</v>
      </c>
      <c r="FC70">
        <f t="shared" si="98"/>
        <v>16.020419246225501</v>
      </c>
      <c r="FD70">
        <f t="shared" si="99"/>
        <v>21.874660584337846</v>
      </c>
      <c r="FE70">
        <f t="shared" si="100"/>
        <v>1.1187140219396734</v>
      </c>
      <c r="FF70">
        <f t="shared" si="101"/>
        <v>6.9729553600519401</v>
      </c>
      <c r="FG70">
        <f t="shared" si="102"/>
        <v>2.183121537960111</v>
      </c>
      <c r="FH70">
        <f t="shared" si="103"/>
        <v>16.552623004235752</v>
      </c>
      <c r="FI70">
        <f t="shared" si="104"/>
        <v>7.505159118062112</v>
      </c>
      <c r="FJ70">
        <f t="shared" si="105"/>
        <v>20.278049310307157</v>
      </c>
      <c r="FK70">
        <f t="shared" si="106"/>
        <v>16.020419246225501</v>
      </c>
      <c r="FL70">
        <f t="shared" si="107"/>
        <v>5.9085478440315793</v>
      </c>
      <c r="FM70">
        <f t="shared" si="108"/>
        <v>17.617030520256112</v>
      </c>
      <c r="FN70">
        <f t="shared" si="109"/>
        <v>34.115347018572628</v>
      </c>
      <c r="FO70">
        <f t="shared" si="110"/>
        <v>22.406864342348019</v>
      </c>
      <c r="FP70">
        <f t="shared" si="111"/>
        <v>-1.0101010101011241</v>
      </c>
      <c r="FQ70">
        <f t="shared" si="112"/>
        <v>11.762789182143846</v>
      </c>
    </row>
    <row r="71" spans="1:173" ht="15.75" customHeight="1">
      <c r="A71">
        <v>29</v>
      </c>
      <c r="B71">
        <v>0</v>
      </c>
      <c r="C71">
        <v>2</v>
      </c>
      <c r="D71">
        <v>566.36999999999978</v>
      </c>
      <c r="E71">
        <v>381.91999999999996</v>
      </c>
      <c r="F71">
        <v>96.100000000000009</v>
      </c>
      <c r="G71">
        <v>98.980000000000018</v>
      </c>
      <c r="H71">
        <v>103.38999999999999</v>
      </c>
      <c r="I71">
        <v>121.52</v>
      </c>
      <c r="J71">
        <v>134.75</v>
      </c>
      <c r="K71">
        <v>129.36000000000004</v>
      </c>
      <c r="L71">
        <v>122.50000000000001</v>
      </c>
      <c r="M71">
        <v>116.62000000000006</v>
      </c>
      <c r="N71">
        <v>156.30999999999997</v>
      </c>
      <c r="O71">
        <v>131.80999999999997</v>
      </c>
      <c r="P71">
        <v>104.37000000000003</v>
      </c>
      <c r="Q71">
        <v>139.16000000000003</v>
      </c>
      <c r="R71">
        <v>135.23999999999998</v>
      </c>
      <c r="S71">
        <v>118.09000000000005</v>
      </c>
      <c r="T71">
        <v>112.20999999999997</v>
      </c>
      <c r="U71">
        <v>127.89000000000006</v>
      </c>
      <c r="V71">
        <v>114.66000000000004</v>
      </c>
      <c r="W71">
        <v>105.83999999999997</v>
      </c>
      <c r="X71">
        <v>119.07000000000006</v>
      </c>
      <c r="Y71">
        <v>116.13000000000002</v>
      </c>
      <c r="Z71">
        <v>105.83999999999997</v>
      </c>
      <c r="AA71">
        <v>100.94000000000005</v>
      </c>
      <c r="AB71">
        <v>135.23999999999998</v>
      </c>
      <c r="AC71">
        <v>100.93999999999998</v>
      </c>
      <c r="AD71">
        <v>121.52</v>
      </c>
      <c r="AE71">
        <v>108.28999999999998</v>
      </c>
      <c r="AF71">
        <v>117.11000000000004</v>
      </c>
      <c r="AG71">
        <v>95.550000000000082</v>
      </c>
      <c r="AH71">
        <v>116.61999999999999</v>
      </c>
      <c r="AI71">
        <v>103.38999999999999</v>
      </c>
      <c r="AJ71">
        <v>101.92000000000006</v>
      </c>
      <c r="AK71">
        <v>115.15</v>
      </c>
      <c r="AL71">
        <v>124.95</v>
      </c>
      <c r="AM71">
        <v>104.36999999999999</v>
      </c>
      <c r="AN71">
        <v>115.14999999999993</v>
      </c>
      <c r="AO71">
        <v>104.86000000000004</v>
      </c>
      <c r="AP71">
        <v>104.36999999999999</v>
      </c>
      <c r="AQ71">
        <v>110.73999999999998</v>
      </c>
      <c r="AR71">
        <v>121.03000000000003</v>
      </c>
      <c r="AS71">
        <v>106.32999999999996</v>
      </c>
      <c r="AT71">
        <v>109.76000000000003</v>
      </c>
      <c r="AU71">
        <v>87.22</v>
      </c>
      <c r="AV71">
        <v>81.339999999999975</v>
      </c>
      <c r="AW71">
        <v>104.86000000000004</v>
      </c>
      <c r="AX71">
        <v>80.850000000000009</v>
      </c>
      <c r="AY71">
        <v>97.02</v>
      </c>
      <c r="AZ71">
        <v>105.35000000000001</v>
      </c>
      <c r="BA71">
        <v>103.38999999999999</v>
      </c>
      <c r="BB71">
        <v>89.670000000000059</v>
      </c>
      <c r="BC71">
        <v>95.550000000000011</v>
      </c>
      <c r="BD71">
        <v>96.040000000000049</v>
      </c>
      <c r="BE71">
        <v>88.2</v>
      </c>
      <c r="BF71">
        <v>86.239999999999981</v>
      </c>
      <c r="BG71">
        <v>91.630000000000024</v>
      </c>
      <c r="BH71">
        <f t="shared" si="113"/>
        <v>121.96100000000001</v>
      </c>
      <c r="BI71">
        <f t="shared" si="114"/>
        <v>107.4353488372093</v>
      </c>
      <c r="BJ71">
        <f t="shared" si="1"/>
        <v>110.17603773584911</v>
      </c>
      <c r="BK71">
        <f t="shared" si="2"/>
        <v>1.0999408633944416</v>
      </c>
      <c r="BL71">
        <f t="shared" si="3"/>
        <v>1.1080698336999661</v>
      </c>
      <c r="BM71">
        <f t="shared" si="4"/>
        <v>1.3724943581574396</v>
      </c>
      <c r="BN71">
        <f t="shared" si="5"/>
        <v>1.320606400898372</v>
      </c>
      <c r="BO71">
        <f t="shared" si="6"/>
        <v>1.6229399602545309</v>
      </c>
      <c r="BP71">
        <f t="shared" si="7"/>
        <v>1.3519124921619183</v>
      </c>
      <c r="BQ71">
        <f t="shared" si="8"/>
        <v>1.3905969160911937</v>
      </c>
      <c r="BR71">
        <f t="shared" si="9"/>
        <v>1.29350217210463</v>
      </c>
      <c r="BS71">
        <f t="shared" si="10"/>
        <v>1.6531993654151218</v>
      </c>
      <c r="BT71">
        <f t="shared" si="11"/>
        <v>1.391036690470328</v>
      </c>
      <c r="BU71">
        <f t="shared" si="12"/>
        <v>1.18132427843803</v>
      </c>
      <c r="BV71">
        <f t="shared" si="13"/>
        <v>1.5497234492742871</v>
      </c>
      <c r="BW71">
        <f t="shared" si="14"/>
        <v>1.3625967657973841</v>
      </c>
      <c r="BX71">
        <f t="shared" si="15"/>
        <v>1.3596745408838826</v>
      </c>
      <c r="BY71">
        <f t="shared" si="16"/>
        <v>1.2553794517993673</v>
      </c>
      <c r="BZ71">
        <f t="shared" si="17"/>
        <v>1.3782240103455712</v>
      </c>
      <c r="CA71">
        <f t="shared" si="18"/>
        <v>1.3108244574433621</v>
      </c>
      <c r="CB71">
        <f t="shared" si="19"/>
        <v>1.2851418626300251</v>
      </c>
      <c r="CC71">
        <f t="shared" si="20"/>
        <v>1.4138531565406691</v>
      </c>
      <c r="CD71">
        <f t="shared" si="21"/>
        <v>1.3175131414741139</v>
      </c>
      <c r="CE71">
        <f t="shared" si="22"/>
        <v>1.2645161290322551</v>
      </c>
      <c r="CF71">
        <f t="shared" si="23"/>
        <v>1.1629032258064531</v>
      </c>
      <c r="CG71">
        <f t="shared" si="24"/>
        <v>1.5262672811059903</v>
      </c>
      <c r="CH71">
        <f t="shared" si="25"/>
        <v>1.1351989653427286</v>
      </c>
      <c r="CI71">
        <f t="shared" si="26"/>
        <v>1.3416999429549343</v>
      </c>
      <c r="CJ71">
        <f t="shared" si="27"/>
        <v>1.2694945389890773</v>
      </c>
      <c r="CK71">
        <f t="shared" si="28"/>
        <v>1.3467885687999555</v>
      </c>
      <c r="CL71">
        <f t="shared" si="29"/>
        <v>1.2658144002119636</v>
      </c>
      <c r="CM71">
        <f t="shared" si="30"/>
        <v>1.4349404261427725</v>
      </c>
      <c r="CN71">
        <f t="shared" si="31"/>
        <v>1.3305164722031562</v>
      </c>
      <c r="CO71">
        <f t="shared" si="32"/>
        <v>1.2398775369518071</v>
      </c>
      <c r="CP71">
        <f t="shared" si="33"/>
        <v>1.3211082853700975</v>
      </c>
      <c r="CQ71">
        <f t="shared" si="34"/>
        <v>1.4068569498395549</v>
      </c>
      <c r="CR71">
        <f t="shared" si="35"/>
        <v>1.2154419471293805</v>
      </c>
      <c r="CS71">
        <f t="shared" si="36"/>
        <v>1.2598698006892908</v>
      </c>
      <c r="CT71">
        <f t="shared" si="37"/>
        <v>1.3273697757336651</v>
      </c>
      <c r="CU71">
        <f t="shared" si="38"/>
        <v>1.2625403225806451</v>
      </c>
      <c r="CV71">
        <f t="shared" si="39"/>
        <v>1.2727760324879307</v>
      </c>
      <c r="CW71">
        <f t="shared" si="40"/>
        <v>1.5564891222805721</v>
      </c>
      <c r="CX71">
        <f t="shared" si="41"/>
        <v>1.219917012448132</v>
      </c>
      <c r="CY71">
        <f t="shared" si="42"/>
        <v>1.2914207275223066</v>
      </c>
      <c r="CZ71">
        <f t="shared" si="43"/>
        <v>1.0157214393851157</v>
      </c>
      <c r="DA71">
        <f t="shared" si="44"/>
        <v>0.92389822807814592</v>
      </c>
      <c r="DB71">
        <f t="shared" si="45"/>
        <v>1.3431822548621937</v>
      </c>
      <c r="DC71">
        <f t="shared" si="46"/>
        <v>0.98479465681398215</v>
      </c>
      <c r="DD71">
        <f t="shared" si="47"/>
        <v>1.1164128725403721</v>
      </c>
      <c r="DE71">
        <f t="shared" si="48"/>
        <v>1.2751921563880662</v>
      </c>
      <c r="DF71">
        <f t="shared" si="49"/>
        <v>1.1493950454873916</v>
      </c>
      <c r="DG71">
        <f t="shared" si="50"/>
        <v>1.0493037406872865</v>
      </c>
      <c r="DH71">
        <f t="shared" si="51"/>
        <v>1.1515285421604482</v>
      </c>
      <c r="DI71">
        <f t="shared" si="52"/>
        <v>1.1742506062396847</v>
      </c>
      <c r="DJ71">
        <f t="shared" si="53"/>
        <v>1.145702533015805</v>
      </c>
      <c r="DK71">
        <f t="shared" si="54"/>
        <v>1.0959693304810099</v>
      </c>
      <c r="DL71">
        <f t="shared" si="55"/>
        <v>1.1449218017867939</v>
      </c>
      <c r="DM71">
        <f t="shared" si="56"/>
        <v>1.3683549750279509</v>
      </c>
      <c r="DN71">
        <f t="shared" si="57"/>
        <v>1.2625342127881698</v>
      </c>
      <c r="DO71">
        <f t="shared" si="58"/>
        <v>1.2832616342168239</v>
      </c>
      <c r="DP71">
        <f t="shared" si="59"/>
        <v>0</v>
      </c>
      <c r="DQ71">
        <f t="shared" si="60"/>
        <v>2.9968782518210295</v>
      </c>
      <c r="DR71">
        <f t="shared" si="61"/>
        <v>7.585848074921933</v>
      </c>
      <c r="DS71">
        <f t="shared" si="62"/>
        <v>26.45161290322579</v>
      </c>
      <c r="DT71">
        <f t="shared" si="63"/>
        <v>40.218522372528604</v>
      </c>
      <c r="DU71">
        <f t="shared" si="64"/>
        <v>34.609781477627507</v>
      </c>
      <c r="DV71">
        <f t="shared" si="65"/>
        <v>27.471383975026022</v>
      </c>
      <c r="DW71">
        <f t="shared" si="66"/>
        <v>21.352757544224819</v>
      </c>
      <c r="DX71">
        <f t="shared" si="67"/>
        <v>62.653485952133146</v>
      </c>
      <c r="DY71">
        <f t="shared" si="68"/>
        <v>37.159209157127954</v>
      </c>
      <c r="DZ71">
        <f t="shared" si="69"/>
        <v>8.605619146722189</v>
      </c>
      <c r="EA71">
        <f t="shared" si="70"/>
        <v>44.807492195629564</v>
      </c>
      <c r="EB71">
        <f t="shared" si="71"/>
        <v>40.728407908428686</v>
      </c>
      <c r="EC71">
        <f t="shared" si="72"/>
        <v>22.882414151925115</v>
      </c>
      <c r="ED71">
        <f t="shared" si="73"/>
        <v>16.763787721123784</v>
      </c>
      <c r="EE71">
        <f t="shared" si="74"/>
        <v>33.080124869927211</v>
      </c>
      <c r="EF71">
        <f t="shared" si="75"/>
        <v>19.313215400624379</v>
      </c>
      <c r="EG71">
        <f t="shared" si="76"/>
        <v>10.135275754422441</v>
      </c>
      <c r="EH71">
        <f t="shared" si="77"/>
        <v>23.902185223725343</v>
      </c>
      <c r="EI71">
        <f t="shared" si="78"/>
        <v>20.842872008324676</v>
      </c>
      <c r="EJ71">
        <f t="shared" si="79"/>
        <v>10.135275754422441</v>
      </c>
      <c r="EK71">
        <f t="shared" si="80"/>
        <v>5.0364203954214837</v>
      </c>
      <c r="EL71">
        <f t="shared" si="81"/>
        <v>40.728407908428686</v>
      </c>
      <c r="EM71">
        <f t="shared" si="82"/>
        <v>5.0364203954214091</v>
      </c>
      <c r="EN71">
        <f t="shared" si="83"/>
        <v>26.45161290322579</v>
      </c>
      <c r="EO71">
        <f t="shared" si="84"/>
        <v>12.684703433922964</v>
      </c>
      <c r="EP71">
        <f t="shared" si="85"/>
        <v>21.862643080124901</v>
      </c>
      <c r="EQ71">
        <f t="shared" si="86"/>
        <v>-0.57232049947963171</v>
      </c>
      <c r="ER71">
        <f t="shared" si="87"/>
        <v>21.352757544224747</v>
      </c>
      <c r="ES71">
        <f t="shared" si="88"/>
        <v>7.585848074921933</v>
      </c>
      <c r="ET71">
        <f t="shared" si="89"/>
        <v>6.0561914672216961</v>
      </c>
      <c r="EU71">
        <f t="shared" si="90"/>
        <v>19.823100936524447</v>
      </c>
      <c r="EV71">
        <f t="shared" si="91"/>
        <v>30.020811654526526</v>
      </c>
      <c r="EW71">
        <f t="shared" si="92"/>
        <v>8.6056191467221446</v>
      </c>
      <c r="EX71">
        <f t="shared" si="93"/>
        <v>19.823100936524373</v>
      </c>
      <c r="EY71">
        <f t="shared" si="94"/>
        <v>9.1155046826223032</v>
      </c>
      <c r="EZ71">
        <f t="shared" si="95"/>
        <v>8.6056191467221446</v>
      </c>
      <c r="FA71">
        <f t="shared" si="96"/>
        <v>15.234131113423487</v>
      </c>
      <c r="FB71">
        <f t="shared" si="97"/>
        <v>25.941727367325722</v>
      </c>
      <c r="FC71">
        <f t="shared" si="98"/>
        <v>10.645161290322525</v>
      </c>
      <c r="FD71">
        <f t="shared" si="99"/>
        <v>14.214360041623333</v>
      </c>
      <c r="FE71">
        <f t="shared" si="100"/>
        <v>-9.2403746097814867</v>
      </c>
      <c r="FF71">
        <f t="shared" si="101"/>
        <v>-15.35900104058276</v>
      </c>
      <c r="FG71">
        <f t="shared" si="102"/>
        <v>9.1155046826223032</v>
      </c>
      <c r="FH71">
        <f t="shared" si="103"/>
        <v>-15.868886576482829</v>
      </c>
      <c r="FI71">
        <f t="shared" si="104"/>
        <v>0.95733610822059045</v>
      </c>
      <c r="FJ71">
        <f t="shared" si="105"/>
        <v>9.6253902185223712</v>
      </c>
      <c r="FK71">
        <f t="shared" si="106"/>
        <v>7.585848074921933</v>
      </c>
      <c r="FL71">
        <f t="shared" si="107"/>
        <v>-6.6909469302809041</v>
      </c>
      <c r="FM71">
        <f t="shared" si="108"/>
        <v>-0.57232049947970565</v>
      </c>
      <c r="FN71">
        <f t="shared" si="109"/>
        <v>-6.2434963579562575E-2</v>
      </c>
      <c r="FO71">
        <f t="shared" si="110"/>
        <v>-8.2206035379812743</v>
      </c>
      <c r="FP71">
        <f t="shared" si="111"/>
        <v>-10.260145681581715</v>
      </c>
      <c r="FQ71">
        <f t="shared" si="112"/>
        <v>-4.6514047866805246</v>
      </c>
    </row>
    <row r="72" spans="1:173" ht="15.75" customHeight="1">
      <c r="A72">
        <v>30</v>
      </c>
      <c r="B72">
        <v>0</v>
      </c>
      <c r="C72">
        <v>2</v>
      </c>
      <c r="D72">
        <v>540.95000000000005</v>
      </c>
      <c r="E72">
        <v>344.41000000000008</v>
      </c>
      <c r="F72">
        <v>78.429999999999865</v>
      </c>
      <c r="G72">
        <v>52.430000000000021</v>
      </c>
      <c r="H72">
        <v>89.180000000000021</v>
      </c>
      <c r="I72">
        <v>100.93999999999998</v>
      </c>
      <c r="J72">
        <v>88.690000000000055</v>
      </c>
      <c r="K72">
        <v>111.72000000000007</v>
      </c>
      <c r="L72">
        <v>109.27</v>
      </c>
      <c r="M72">
        <v>104.36999999999999</v>
      </c>
      <c r="N72">
        <v>106.81999999999992</v>
      </c>
      <c r="O72">
        <v>105.84000000000005</v>
      </c>
      <c r="P72">
        <v>92.11999999999999</v>
      </c>
      <c r="Q72">
        <v>110.73999999999998</v>
      </c>
      <c r="R72">
        <v>91.629999999999953</v>
      </c>
      <c r="S72">
        <v>94.080000000000027</v>
      </c>
      <c r="T72">
        <v>91.630000000000024</v>
      </c>
      <c r="U72">
        <v>88.689999999999984</v>
      </c>
      <c r="V72">
        <v>98</v>
      </c>
      <c r="W72">
        <v>82.810000000000031</v>
      </c>
      <c r="X72">
        <v>102.9</v>
      </c>
      <c r="Y72">
        <v>96.530000000000015</v>
      </c>
      <c r="Z72">
        <v>83.789999999999978</v>
      </c>
      <c r="AA72">
        <v>72.030000000000015</v>
      </c>
      <c r="AB72">
        <v>93.589999999999975</v>
      </c>
      <c r="AC72">
        <v>86.240000000000052</v>
      </c>
      <c r="AD72">
        <v>101.42999999999995</v>
      </c>
      <c r="AE72">
        <v>82.810000000000031</v>
      </c>
      <c r="AF72">
        <v>89.669999999999987</v>
      </c>
      <c r="AG72">
        <v>73.010000000000034</v>
      </c>
      <c r="AH72">
        <v>68.600000000000009</v>
      </c>
      <c r="AI72">
        <v>82.32</v>
      </c>
      <c r="AJ72">
        <v>75.95</v>
      </c>
      <c r="AK72">
        <v>88.689999999999984</v>
      </c>
      <c r="AL72">
        <v>76.439999999999984</v>
      </c>
      <c r="AM72">
        <v>73.989999999999981</v>
      </c>
      <c r="AN72">
        <v>94.079999999999956</v>
      </c>
      <c r="AO72">
        <v>82.810000000000031</v>
      </c>
      <c r="AP72">
        <v>75.95</v>
      </c>
      <c r="AQ72">
        <v>91.140000000000043</v>
      </c>
      <c r="AR72">
        <v>85.75</v>
      </c>
      <c r="AS72">
        <v>87.22</v>
      </c>
      <c r="AT72">
        <v>89.669999999999987</v>
      </c>
      <c r="AU72">
        <v>89.180000000000021</v>
      </c>
      <c r="AV72">
        <v>82.32</v>
      </c>
      <c r="AW72">
        <v>72.52</v>
      </c>
      <c r="AX72">
        <v>82.32</v>
      </c>
      <c r="AY72">
        <v>77.910000000000039</v>
      </c>
      <c r="AZ72">
        <v>91.630000000000024</v>
      </c>
      <c r="BA72">
        <v>75.95</v>
      </c>
      <c r="BB72">
        <v>69.580000000000013</v>
      </c>
      <c r="BC72">
        <v>87.220000000000056</v>
      </c>
      <c r="BD72">
        <v>85.75</v>
      </c>
      <c r="BE72">
        <v>70.560000000000031</v>
      </c>
      <c r="BF72">
        <v>75.459999999999965</v>
      </c>
      <c r="BG72">
        <v>83.790000000000049</v>
      </c>
      <c r="BH72">
        <f t="shared" si="113"/>
        <v>96.138000000000005</v>
      </c>
      <c r="BI72">
        <f t="shared" si="114"/>
        <v>85.032093023255797</v>
      </c>
      <c r="BJ72">
        <f t="shared" si="1"/>
        <v>87.127547169811322</v>
      </c>
      <c r="BK72">
        <f t="shared" si="2"/>
        <v>0.89769367238320408</v>
      </c>
      <c r="BL72">
        <f t="shared" si="3"/>
        <v>0.5869478822074079</v>
      </c>
      <c r="BM72">
        <f t="shared" si="4"/>
        <v>1.183857692818266</v>
      </c>
      <c r="BN72">
        <f t="shared" si="5"/>
        <v>1.0969553168752606</v>
      </c>
      <c r="BO72">
        <f t="shared" si="6"/>
        <v>1.0681895738402556</v>
      </c>
      <c r="BP72">
        <f t="shared" si="7"/>
        <v>1.1675607886852934</v>
      </c>
      <c r="BQ72">
        <f t="shared" si="8"/>
        <v>1.2404124491533446</v>
      </c>
      <c r="BR72">
        <f t="shared" si="9"/>
        <v>1.1576300952028824</v>
      </c>
      <c r="BS72">
        <f t="shared" si="10"/>
        <v>1.1297726070861955</v>
      </c>
      <c r="BT72">
        <f t="shared" si="11"/>
        <v>1.1169662644668812</v>
      </c>
      <c r="BU72">
        <f t="shared" si="12"/>
        <v>1.0426711941143172</v>
      </c>
      <c r="BV72">
        <f t="shared" si="13"/>
        <v>1.2332306321689745</v>
      </c>
      <c r="BW72">
        <f t="shared" si="14"/>
        <v>0.92320867827576358</v>
      </c>
      <c r="BX72">
        <f t="shared" si="15"/>
        <v>1.0832261902477405</v>
      </c>
      <c r="BY72">
        <f t="shared" si="16"/>
        <v>1.0251351855304884</v>
      </c>
      <c r="BZ72">
        <f t="shared" si="17"/>
        <v>0.9557798692434798</v>
      </c>
      <c r="CA72">
        <f t="shared" si="18"/>
        <v>1.1203627841396253</v>
      </c>
      <c r="CB72">
        <f t="shared" si="19"/>
        <v>1.0055045128910851</v>
      </c>
      <c r="CC72">
        <f t="shared" si="20"/>
        <v>1.2218484068869975</v>
      </c>
      <c r="CD72">
        <f t="shared" si="21"/>
        <v>1.0951480543054872</v>
      </c>
      <c r="CE72">
        <f t="shared" si="22"/>
        <v>1.001075268817202</v>
      </c>
      <c r="CF72">
        <f t="shared" si="23"/>
        <v>0.82983870967742013</v>
      </c>
      <c r="CG72">
        <f t="shared" si="24"/>
        <v>1.0562211981566816</v>
      </c>
      <c r="CH72">
        <f t="shared" si="25"/>
        <v>0.96987872767145811</v>
      </c>
      <c r="CI72">
        <f t="shared" si="26"/>
        <v>1.1198866459341583</v>
      </c>
      <c r="CJ72">
        <f t="shared" si="27"/>
        <v>0.9707899415798833</v>
      </c>
      <c r="CK72">
        <f t="shared" si="28"/>
        <v>1.0312230464033125</v>
      </c>
      <c r="CL72">
        <f t="shared" si="29"/>
        <v>0.9672120288799102</v>
      </c>
      <c r="CM72">
        <f t="shared" si="30"/>
        <v>0.84408260361339571</v>
      </c>
      <c r="CN72">
        <f t="shared" si="31"/>
        <v>1.0593685655456409</v>
      </c>
      <c r="CO72">
        <f t="shared" si="32"/>
        <v>0.92394720301697109</v>
      </c>
      <c r="CP72">
        <f t="shared" si="33"/>
        <v>1.0175344666042025</v>
      </c>
      <c r="CQ72">
        <f t="shared" si="34"/>
        <v>0.8606654281371392</v>
      </c>
      <c r="CR72">
        <f t="shared" si="35"/>
        <v>0.86165133341096911</v>
      </c>
      <c r="CS72">
        <f t="shared" si="36"/>
        <v>1.0293404329035909</v>
      </c>
      <c r="CT72">
        <f t="shared" si="37"/>
        <v>1.0482499630793896</v>
      </c>
      <c r="CU72">
        <f t="shared" si="38"/>
        <v>0.91874999999999996</v>
      </c>
      <c r="CV72">
        <f t="shared" si="39"/>
        <v>1.04750593824228</v>
      </c>
      <c r="CW72">
        <f t="shared" si="40"/>
        <v>1.1027756939234821</v>
      </c>
      <c r="CX72">
        <f t="shared" si="41"/>
        <v>1.0006692544505418</v>
      </c>
      <c r="CY72">
        <f t="shared" si="42"/>
        <v>1.0550446122168839</v>
      </c>
      <c r="CZ72">
        <f t="shared" si="43"/>
        <v>1.0385466402701748</v>
      </c>
      <c r="DA72">
        <f t="shared" si="44"/>
        <v>0.93502953203089489</v>
      </c>
      <c r="DB72">
        <f t="shared" si="45"/>
        <v>0.92892978373647006</v>
      </c>
      <c r="DC72">
        <f t="shared" si="46"/>
        <v>1.0027000142106</v>
      </c>
      <c r="DD72">
        <f t="shared" si="47"/>
        <v>0.89651336734302656</v>
      </c>
      <c r="DE72">
        <f t="shared" si="48"/>
        <v>1.1091206197421788</v>
      </c>
      <c r="DF72">
        <f t="shared" si="49"/>
        <v>0.84434233199310771</v>
      </c>
      <c r="DG72">
        <f t="shared" si="50"/>
        <v>0.81421383157155525</v>
      </c>
      <c r="DH72">
        <f t="shared" si="51"/>
        <v>1.0511388743823584</v>
      </c>
      <c r="DI72">
        <f t="shared" si="52"/>
        <v>1.0484380412854322</v>
      </c>
      <c r="DJ72">
        <f t="shared" si="53"/>
        <v>0.9165620264126445</v>
      </c>
      <c r="DK72">
        <f t="shared" si="54"/>
        <v>0.95897316417088352</v>
      </c>
      <c r="DL72">
        <f t="shared" si="55"/>
        <v>1.0469605781045017</v>
      </c>
      <c r="DM72">
        <f t="shared" si="56"/>
        <v>1.0786309606287021</v>
      </c>
      <c r="DN72">
        <f t="shared" si="57"/>
        <v>0.99926074414778543</v>
      </c>
      <c r="DO72">
        <f t="shared" si="58"/>
        <v>1.0148072200100147</v>
      </c>
      <c r="DP72">
        <f t="shared" si="59"/>
        <v>0</v>
      </c>
      <c r="DQ72">
        <f t="shared" si="60"/>
        <v>-33.150580135152225</v>
      </c>
      <c r="DR72">
        <f t="shared" si="61"/>
        <v>13.706489863572834</v>
      </c>
      <c r="DS72">
        <f t="shared" si="62"/>
        <v>28.700752263164809</v>
      </c>
      <c r="DT72">
        <f t="shared" si="63"/>
        <v>13.081728930256546</v>
      </c>
      <c r="DU72">
        <f t="shared" si="64"/>
        <v>42.44549279612427</v>
      </c>
      <c r="DV72">
        <f t="shared" si="65"/>
        <v>39.321688129542501</v>
      </c>
      <c r="DW72">
        <f t="shared" si="66"/>
        <v>33.074078796379155</v>
      </c>
      <c r="DX72">
        <f t="shared" si="67"/>
        <v>36.197883462960739</v>
      </c>
      <c r="DY72">
        <f t="shared" si="68"/>
        <v>34.948361596328226</v>
      </c>
      <c r="DZ72">
        <f t="shared" si="69"/>
        <v>17.455055463470799</v>
      </c>
      <c r="EA72">
        <f t="shared" si="70"/>
        <v>41.195970929491487</v>
      </c>
      <c r="EB72">
        <f t="shared" si="71"/>
        <v>16.830294530154418</v>
      </c>
      <c r="EC72">
        <f t="shared" si="72"/>
        <v>19.954099196736184</v>
      </c>
      <c r="ED72">
        <f t="shared" si="73"/>
        <v>16.830294530154511</v>
      </c>
      <c r="EE72">
        <f t="shared" si="74"/>
        <v>13.081728930256453</v>
      </c>
      <c r="EF72">
        <f t="shared" si="75"/>
        <v>24.952186663266822</v>
      </c>
      <c r="EG72">
        <f t="shared" si="76"/>
        <v>5.5845977304605041</v>
      </c>
      <c r="EH72">
        <f t="shared" si="77"/>
        <v>31.199795996430169</v>
      </c>
      <c r="EI72">
        <f t="shared" si="78"/>
        <v>23.077903863317839</v>
      </c>
      <c r="EJ72">
        <f t="shared" si="79"/>
        <v>6.834119597093105</v>
      </c>
      <c r="EK72">
        <f t="shared" si="80"/>
        <v>-8.160142802498866</v>
      </c>
      <c r="EL72">
        <f t="shared" si="81"/>
        <v>19.329338263419785</v>
      </c>
      <c r="EM72">
        <f t="shared" si="82"/>
        <v>9.9579242636748688</v>
      </c>
      <c r="EN72">
        <f t="shared" si="83"/>
        <v>29.325513196481097</v>
      </c>
      <c r="EO72">
        <f t="shared" si="84"/>
        <v>5.5845977304605041</v>
      </c>
      <c r="EP72">
        <f t="shared" si="85"/>
        <v>14.331250796889128</v>
      </c>
      <c r="EQ72">
        <f t="shared" si="86"/>
        <v>-6.9106209358661737</v>
      </c>
      <c r="ER72">
        <f t="shared" si="87"/>
        <v>-12.533469335713212</v>
      </c>
      <c r="ES72">
        <f t="shared" si="88"/>
        <v>4.9598367971441224</v>
      </c>
      <c r="ET72">
        <f t="shared" si="89"/>
        <v>-3.1620553359682084</v>
      </c>
      <c r="EU72">
        <f t="shared" si="90"/>
        <v>13.081728930256453</v>
      </c>
      <c r="EV72">
        <f t="shared" si="91"/>
        <v>-2.5372944026518995</v>
      </c>
      <c r="EW72">
        <f t="shared" si="92"/>
        <v>-5.6610990692335736</v>
      </c>
      <c r="EX72">
        <f t="shared" si="93"/>
        <v>19.954099196736095</v>
      </c>
      <c r="EY72">
        <f t="shared" si="94"/>
        <v>5.5845977304605041</v>
      </c>
      <c r="EZ72">
        <f t="shared" si="95"/>
        <v>-3.1620553359682084</v>
      </c>
      <c r="FA72">
        <f t="shared" si="96"/>
        <v>16.205533596838201</v>
      </c>
      <c r="FB72">
        <f t="shared" si="97"/>
        <v>9.3331633303584702</v>
      </c>
      <c r="FC72">
        <f t="shared" si="98"/>
        <v>11.207446130307471</v>
      </c>
      <c r="FD72">
        <f t="shared" si="99"/>
        <v>14.331250796889128</v>
      </c>
      <c r="FE72">
        <f t="shared" si="100"/>
        <v>13.706489863572834</v>
      </c>
      <c r="FF72">
        <f t="shared" si="101"/>
        <v>4.9598367971441224</v>
      </c>
      <c r="FG72">
        <f t="shared" si="102"/>
        <v>-7.5353818691825563</v>
      </c>
      <c r="FH72">
        <f t="shared" si="103"/>
        <v>4.9598367971441224</v>
      </c>
      <c r="FI72">
        <f t="shared" si="104"/>
        <v>-0.66301160270282589</v>
      </c>
      <c r="FJ72">
        <f t="shared" si="105"/>
        <v>16.830294530154511</v>
      </c>
      <c r="FK72">
        <f t="shared" si="106"/>
        <v>-3.1620553359682084</v>
      </c>
      <c r="FL72">
        <f t="shared" si="107"/>
        <v>-11.283947469080539</v>
      </c>
      <c r="FM72">
        <f t="shared" si="108"/>
        <v>11.207446130307543</v>
      </c>
      <c r="FN72">
        <f t="shared" si="109"/>
        <v>9.3331633303584702</v>
      </c>
      <c r="FO72">
        <f t="shared" si="110"/>
        <v>-10.034425602447849</v>
      </c>
      <c r="FP72">
        <f t="shared" si="111"/>
        <v>-3.786816269284591</v>
      </c>
      <c r="FQ72">
        <f t="shared" si="112"/>
        <v>6.8341195970931956</v>
      </c>
    </row>
    <row r="73" spans="1:173" ht="15.75" customHeight="1">
      <c r="A73">
        <v>31</v>
      </c>
      <c r="B73">
        <v>0</v>
      </c>
      <c r="C73">
        <v>1</v>
      </c>
      <c r="D73">
        <v>492.58999999999992</v>
      </c>
      <c r="E73">
        <v>329.83999999999992</v>
      </c>
      <c r="F73">
        <v>84.940000000000111</v>
      </c>
      <c r="G73">
        <v>126.42000000000006</v>
      </c>
      <c r="H73">
        <v>120.05000000000001</v>
      </c>
      <c r="I73">
        <v>131.81000000000003</v>
      </c>
      <c r="J73">
        <v>111.72000000000007</v>
      </c>
      <c r="K73">
        <v>120.53999999999998</v>
      </c>
      <c r="L73">
        <v>130.33999999999997</v>
      </c>
      <c r="M73">
        <v>121.03000000000003</v>
      </c>
      <c r="N73">
        <v>125.43999999999998</v>
      </c>
      <c r="O73">
        <v>133.77000000000007</v>
      </c>
      <c r="P73">
        <v>102.40999999999997</v>
      </c>
      <c r="Q73">
        <v>124.95</v>
      </c>
      <c r="R73">
        <v>139.65</v>
      </c>
      <c r="S73">
        <v>76.930000000000021</v>
      </c>
      <c r="T73">
        <v>109.75999999999996</v>
      </c>
      <c r="U73">
        <v>96.040000000000049</v>
      </c>
      <c r="V73">
        <v>114.65999999999997</v>
      </c>
      <c r="W73">
        <v>97.510000000000034</v>
      </c>
      <c r="X73">
        <v>118.58000000000003</v>
      </c>
      <c r="Y73">
        <v>110.73999999999998</v>
      </c>
      <c r="Z73">
        <v>81.339999999999975</v>
      </c>
      <c r="AA73">
        <v>100.94000000000005</v>
      </c>
      <c r="AB73">
        <v>91.140000000000043</v>
      </c>
      <c r="AC73">
        <v>99.47</v>
      </c>
      <c r="AD73">
        <v>114.66000000000004</v>
      </c>
      <c r="AE73">
        <v>113.67999999999995</v>
      </c>
      <c r="AF73">
        <v>105.83999999999997</v>
      </c>
      <c r="AG73">
        <v>92.11999999999999</v>
      </c>
      <c r="AH73">
        <v>105.83999999999997</v>
      </c>
      <c r="AI73">
        <v>94.57</v>
      </c>
      <c r="AJ73">
        <v>81.830000000000027</v>
      </c>
      <c r="AK73">
        <v>106.3300000000001</v>
      </c>
      <c r="AL73">
        <v>105.83999999999997</v>
      </c>
      <c r="AM73">
        <v>93.589999999999975</v>
      </c>
      <c r="AN73">
        <v>104.86000000000004</v>
      </c>
      <c r="AO73">
        <v>100.45</v>
      </c>
      <c r="AP73">
        <v>85.75</v>
      </c>
      <c r="AQ73">
        <v>103.87999999999995</v>
      </c>
      <c r="AR73">
        <v>98</v>
      </c>
      <c r="AS73">
        <v>102.41000000000004</v>
      </c>
      <c r="AT73">
        <v>93.100000000000009</v>
      </c>
      <c r="AU73">
        <v>101.43000000000002</v>
      </c>
      <c r="AV73">
        <v>104.85999999999997</v>
      </c>
      <c r="AW73">
        <v>90.160000000000039</v>
      </c>
      <c r="AX73">
        <v>108.78000000000002</v>
      </c>
      <c r="AY73">
        <v>98.489999999999981</v>
      </c>
      <c r="AZ73">
        <v>99.960000000000036</v>
      </c>
      <c r="BA73">
        <v>87.709999999999965</v>
      </c>
      <c r="BB73">
        <v>89.180000000000021</v>
      </c>
      <c r="BC73">
        <v>98.979999999999947</v>
      </c>
      <c r="BD73">
        <v>115.64000000000004</v>
      </c>
      <c r="BE73">
        <v>85.260000000000034</v>
      </c>
      <c r="BF73">
        <v>93.100000000000009</v>
      </c>
      <c r="BG73">
        <v>104.37000000000006</v>
      </c>
      <c r="BH73">
        <f t="shared" si="113"/>
        <v>122.35300000000002</v>
      </c>
      <c r="BI73">
        <f t="shared" si="114"/>
        <v>100.98558139534885</v>
      </c>
      <c r="BJ73">
        <f t="shared" si="1"/>
        <v>105.01716981132077</v>
      </c>
      <c r="BK73">
        <f t="shared" si="2"/>
        <v>0.97220579538734642</v>
      </c>
      <c r="BL73">
        <f t="shared" si="3"/>
        <v>1.4152575103692639</v>
      </c>
      <c r="BM73">
        <f t="shared" si="4"/>
        <v>1.5936545864861269</v>
      </c>
      <c r="BN73">
        <f t="shared" si="5"/>
        <v>1.4324319429099281</v>
      </c>
      <c r="BO73">
        <f t="shared" si="6"/>
        <v>1.3455647670473938</v>
      </c>
      <c r="BP73">
        <f t="shared" si="7"/>
        <v>1.2597366404236052</v>
      </c>
      <c r="BQ73">
        <f t="shared" si="8"/>
        <v>1.4795951187210297</v>
      </c>
      <c r="BR73">
        <f t="shared" si="9"/>
        <v>1.3424161197892586</v>
      </c>
      <c r="BS73">
        <f t="shared" si="10"/>
        <v>1.3267054468535147</v>
      </c>
      <c r="BT73">
        <f t="shared" si="11"/>
        <v>1.4117212509234194</v>
      </c>
      <c r="BU73">
        <f t="shared" si="12"/>
        <v>1.1591397849462353</v>
      </c>
      <c r="BV73">
        <f t="shared" si="13"/>
        <v>1.3914770407216308</v>
      </c>
      <c r="BW73">
        <f t="shared" si="14"/>
        <v>1.4070292690299078</v>
      </c>
      <c r="BX73">
        <f t="shared" si="15"/>
        <v>0.88576308265049608</v>
      </c>
      <c r="BY73">
        <f t="shared" si="16"/>
        <v>1.2279694201006912</v>
      </c>
      <c r="BZ73">
        <f t="shared" si="17"/>
        <v>1.0349881457001224</v>
      </c>
      <c r="CA73">
        <f t="shared" si="18"/>
        <v>1.3108244574433612</v>
      </c>
      <c r="CB73">
        <f t="shared" si="19"/>
        <v>1.1839964382563664</v>
      </c>
      <c r="CC73">
        <f t="shared" si="20"/>
        <v>1.4080348307935877</v>
      </c>
      <c r="CD73">
        <f t="shared" si="21"/>
        <v>1.256362742502741</v>
      </c>
      <c r="CE73">
        <f t="shared" si="22"/>
        <v>0.9718040621266405</v>
      </c>
      <c r="CF73">
        <f t="shared" si="23"/>
        <v>1.1629032258064531</v>
      </c>
      <c r="CG73">
        <f t="shared" si="24"/>
        <v>1.0285714285714289</v>
      </c>
      <c r="CH73">
        <f t="shared" si="25"/>
        <v>1.1186669415756016</v>
      </c>
      <c r="CI73">
        <f t="shared" si="26"/>
        <v>1.2659588171429625</v>
      </c>
      <c r="CJ73">
        <f t="shared" si="27"/>
        <v>1.3326820499794836</v>
      </c>
      <c r="CK73">
        <f t="shared" si="28"/>
        <v>1.2171813006727623</v>
      </c>
      <c r="CL73">
        <f t="shared" si="29"/>
        <v>1.2203749089223022</v>
      </c>
      <c r="CM73">
        <f t="shared" si="30"/>
        <v>1.3022988741463815</v>
      </c>
      <c r="CN73">
        <f t="shared" si="31"/>
        <v>1.217012697323266</v>
      </c>
      <c r="CO73">
        <f t="shared" si="32"/>
        <v>0.99547859937957561</v>
      </c>
      <c r="CP73">
        <f t="shared" si="33"/>
        <v>1.2199170124481336</v>
      </c>
      <c r="CQ73">
        <f t="shared" si="34"/>
        <v>1.1916905928052697</v>
      </c>
      <c r="CR73">
        <f t="shared" si="35"/>
        <v>1.0899033422615569</v>
      </c>
      <c r="CS73">
        <f t="shared" si="36"/>
        <v>1.1472856908404616</v>
      </c>
      <c r="CT73">
        <f t="shared" si="37"/>
        <v>1.2715458132028095</v>
      </c>
      <c r="CU73">
        <f t="shared" si="38"/>
        <v>1.0372983870967742</v>
      </c>
      <c r="CV73">
        <f t="shared" si="39"/>
        <v>1.1939314995019525</v>
      </c>
      <c r="CW73">
        <f t="shared" si="40"/>
        <v>1.2603150787696937</v>
      </c>
      <c r="CX73">
        <f t="shared" si="41"/>
        <v>1.1749431133717041</v>
      </c>
      <c r="CY73">
        <f t="shared" si="42"/>
        <v>1.0954015099519563</v>
      </c>
      <c r="CZ73">
        <f t="shared" si="43"/>
        <v>1.1812041458017921</v>
      </c>
      <c r="DA73">
        <f t="shared" si="44"/>
        <v>1.1910495229441158</v>
      </c>
      <c r="DB73">
        <f t="shared" si="45"/>
        <v>1.154885677077774</v>
      </c>
      <c r="DC73">
        <f t="shared" si="46"/>
        <v>1.3249964473497216</v>
      </c>
      <c r="DD73">
        <f t="shared" si="47"/>
        <v>1.1333282190940139</v>
      </c>
      <c r="DE73">
        <f t="shared" si="48"/>
        <v>1.2099497669914678</v>
      </c>
      <c r="DF73">
        <f t="shared" si="49"/>
        <v>0.97507920920494329</v>
      </c>
      <c r="DG73">
        <f t="shared" si="50"/>
        <v>1.0435698404649512</v>
      </c>
      <c r="DH73">
        <f t="shared" si="51"/>
        <v>1.1928654641867198</v>
      </c>
      <c r="DI73">
        <f t="shared" si="52"/>
        <v>1.4138935871049263</v>
      </c>
      <c r="DJ73">
        <f t="shared" si="53"/>
        <v>1.1075124485819454</v>
      </c>
      <c r="DK73">
        <f t="shared" si="54"/>
        <v>1.1831487090419999</v>
      </c>
      <c r="DL73">
        <f t="shared" si="55"/>
        <v>1.3041087902705195</v>
      </c>
      <c r="DM73">
        <f t="shared" si="56"/>
        <v>1.3727530625330628</v>
      </c>
      <c r="DN73">
        <f t="shared" si="57"/>
        <v>1.1867393077777642</v>
      </c>
      <c r="DO73">
        <f t="shared" si="58"/>
        <v>1.2231743646109674</v>
      </c>
      <c r="DP73">
        <f t="shared" si="59"/>
        <v>0</v>
      </c>
      <c r="DQ73">
        <f t="shared" si="60"/>
        <v>48.834471391570396</v>
      </c>
      <c r="DR73">
        <f t="shared" si="61"/>
        <v>41.335060042382686</v>
      </c>
      <c r="DS73">
        <f t="shared" si="62"/>
        <v>55.180127148575295</v>
      </c>
      <c r="DT73">
        <f t="shared" si="63"/>
        <v>31.528137508829673</v>
      </c>
      <c r="DU73">
        <f t="shared" si="64"/>
        <v>41.911937838474003</v>
      </c>
      <c r="DV73">
        <f t="shared" si="65"/>
        <v>53.449493760301159</v>
      </c>
      <c r="DW73">
        <f t="shared" si="66"/>
        <v>42.488815634565427</v>
      </c>
      <c r="DX73">
        <f t="shared" si="67"/>
        <v>47.680715799387592</v>
      </c>
      <c r="DY73">
        <f t="shared" si="68"/>
        <v>57.487638332940769</v>
      </c>
      <c r="DZ73">
        <f t="shared" si="69"/>
        <v>20.567459383093752</v>
      </c>
      <c r="EA73">
        <f t="shared" si="70"/>
        <v>47.103838003296254</v>
      </c>
      <c r="EB73">
        <f t="shared" si="71"/>
        <v>64.410171886036991</v>
      </c>
      <c r="EC73">
        <f t="shared" si="72"/>
        <v>-9.4301860136567921</v>
      </c>
      <c r="ED73">
        <f t="shared" si="73"/>
        <v>29.220626324464117</v>
      </c>
      <c r="EE73">
        <f t="shared" si="74"/>
        <v>13.068048033906196</v>
      </c>
      <c r="EF73">
        <f t="shared" si="75"/>
        <v>34.989404285377702</v>
      </c>
      <c r="EG73">
        <f t="shared" si="76"/>
        <v>14.798681422180252</v>
      </c>
      <c r="EH73">
        <f t="shared" si="77"/>
        <v>39.604426654108629</v>
      </c>
      <c r="EI73">
        <f t="shared" si="78"/>
        <v>30.374381916646854</v>
      </c>
      <c r="EJ73">
        <f t="shared" si="79"/>
        <v>-4.238285848834626</v>
      </c>
      <c r="EK73">
        <f t="shared" si="80"/>
        <v>18.83682599481978</v>
      </c>
      <c r="EL73">
        <f t="shared" si="81"/>
        <v>7.299270072992611</v>
      </c>
      <c r="EM73">
        <f t="shared" si="82"/>
        <v>17.10619260654564</v>
      </c>
      <c r="EN73">
        <f t="shared" si="83"/>
        <v>34.989404285377788</v>
      </c>
      <c r="EO73">
        <f t="shared" si="84"/>
        <v>33.835648693194962</v>
      </c>
      <c r="EP73">
        <f t="shared" si="85"/>
        <v>24.605603955733265</v>
      </c>
      <c r="EQ73">
        <f t="shared" si="86"/>
        <v>8.4530256651752644</v>
      </c>
      <c r="ER73">
        <f t="shared" si="87"/>
        <v>24.605603955733265</v>
      </c>
      <c r="ES73">
        <f t="shared" si="88"/>
        <v>11.337414645632057</v>
      </c>
      <c r="ET73">
        <f t="shared" si="89"/>
        <v>-3.6614080527432078</v>
      </c>
      <c r="EU73">
        <f t="shared" si="90"/>
        <v>25.182481751824771</v>
      </c>
      <c r="EV73">
        <f t="shared" si="91"/>
        <v>24.605603955733265</v>
      </c>
      <c r="EW73">
        <f t="shared" si="92"/>
        <v>10.18365905344932</v>
      </c>
      <c r="EX73">
        <f t="shared" si="93"/>
        <v>23.451848363550628</v>
      </c>
      <c r="EY73">
        <f t="shared" si="94"/>
        <v>18.259948198728363</v>
      </c>
      <c r="EZ73">
        <f t="shared" si="95"/>
        <v>0.95361431598762358</v>
      </c>
      <c r="FA73">
        <f t="shared" si="96"/>
        <v>22.298092771367809</v>
      </c>
      <c r="FB73">
        <f t="shared" si="97"/>
        <v>15.375559218271571</v>
      </c>
      <c r="FC73">
        <f t="shared" si="98"/>
        <v>20.567459383093837</v>
      </c>
      <c r="FD73">
        <f t="shared" si="99"/>
        <v>9.6067812573580014</v>
      </c>
      <c r="FE73">
        <f t="shared" si="100"/>
        <v>19.4137037909111</v>
      </c>
      <c r="FF73">
        <f t="shared" si="101"/>
        <v>23.451848363550546</v>
      </c>
      <c r="FG73">
        <f t="shared" si="102"/>
        <v>6.14551448080989</v>
      </c>
      <c r="FH73">
        <f t="shared" si="103"/>
        <v>28.066870732281462</v>
      </c>
      <c r="FI73">
        <f t="shared" si="104"/>
        <v>15.952437014362905</v>
      </c>
      <c r="FJ73">
        <f t="shared" si="105"/>
        <v>17.683070402637043</v>
      </c>
      <c r="FK73">
        <f t="shared" si="106"/>
        <v>3.261125500353014</v>
      </c>
      <c r="FL73">
        <f t="shared" si="107"/>
        <v>4.9917588886271531</v>
      </c>
      <c r="FM73">
        <f t="shared" si="108"/>
        <v>16.529314810454224</v>
      </c>
      <c r="FN73">
        <f t="shared" si="109"/>
        <v>36.143159877560507</v>
      </c>
      <c r="FO73">
        <f t="shared" si="110"/>
        <v>0.3767365198963053</v>
      </c>
      <c r="FP73">
        <f t="shared" si="111"/>
        <v>9.6067812573580014</v>
      </c>
      <c r="FQ73">
        <f t="shared" si="112"/>
        <v>22.874970567459293</v>
      </c>
    </row>
    <row r="74" spans="1:173" ht="15.75" customHeight="1">
      <c r="A74">
        <v>32</v>
      </c>
      <c r="B74">
        <v>0</v>
      </c>
      <c r="C74">
        <v>1</v>
      </c>
      <c r="D74">
        <v>515.22</v>
      </c>
      <c r="E74">
        <v>351.85</v>
      </c>
      <c r="F74">
        <v>63.86000000000007</v>
      </c>
      <c r="G74">
        <v>129.85000000000002</v>
      </c>
      <c r="H74">
        <v>81.340000000000046</v>
      </c>
      <c r="I74">
        <v>107.30999999999996</v>
      </c>
      <c r="J74">
        <v>98.980000000000018</v>
      </c>
      <c r="K74">
        <v>108.29000000000005</v>
      </c>
      <c r="L74">
        <v>102.9</v>
      </c>
      <c r="M74">
        <v>90.159999999999968</v>
      </c>
      <c r="N74">
        <v>104.86000000000004</v>
      </c>
      <c r="O74">
        <v>108.29000000000005</v>
      </c>
      <c r="P74">
        <v>82.80999999999996</v>
      </c>
      <c r="Q74">
        <v>104.86000000000004</v>
      </c>
      <c r="R74">
        <v>104.86000000000004</v>
      </c>
      <c r="S74">
        <v>104.36999999999992</v>
      </c>
      <c r="T74">
        <v>93.590000000000046</v>
      </c>
      <c r="U74">
        <v>105.35000000000001</v>
      </c>
      <c r="V74">
        <v>107.80000000000001</v>
      </c>
      <c r="W74">
        <v>85.75</v>
      </c>
      <c r="X74">
        <v>110.74000000000005</v>
      </c>
      <c r="Y74">
        <v>111.22999999999995</v>
      </c>
      <c r="Z74">
        <v>114.17000000000006</v>
      </c>
      <c r="AA74">
        <v>105.35000000000001</v>
      </c>
      <c r="AB74">
        <v>96.529999999999944</v>
      </c>
      <c r="AC74">
        <v>103.39000000000004</v>
      </c>
      <c r="AD74">
        <v>109.27</v>
      </c>
      <c r="AE74">
        <v>114.66000000000004</v>
      </c>
      <c r="AF74">
        <v>116.13000000000002</v>
      </c>
      <c r="AG74">
        <v>106.32999999999996</v>
      </c>
      <c r="AH74">
        <v>108.29000000000005</v>
      </c>
      <c r="AI74">
        <v>107.30999999999996</v>
      </c>
      <c r="AJ74">
        <v>122.50000000000001</v>
      </c>
      <c r="AK74">
        <v>125.93000000000002</v>
      </c>
      <c r="AL74">
        <v>121.03000000000003</v>
      </c>
      <c r="AM74">
        <v>100.93999999999998</v>
      </c>
      <c r="AN74">
        <v>110.73999999999998</v>
      </c>
      <c r="AO74">
        <v>105.35000000000008</v>
      </c>
      <c r="AP74">
        <v>98</v>
      </c>
      <c r="AQ74">
        <v>120.53999999999998</v>
      </c>
      <c r="AR74">
        <v>111.72</v>
      </c>
      <c r="AS74">
        <v>104.36999999999999</v>
      </c>
      <c r="AT74">
        <v>128.37999999999997</v>
      </c>
      <c r="AU74">
        <v>91.630000000000024</v>
      </c>
      <c r="AV74">
        <v>94.080000000000027</v>
      </c>
      <c r="AW74">
        <v>111.72</v>
      </c>
      <c r="AX74">
        <v>95.550000000000011</v>
      </c>
      <c r="AY74">
        <v>85.75</v>
      </c>
      <c r="AZ74">
        <v>98</v>
      </c>
      <c r="BA74">
        <v>93.100000000000009</v>
      </c>
      <c r="BB74">
        <v>87.22</v>
      </c>
      <c r="BC74">
        <v>101.43000000000002</v>
      </c>
      <c r="BD74">
        <v>130.82999999999996</v>
      </c>
      <c r="BE74">
        <v>95.05999999999996</v>
      </c>
      <c r="BF74">
        <v>87.22</v>
      </c>
      <c r="BG74">
        <v>94.57</v>
      </c>
      <c r="BH74">
        <f t="shared" si="113"/>
        <v>101.47900000000001</v>
      </c>
      <c r="BI74">
        <f t="shared" si="114"/>
        <v>105.2474418604651</v>
      </c>
      <c r="BJ74">
        <f t="shared" si="1"/>
        <v>104.53641509433965</v>
      </c>
      <c r="BK74">
        <f t="shared" si="2"/>
        <v>0.73092844470727492</v>
      </c>
      <c r="BL74">
        <f t="shared" si="3"/>
        <v>1.4536559699529259</v>
      </c>
      <c r="BM74">
        <f t="shared" si="4"/>
        <v>1.0797822912518253</v>
      </c>
      <c r="BN74">
        <f t="shared" si="5"/>
        <v>1.1661806524062233</v>
      </c>
      <c r="BO74">
        <f t="shared" si="6"/>
        <v>1.1921231708051465</v>
      </c>
      <c r="BP74">
        <f t="shared" si="7"/>
        <v>1.1317146241203939</v>
      </c>
      <c r="BQ74">
        <f t="shared" si="8"/>
        <v>1.1681014095166027</v>
      </c>
      <c r="BR74">
        <f t="shared" si="9"/>
        <v>1.0000184859968559</v>
      </c>
      <c r="BS74">
        <f t="shared" si="10"/>
        <v>1.1090428344791106</v>
      </c>
      <c r="BT74">
        <f t="shared" si="11"/>
        <v>1.1428219650332441</v>
      </c>
      <c r="BU74">
        <f t="shared" si="12"/>
        <v>0.93729485002829538</v>
      </c>
      <c r="BV74">
        <f t="shared" si="13"/>
        <v>1.1677493596644279</v>
      </c>
      <c r="BW74">
        <f t="shared" si="14"/>
        <v>1.0565061879733346</v>
      </c>
      <c r="BX74">
        <f t="shared" si="15"/>
        <v>1.2017040548060858</v>
      </c>
      <c r="BY74">
        <f t="shared" si="16"/>
        <v>1.0470632108894296</v>
      </c>
      <c r="BZ74">
        <f t="shared" si="17"/>
        <v>1.1353186292118687</v>
      </c>
      <c r="CA74">
        <f t="shared" si="18"/>
        <v>1.2323990625535879</v>
      </c>
      <c r="CB74">
        <f t="shared" si="19"/>
        <v>1.041202897964141</v>
      </c>
      <c r="CC74">
        <f t="shared" si="20"/>
        <v>1.3149416188402931</v>
      </c>
      <c r="CD74">
        <f t="shared" si="21"/>
        <v>1.2619218696819565</v>
      </c>
      <c r="CE74">
        <f t="shared" si="22"/>
        <v>1.3640382317801651</v>
      </c>
      <c r="CF74">
        <f t="shared" si="23"/>
        <v>1.2137096774193559</v>
      </c>
      <c r="CG74">
        <f t="shared" si="24"/>
        <v>1.0894009216589853</v>
      </c>
      <c r="CH74">
        <f t="shared" si="25"/>
        <v>1.162752338287941</v>
      </c>
      <c r="CI74">
        <f t="shared" si="26"/>
        <v>1.2064479325764126</v>
      </c>
      <c r="CJ74">
        <f t="shared" si="27"/>
        <v>1.3441706883413769</v>
      </c>
      <c r="CK74">
        <f t="shared" si="28"/>
        <v>1.3355183715715038</v>
      </c>
      <c r="CL74">
        <f t="shared" si="29"/>
        <v>1.4086242299794653</v>
      </c>
      <c r="CM74">
        <f t="shared" si="30"/>
        <v>1.3324446814182893</v>
      </c>
      <c r="CN74">
        <f t="shared" si="31"/>
        <v>1.3809625943719959</v>
      </c>
      <c r="CO74">
        <f t="shared" si="32"/>
        <v>1.4902374242209213</v>
      </c>
      <c r="CP74">
        <f t="shared" si="33"/>
        <v>1.4447865078302768</v>
      </c>
      <c r="CQ74">
        <f t="shared" si="34"/>
        <v>1.3627202612171379</v>
      </c>
      <c r="CR74">
        <f t="shared" si="35"/>
        <v>1.1754978455805274</v>
      </c>
      <c r="CS74">
        <f t="shared" si="36"/>
        <v>1.2116194678969354</v>
      </c>
      <c r="CT74">
        <f t="shared" si="37"/>
        <v>1.3335724382370939</v>
      </c>
      <c r="CU74">
        <f t="shared" si="38"/>
        <v>1.1854838709677418</v>
      </c>
      <c r="CV74">
        <f t="shared" si="39"/>
        <v>1.3854110796107566</v>
      </c>
      <c r="CW74">
        <f t="shared" si="40"/>
        <v>1.4367591897974508</v>
      </c>
      <c r="CX74">
        <f t="shared" si="41"/>
        <v>1.1974300629099179</v>
      </c>
      <c r="CY74">
        <f t="shared" si="42"/>
        <v>1.510501029512697</v>
      </c>
      <c r="CZ74">
        <f t="shared" si="43"/>
        <v>1.0670781413764983</v>
      </c>
      <c r="DA74">
        <f t="shared" si="44"/>
        <v>1.0686051794638802</v>
      </c>
      <c r="DB74">
        <f t="shared" si="45"/>
        <v>1.4310539911615889</v>
      </c>
      <c r="DC74">
        <f t="shared" si="46"/>
        <v>1.1638482307801608</v>
      </c>
      <c r="DD74">
        <f t="shared" si="47"/>
        <v>0.9867285489624501</v>
      </c>
      <c r="DE74">
        <f t="shared" si="48"/>
        <v>1.1862252617563405</v>
      </c>
      <c r="DF74">
        <f t="shared" si="49"/>
        <v>1.0350002779270353</v>
      </c>
      <c r="DG74">
        <f t="shared" si="50"/>
        <v>1.0206342395756114</v>
      </c>
      <c r="DH74">
        <f t="shared" si="51"/>
        <v>1.2223918370626297</v>
      </c>
      <c r="DI74">
        <f t="shared" si="52"/>
        <v>1.5996168972754874</v>
      </c>
      <c r="DJ74">
        <f t="shared" si="53"/>
        <v>1.2348127300281451</v>
      </c>
      <c r="DK74">
        <f t="shared" si="54"/>
        <v>1.1084235274182943</v>
      </c>
      <c r="DL74">
        <f t="shared" si="55"/>
        <v>1.1816572606676532</v>
      </c>
      <c r="DM74">
        <f t="shared" si="56"/>
        <v>1.1385549028858521</v>
      </c>
      <c r="DN74">
        <f t="shared" si="57"/>
        <v>1.2368228669189154</v>
      </c>
      <c r="DO74">
        <f t="shared" si="58"/>
        <v>1.2175748341100634</v>
      </c>
      <c r="DP74">
        <f t="shared" si="59"/>
        <v>0</v>
      </c>
      <c r="DQ74">
        <f t="shared" si="60"/>
        <v>103.33542123394908</v>
      </c>
      <c r="DR74">
        <f t="shared" si="61"/>
        <v>27.372377074851169</v>
      </c>
      <c r="DS74">
        <f t="shared" si="62"/>
        <v>68.039461321640843</v>
      </c>
      <c r="DT74">
        <f t="shared" si="63"/>
        <v>54.995302223614019</v>
      </c>
      <c r="DU74">
        <f t="shared" si="64"/>
        <v>69.574068274350026</v>
      </c>
      <c r="DV74">
        <f t="shared" si="65"/>
        <v>61.133730034450195</v>
      </c>
      <c r="DW74">
        <f t="shared" si="66"/>
        <v>41.183839649232489</v>
      </c>
      <c r="DX74">
        <f t="shared" si="67"/>
        <v>64.202943939868348</v>
      </c>
      <c r="DY74">
        <f t="shared" si="68"/>
        <v>69.574068274350026</v>
      </c>
      <c r="DZ74">
        <f t="shared" si="69"/>
        <v>29.674287503914609</v>
      </c>
      <c r="EA74">
        <f t="shared" si="70"/>
        <v>64.202943939868348</v>
      </c>
      <c r="EB74">
        <f t="shared" si="71"/>
        <v>64.202943939868348</v>
      </c>
      <c r="EC74">
        <f t="shared" si="72"/>
        <v>63.435640463513629</v>
      </c>
      <c r="ED74">
        <f t="shared" si="73"/>
        <v>46.554963983714288</v>
      </c>
      <c r="EE74">
        <f t="shared" si="74"/>
        <v>64.970247416222819</v>
      </c>
      <c r="EF74">
        <f t="shared" si="75"/>
        <v>68.806764797995442</v>
      </c>
      <c r="EG74">
        <f t="shared" si="76"/>
        <v>34.27810836204182</v>
      </c>
      <c r="EH74">
        <f t="shared" si="77"/>
        <v>73.410585656122663</v>
      </c>
      <c r="EI74">
        <f t="shared" si="78"/>
        <v>74.17788913247702</v>
      </c>
      <c r="EJ74">
        <f t="shared" si="79"/>
        <v>78.781709990604341</v>
      </c>
      <c r="EK74">
        <f t="shared" si="80"/>
        <v>64.970247416222819</v>
      </c>
      <c r="EL74">
        <f t="shared" si="81"/>
        <v>51.158784841841275</v>
      </c>
      <c r="EM74">
        <f t="shared" si="82"/>
        <v>61.901033510804773</v>
      </c>
      <c r="EN74">
        <f t="shared" si="83"/>
        <v>71.108675227058995</v>
      </c>
      <c r="EO74">
        <f t="shared" si="84"/>
        <v>79.54901346695884</v>
      </c>
      <c r="EP74">
        <f t="shared" si="85"/>
        <v>81.850923896022394</v>
      </c>
      <c r="EQ74">
        <f t="shared" si="86"/>
        <v>66.504854368931788</v>
      </c>
      <c r="ER74">
        <f t="shared" si="87"/>
        <v>69.574068274350026</v>
      </c>
      <c r="ES74">
        <f t="shared" si="88"/>
        <v>68.039461321640843</v>
      </c>
      <c r="ET74">
        <f t="shared" si="89"/>
        <v>91.825869088631194</v>
      </c>
      <c r="EU74">
        <f t="shared" si="90"/>
        <v>97.196993423112872</v>
      </c>
      <c r="EV74">
        <f t="shared" si="91"/>
        <v>89.52395865956764</v>
      </c>
      <c r="EW74">
        <f t="shared" si="92"/>
        <v>58.064516129032064</v>
      </c>
      <c r="EX74">
        <f t="shared" si="93"/>
        <v>73.410585656122549</v>
      </c>
      <c r="EY74">
        <f t="shared" si="94"/>
        <v>64.970247416222932</v>
      </c>
      <c r="EZ74">
        <f t="shared" si="95"/>
        <v>53.460695270904935</v>
      </c>
      <c r="FA74">
        <f t="shared" si="96"/>
        <v>88.756655183213041</v>
      </c>
      <c r="FB74">
        <f t="shared" si="97"/>
        <v>74.945192608831618</v>
      </c>
      <c r="FC74">
        <f t="shared" si="98"/>
        <v>63.435640463513742</v>
      </c>
      <c r="FD74">
        <f t="shared" si="99"/>
        <v>101.03351080488541</v>
      </c>
      <c r="FE74">
        <f t="shared" si="100"/>
        <v>43.485750078296157</v>
      </c>
      <c r="FF74">
        <f t="shared" si="101"/>
        <v>47.32226746006878</v>
      </c>
      <c r="FG74">
        <f t="shared" si="102"/>
        <v>74.945192608831618</v>
      </c>
      <c r="FH74">
        <f t="shared" si="103"/>
        <v>49.624177889132334</v>
      </c>
      <c r="FI74">
        <f t="shared" si="104"/>
        <v>34.27810836204182</v>
      </c>
      <c r="FJ74">
        <f t="shared" si="105"/>
        <v>53.460695270904935</v>
      </c>
      <c r="FK74">
        <f t="shared" si="106"/>
        <v>45.787660507359703</v>
      </c>
      <c r="FL74">
        <f t="shared" si="107"/>
        <v>36.580018791105388</v>
      </c>
      <c r="FM74">
        <f t="shared" si="108"/>
        <v>58.831819605386634</v>
      </c>
      <c r="FN74">
        <f t="shared" si="109"/>
        <v>104.87002818665803</v>
      </c>
      <c r="FO74">
        <f t="shared" si="110"/>
        <v>48.856874412777721</v>
      </c>
      <c r="FP74">
        <f t="shared" si="111"/>
        <v>36.580018791105388</v>
      </c>
      <c r="FQ74">
        <f t="shared" si="112"/>
        <v>48.089570936423257</v>
      </c>
    </row>
    <row r="75" spans="1:173" ht="15.75" customHeight="1">
      <c r="A75">
        <v>33</v>
      </c>
      <c r="B75">
        <v>0</v>
      </c>
      <c r="C75">
        <v>1</v>
      </c>
      <c r="D75">
        <v>605.74000000000012</v>
      </c>
      <c r="E75">
        <v>415.71000000000009</v>
      </c>
      <c r="F75">
        <v>102.92000000000014</v>
      </c>
      <c r="G75">
        <v>151.90000000000009</v>
      </c>
      <c r="H75">
        <v>136.22</v>
      </c>
      <c r="I75">
        <v>152.88000000000002</v>
      </c>
      <c r="J75">
        <v>122.50000000000001</v>
      </c>
      <c r="K75">
        <v>131.80999999999997</v>
      </c>
      <c r="L75">
        <v>137.20000000000002</v>
      </c>
      <c r="M75">
        <v>123.47999999999999</v>
      </c>
      <c r="N75">
        <v>139.16000000000003</v>
      </c>
      <c r="O75">
        <v>116.61999999999999</v>
      </c>
      <c r="P75">
        <v>122.50000000000001</v>
      </c>
      <c r="Q75">
        <v>112.7</v>
      </c>
      <c r="R75">
        <v>132.30000000000007</v>
      </c>
      <c r="S75">
        <v>102.9</v>
      </c>
      <c r="T75">
        <v>116.61999999999999</v>
      </c>
      <c r="U75">
        <v>123.97</v>
      </c>
      <c r="V75">
        <v>111.72</v>
      </c>
      <c r="W75">
        <v>105.83999999999997</v>
      </c>
      <c r="X75">
        <v>97.509999999999962</v>
      </c>
      <c r="Y75">
        <v>115.15</v>
      </c>
      <c r="Z75">
        <v>112.20999999999997</v>
      </c>
      <c r="AA75">
        <v>102.41000000000004</v>
      </c>
      <c r="AB75">
        <v>93.100000000000009</v>
      </c>
      <c r="AC75">
        <v>108.78000000000002</v>
      </c>
      <c r="AD75">
        <v>117.10999999999997</v>
      </c>
      <c r="AE75">
        <v>99.47</v>
      </c>
      <c r="AF75">
        <v>109.27</v>
      </c>
      <c r="AG75">
        <v>86.730000000000018</v>
      </c>
      <c r="AH75">
        <v>96.530000000000015</v>
      </c>
      <c r="AI75">
        <v>76.439999999999984</v>
      </c>
      <c r="AJ75">
        <v>93.100000000000009</v>
      </c>
      <c r="AK75">
        <v>79.380000000000024</v>
      </c>
      <c r="AL75">
        <v>102.40999999999997</v>
      </c>
      <c r="AM75">
        <v>84.770000000000067</v>
      </c>
      <c r="AN75">
        <v>90.65</v>
      </c>
      <c r="AO75">
        <v>91.140000000000043</v>
      </c>
      <c r="AP75">
        <v>85.259999999999962</v>
      </c>
      <c r="AQ75">
        <v>99.47</v>
      </c>
      <c r="AR75">
        <v>98.980000000000018</v>
      </c>
      <c r="AS75">
        <v>105.35000000000001</v>
      </c>
      <c r="AT75">
        <v>103.39000000000004</v>
      </c>
      <c r="AU75">
        <v>101.43000000000002</v>
      </c>
      <c r="AV75">
        <v>86.239999999999981</v>
      </c>
      <c r="AW75">
        <v>119.06999999999992</v>
      </c>
      <c r="AX75">
        <v>88.2</v>
      </c>
      <c r="AY75">
        <v>121.03000000000009</v>
      </c>
      <c r="AZ75">
        <v>97.509999999999962</v>
      </c>
      <c r="BA75">
        <v>105.35000000000001</v>
      </c>
      <c r="BB75">
        <v>98</v>
      </c>
      <c r="BC75">
        <v>101.43000000000002</v>
      </c>
      <c r="BD75">
        <v>89.669999999999987</v>
      </c>
      <c r="BE75">
        <v>94.079999999999956</v>
      </c>
      <c r="BF75">
        <v>90.65</v>
      </c>
      <c r="BG75">
        <v>101.91999999999999</v>
      </c>
      <c r="BH75">
        <f t="shared" si="113"/>
        <v>133.42699999999999</v>
      </c>
      <c r="BI75">
        <f t="shared" si="114"/>
        <v>101.14511627906973</v>
      </c>
      <c r="BJ75">
        <f t="shared" si="1"/>
        <v>107.23603773584907</v>
      </c>
      <c r="BK75">
        <f t="shared" si="2"/>
        <v>1.1780011827321133</v>
      </c>
      <c r="BL75">
        <f t="shared" si="3"/>
        <v>1.7005032101336122</v>
      </c>
      <c r="BM75">
        <f t="shared" si="4"/>
        <v>1.8083101022169112</v>
      </c>
      <c r="BN75">
        <f t="shared" si="5"/>
        <v>1.6614080527431137</v>
      </c>
      <c r="BO75">
        <f t="shared" si="6"/>
        <v>1.4753999638677555</v>
      </c>
      <c r="BP75">
        <f t="shared" si="7"/>
        <v>1.3775168954225601</v>
      </c>
      <c r="BQ75">
        <f t="shared" si="8"/>
        <v>1.5574685460221369</v>
      </c>
      <c r="BR75">
        <f t="shared" si="9"/>
        <v>1.3695905351696074</v>
      </c>
      <c r="BS75">
        <f t="shared" si="10"/>
        <v>1.4718138551031184</v>
      </c>
      <c r="BT75">
        <f t="shared" si="11"/>
        <v>1.2307313469588776</v>
      </c>
      <c r="BU75">
        <f t="shared" si="12"/>
        <v>1.3865308432371242</v>
      </c>
      <c r="BV75">
        <f t="shared" si="13"/>
        <v>1.2550577230038238</v>
      </c>
      <c r="BW75">
        <f t="shared" si="14"/>
        <v>1.3329750969757028</v>
      </c>
      <c r="BX75">
        <f t="shared" si="15"/>
        <v>1.1847786455834659</v>
      </c>
      <c r="BY75">
        <f t="shared" si="16"/>
        <v>1.3047175088569847</v>
      </c>
      <c r="BZ75">
        <f t="shared" si="17"/>
        <v>1.3359795962353616</v>
      </c>
      <c r="CA75">
        <f t="shared" si="18"/>
        <v>1.2772135739191728</v>
      </c>
      <c r="CB75">
        <f t="shared" si="19"/>
        <v>1.2851418626300251</v>
      </c>
      <c r="CC75">
        <f t="shared" si="20"/>
        <v>1.1578468236691066</v>
      </c>
      <c r="CD75">
        <f t="shared" si="21"/>
        <v>1.3063948871156825</v>
      </c>
      <c r="CE75">
        <f t="shared" si="22"/>
        <v>1.3406212664277148</v>
      </c>
      <c r="CF75">
        <f t="shared" si="23"/>
        <v>1.1798387096774205</v>
      </c>
      <c r="CG75">
        <f t="shared" si="24"/>
        <v>1.0506912442396312</v>
      </c>
      <c r="CH75">
        <f t="shared" si="25"/>
        <v>1.2233697587674068</v>
      </c>
      <c r="CI75">
        <f t="shared" si="26"/>
        <v>1.2930092192186662</v>
      </c>
      <c r="CJ75">
        <f t="shared" si="27"/>
        <v>1.1660967937320486</v>
      </c>
      <c r="CK75">
        <f t="shared" si="28"/>
        <v>1.2566269909723429</v>
      </c>
      <c r="CL75">
        <f t="shared" si="29"/>
        <v>1.1489699940385507</v>
      </c>
      <c r="CM75">
        <f t="shared" si="30"/>
        <v>1.1877448065131355</v>
      </c>
      <c r="CN75">
        <f t="shared" si="31"/>
        <v>0.98369938229238074</v>
      </c>
      <c r="CO75">
        <f t="shared" si="32"/>
        <v>1.1325804424079002</v>
      </c>
      <c r="CP75">
        <f t="shared" si="33"/>
        <v>0.91072145629768442</v>
      </c>
      <c r="CQ75">
        <f t="shared" si="34"/>
        <v>1.1530709902606544</v>
      </c>
      <c r="CR75">
        <f t="shared" si="35"/>
        <v>0.98718993827879342</v>
      </c>
      <c r="CS75">
        <f t="shared" si="36"/>
        <v>0.99181239628731466</v>
      </c>
      <c r="CT75">
        <f t="shared" si="37"/>
        <v>1.1536952256376716</v>
      </c>
      <c r="CU75">
        <f t="shared" si="38"/>
        <v>1.0313709677419349</v>
      </c>
      <c r="CV75">
        <f t="shared" si="39"/>
        <v>1.1432457282966815</v>
      </c>
      <c r="CW75">
        <f t="shared" si="40"/>
        <v>1.2729182295573909</v>
      </c>
      <c r="CX75">
        <f t="shared" si="41"/>
        <v>1.2086735376790254</v>
      </c>
      <c r="CY75">
        <f t="shared" si="42"/>
        <v>1.2164722031571729</v>
      </c>
      <c r="CZ75">
        <f t="shared" si="43"/>
        <v>1.1812041458017921</v>
      </c>
      <c r="DA75">
        <f t="shared" si="44"/>
        <v>0.97955474784188978</v>
      </c>
      <c r="DB75">
        <f t="shared" si="45"/>
        <v>1.5252022800537979</v>
      </c>
      <c r="DC75">
        <f t="shared" si="46"/>
        <v>1.0743214437970714</v>
      </c>
      <c r="DD75">
        <f t="shared" si="47"/>
        <v>1.3926968662498591</v>
      </c>
      <c r="DE75">
        <f t="shared" si="48"/>
        <v>1.1802941354475585</v>
      </c>
      <c r="DF75">
        <f t="shared" si="49"/>
        <v>1.1711845250226978</v>
      </c>
      <c r="DG75">
        <f t="shared" si="50"/>
        <v>1.1467800444669791</v>
      </c>
      <c r="DH75">
        <f t="shared" si="51"/>
        <v>1.2223918370626297</v>
      </c>
      <c r="DI75">
        <f t="shared" si="52"/>
        <v>1.0963666374584804</v>
      </c>
      <c r="DJ75">
        <f t="shared" si="53"/>
        <v>1.222082701883525</v>
      </c>
      <c r="DK75">
        <f t="shared" si="54"/>
        <v>1.1520132166987893</v>
      </c>
      <c r="DL75">
        <f t="shared" si="55"/>
        <v>1.2734959078698023</v>
      </c>
      <c r="DM75">
        <f t="shared" si="56"/>
        <v>1.4969990345524746</v>
      </c>
      <c r="DN75">
        <f t="shared" si="57"/>
        <v>1.1886140934140634</v>
      </c>
      <c r="DO75">
        <f t="shared" si="58"/>
        <v>1.2490183515382174</v>
      </c>
      <c r="DP75">
        <f t="shared" si="59"/>
        <v>0</v>
      </c>
      <c r="DQ75">
        <f t="shared" si="60"/>
        <v>47.590361445783017</v>
      </c>
      <c r="DR75">
        <f t="shared" si="61"/>
        <v>32.35522736105694</v>
      </c>
      <c r="DS75">
        <f t="shared" si="62"/>
        <v>48.542557326078324</v>
      </c>
      <c r="DT75">
        <f t="shared" si="63"/>
        <v>19.024485036921728</v>
      </c>
      <c r="DU75">
        <f t="shared" si="64"/>
        <v>28.070345899727737</v>
      </c>
      <c r="DV75">
        <f t="shared" si="65"/>
        <v>33.307423241352332</v>
      </c>
      <c r="DW75">
        <f t="shared" si="66"/>
        <v>19.976680917217081</v>
      </c>
      <c r="DX75">
        <f t="shared" si="67"/>
        <v>35.211815001943094</v>
      </c>
      <c r="DY75">
        <f t="shared" si="68"/>
        <v>13.311309755149464</v>
      </c>
      <c r="DZ75">
        <f t="shared" si="69"/>
        <v>19.024485036921728</v>
      </c>
      <c r="EA75">
        <f t="shared" si="70"/>
        <v>9.5025262339679806</v>
      </c>
      <c r="EB75">
        <f t="shared" si="71"/>
        <v>28.546443839875518</v>
      </c>
      <c r="EC75">
        <f t="shared" si="72"/>
        <v>-1.9432568985754083E-2</v>
      </c>
      <c r="ED75">
        <f t="shared" si="73"/>
        <v>13.311309755149464</v>
      </c>
      <c r="EE75">
        <f t="shared" si="74"/>
        <v>20.452778857364773</v>
      </c>
      <c r="EF75">
        <f t="shared" si="75"/>
        <v>8.550330353672603</v>
      </c>
      <c r="EG75">
        <f t="shared" si="76"/>
        <v>2.8371550719003373</v>
      </c>
      <c r="EH75">
        <f t="shared" si="77"/>
        <v>-5.256509910610351</v>
      </c>
      <c r="EI75">
        <f t="shared" si="78"/>
        <v>11.883015934706417</v>
      </c>
      <c r="EJ75">
        <f t="shared" si="79"/>
        <v>9.026428293820258</v>
      </c>
      <c r="EK75">
        <f t="shared" si="80"/>
        <v>-0.49553050913340835</v>
      </c>
      <c r="EL75">
        <f t="shared" si="81"/>
        <v>-9.5413913719394881</v>
      </c>
      <c r="EM75">
        <f t="shared" si="82"/>
        <v>5.6937427127864977</v>
      </c>
      <c r="EN75">
        <f t="shared" si="83"/>
        <v>13.787407695297132</v>
      </c>
      <c r="EO75">
        <f t="shared" si="84"/>
        <v>-3.3521181500195687</v>
      </c>
      <c r="EP75">
        <f t="shared" si="85"/>
        <v>6.1698406529341661</v>
      </c>
      <c r="EQ75">
        <f t="shared" si="86"/>
        <v>-15.730664593859409</v>
      </c>
      <c r="ER75">
        <f t="shared" si="87"/>
        <v>-6.2087057909056744</v>
      </c>
      <c r="ES75">
        <f t="shared" si="88"/>
        <v>-25.728721336960863</v>
      </c>
      <c r="ET75">
        <f t="shared" si="89"/>
        <v>-9.5413913719394881</v>
      </c>
      <c r="EU75">
        <f t="shared" si="90"/>
        <v>-22.872133696074705</v>
      </c>
      <c r="EV75">
        <f t="shared" si="91"/>
        <v>-0.4955305091334774</v>
      </c>
      <c r="EW75">
        <f t="shared" si="92"/>
        <v>-17.635056354450107</v>
      </c>
      <c r="EX75">
        <f t="shared" si="93"/>
        <v>-11.921881072677925</v>
      </c>
      <c r="EY75">
        <f t="shared" si="94"/>
        <v>-11.445783132530202</v>
      </c>
      <c r="EZ75">
        <f t="shared" si="95"/>
        <v>-17.158958414302521</v>
      </c>
      <c r="FA75">
        <f t="shared" si="96"/>
        <v>-3.3521181500195687</v>
      </c>
      <c r="FB75">
        <f t="shared" si="97"/>
        <v>-3.8282160901672371</v>
      </c>
      <c r="FC75">
        <f t="shared" si="98"/>
        <v>2.3610571317526827</v>
      </c>
      <c r="FD75">
        <f t="shared" si="99"/>
        <v>0.45666537116196926</v>
      </c>
      <c r="FE75">
        <f t="shared" si="100"/>
        <v>-1.4477263894287997</v>
      </c>
      <c r="FF75">
        <f t="shared" si="101"/>
        <v>-16.206762534007133</v>
      </c>
      <c r="FG75">
        <f t="shared" si="102"/>
        <v>15.69179945588783</v>
      </c>
      <c r="FH75">
        <f t="shared" si="103"/>
        <v>-14.302370773416362</v>
      </c>
      <c r="FI75">
        <f t="shared" si="104"/>
        <v>17.596191216478736</v>
      </c>
      <c r="FJ75">
        <f t="shared" si="105"/>
        <v>-5.256509910610351</v>
      </c>
      <c r="FK75">
        <f t="shared" si="106"/>
        <v>2.3610571317526827</v>
      </c>
      <c r="FL75">
        <f t="shared" si="107"/>
        <v>-4.7804119704626284</v>
      </c>
      <c r="FM75">
        <f t="shared" si="108"/>
        <v>-1.4477263894287997</v>
      </c>
      <c r="FN75">
        <f t="shared" si="109"/>
        <v>-12.874076952973319</v>
      </c>
      <c r="FO75">
        <f t="shared" si="110"/>
        <v>-8.5891954916441673</v>
      </c>
      <c r="FP75">
        <f t="shared" si="111"/>
        <v>-11.921881072677925</v>
      </c>
      <c r="FQ75">
        <f t="shared" si="112"/>
        <v>-0.97162844928114556</v>
      </c>
    </row>
    <row r="76" spans="1:173" ht="15.75" customHeight="1">
      <c r="A76">
        <v>34</v>
      </c>
      <c r="B76">
        <v>0</v>
      </c>
      <c r="C76">
        <v>1</v>
      </c>
      <c r="D76">
        <v>487.0100000000001</v>
      </c>
      <c r="E76">
        <v>332.0100000000001</v>
      </c>
      <c r="F76">
        <v>75.63999999999993</v>
      </c>
      <c r="G76">
        <v>158.27000000000007</v>
      </c>
      <c r="H76">
        <v>144.06000000000003</v>
      </c>
      <c r="I76">
        <v>141.61000000000004</v>
      </c>
      <c r="J76">
        <v>124.46000000000004</v>
      </c>
      <c r="K76">
        <v>124.46000000000004</v>
      </c>
      <c r="L76">
        <v>116.61999999999992</v>
      </c>
      <c r="M76">
        <v>106.82000000000006</v>
      </c>
      <c r="N76">
        <v>119.06999999999992</v>
      </c>
      <c r="O76">
        <v>115.64000000000004</v>
      </c>
      <c r="P76">
        <v>111.23000000000002</v>
      </c>
      <c r="Q76">
        <v>106.82</v>
      </c>
      <c r="R76">
        <v>109.76000000000003</v>
      </c>
      <c r="S76">
        <v>103.87999999999995</v>
      </c>
      <c r="T76">
        <v>95.060000000000031</v>
      </c>
      <c r="U76">
        <v>90.65</v>
      </c>
      <c r="V76">
        <v>112.7</v>
      </c>
      <c r="W76">
        <v>79.380000000000024</v>
      </c>
      <c r="X76">
        <v>92.610000000000028</v>
      </c>
      <c r="Y76">
        <v>104.85999999999997</v>
      </c>
      <c r="Z76">
        <v>72.030000000000015</v>
      </c>
      <c r="AA76">
        <v>81.830000000000027</v>
      </c>
      <c r="AB76">
        <v>98.980000000000018</v>
      </c>
      <c r="AC76">
        <v>87.710000000000036</v>
      </c>
      <c r="AD76">
        <v>90.160000000000039</v>
      </c>
      <c r="AE76">
        <v>98.489999999999981</v>
      </c>
      <c r="AF76">
        <v>98.489999999999981</v>
      </c>
      <c r="AG76">
        <v>77.419999999999987</v>
      </c>
      <c r="AH76">
        <v>81.340000000000046</v>
      </c>
      <c r="AI76">
        <v>82.80999999999996</v>
      </c>
      <c r="AJ76">
        <v>98.980000000000018</v>
      </c>
      <c r="AK76">
        <v>85.260000000000034</v>
      </c>
      <c r="AL76">
        <v>95.05999999999996</v>
      </c>
      <c r="AM76">
        <v>80.850000000000009</v>
      </c>
      <c r="AN76">
        <v>83.300000000000011</v>
      </c>
      <c r="AO76">
        <v>87.220000000000056</v>
      </c>
      <c r="AP76">
        <v>78.400000000000006</v>
      </c>
      <c r="AQ76">
        <v>95.05999999999996</v>
      </c>
      <c r="AR76">
        <v>77.910000000000039</v>
      </c>
      <c r="AS76">
        <v>65.660000000000039</v>
      </c>
      <c r="AT76">
        <v>86.730000000000018</v>
      </c>
      <c r="AU76">
        <v>87.22</v>
      </c>
      <c r="AV76">
        <v>85.75</v>
      </c>
      <c r="AW76">
        <v>86.730000000000089</v>
      </c>
      <c r="AX76">
        <v>85.259999999999962</v>
      </c>
      <c r="AY76">
        <v>103.88000000000002</v>
      </c>
      <c r="AZ76">
        <v>93.100000000000009</v>
      </c>
      <c r="BA76">
        <v>82.320000000000064</v>
      </c>
      <c r="BB76">
        <v>93.100000000000009</v>
      </c>
      <c r="BC76">
        <v>99.47</v>
      </c>
      <c r="BD76">
        <v>100.93999999999998</v>
      </c>
      <c r="BE76">
        <v>81.830000000000027</v>
      </c>
      <c r="BF76">
        <v>81.830000000000027</v>
      </c>
      <c r="BG76">
        <v>96.529999999999944</v>
      </c>
      <c r="BH76">
        <f t="shared" si="113"/>
        <v>126.22400000000002</v>
      </c>
      <c r="BI76">
        <f t="shared" si="114"/>
        <v>90.171395348837194</v>
      </c>
      <c r="BJ76">
        <f t="shared" si="1"/>
        <v>96.973773584905686</v>
      </c>
      <c r="BK76">
        <f t="shared" si="2"/>
        <v>0.86575990538143066</v>
      </c>
      <c r="BL76">
        <f t="shared" si="3"/>
        <v>1.7718146350746986</v>
      </c>
      <c r="BM76">
        <f t="shared" si="4"/>
        <v>1.9123855037833526</v>
      </c>
      <c r="BN76">
        <f t="shared" si="5"/>
        <v>1.53893245911141</v>
      </c>
      <c r="BO76">
        <f t="shared" si="6"/>
        <v>1.49900636328964</v>
      </c>
      <c r="BP76">
        <f t="shared" si="7"/>
        <v>1.3007036856406335</v>
      </c>
      <c r="BQ76">
        <f t="shared" si="8"/>
        <v>1.3238482641188154</v>
      </c>
      <c r="BR76">
        <f t="shared" si="9"/>
        <v>1.1848045105832326</v>
      </c>
      <c r="BS76">
        <f t="shared" si="10"/>
        <v>1.259333685880484</v>
      </c>
      <c r="BT76">
        <f t="shared" si="11"/>
        <v>1.2203890667323329</v>
      </c>
      <c r="BU76">
        <f t="shared" si="12"/>
        <v>1.2589700056593089</v>
      </c>
      <c r="BV76">
        <f t="shared" si="13"/>
        <v>1.1895764504992765</v>
      </c>
      <c r="BW76">
        <f t="shared" si="14"/>
        <v>1.1058756360094717</v>
      </c>
      <c r="BX76">
        <f t="shared" si="15"/>
        <v>1.1960622517318793</v>
      </c>
      <c r="BY76">
        <f t="shared" si="16"/>
        <v>1.0635092299086351</v>
      </c>
      <c r="BZ76">
        <f t="shared" si="17"/>
        <v>0.9769020762985845</v>
      </c>
      <c r="CA76">
        <f t="shared" si="18"/>
        <v>1.2884172017605691</v>
      </c>
      <c r="CB76">
        <f t="shared" si="19"/>
        <v>0.96385639697251935</v>
      </c>
      <c r="CC76">
        <f t="shared" si="20"/>
        <v>1.0996635661982981</v>
      </c>
      <c r="CD76">
        <f t="shared" si="21"/>
        <v>1.1896532163521529</v>
      </c>
      <c r="CE76">
        <f t="shared" si="22"/>
        <v>0.86057347670250739</v>
      </c>
      <c r="CF76">
        <f t="shared" si="23"/>
        <v>0.94274193548387197</v>
      </c>
      <c r="CG76">
        <f t="shared" si="24"/>
        <v>1.1170506912442397</v>
      </c>
      <c r="CH76">
        <f t="shared" si="25"/>
        <v>0.98641075143858503</v>
      </c>
      <c r="CI76">
        <f t="shared" si="26"/>
        <v>0.99545479638591938</v>
      </c>
      <c r="CJ76">
        <f t="shared" si="27"/>
        <v>1.1546081553701564</v>
      </c>
      <c r="CK76">
        <f t="shared" si="28"/>
        <v>1.1326548214593761</v>
      </c>
      <c r="CL76">
        <f t="shared" si="29"/>
        <v>1.0256342319666156</v>
      </c>
      <c r="CM76">
        <f t="shared" si="30"/>
        <v>1.0008408014273125</v>
      </c>
      <c r="CN76">
        <f t="shared" si="31"/>
        <v>1.0656743308167456</v>
      </c>
      <c r="CO76">
        <f t="shared" si="32"/>
        <v>1.2041118387705045</v>
      </c>
      <c r="CP76">
        <f t="shared" si="33"/>
        <v>0.97818230491232783</v>
      </c>
      <c r="CQ76">
        <f t="shared" si="34"/>
        <v>1.0703146990936216</v>
      </c>
      <c r="CR76">
        <f t="shared" si="35"/>
        <v>0.94153953650867517</v>
      </c>
      <c r="CS76">
        <f t="shared" si="36"/>
        <v>0.91139517496672162</v>
      </c>
      <c r="CT76">
        <f t="shared" si="37"/>
        <v>1.104073925610245</v>
      </c>
      <c r="CU76">
        <f t="shared" si="38"/>
        <v>0.94838709677419353</v>
      </c>
      <c r="CV76">
        <f t="shared" si="39"/>
        <v>1.0925599570914093</v>
      </c>
      <c r="CW76">
        <f t="shared" si="40"/>
        <v>1.001950487621907</v>
      </c>
      <c r="CX76">
        <f t="shared" si="41"/>
        <v>0.75331280953018365</v>
      </c>
      <c r="CY76">
        <f t="shared" si="42"/>
        <v>1.0204529855868225</v>
      </c>
      <c r="CZ76">
        <f t="shared" si="43"/>
        <v>1.0157214393851157</v>
      </c>
      <c r="DA76">
        <f t="shared" si="44"/>
        <v>0.97398909586551563</v>
      </c>
      <c r="DB76">
        <f t="shared" si="45"/>
        <v>1.1109498089280769</v>
      </c>
      <c r="DC76">
        <f t="shared" si="46"/>
        <v>1.0385107290038351</v>
      </c>
      <c r="DD76">
        <f t="shared" si="47"/>
        <v>1.1953511564573684</v>
      </c>
      <c r="DE76">
        <f t="shared" si="48"/>
        <v>1.1269139986685237</v>
      </c>
      <c r="DF76">
        <f t="shared" si="49"/>
        <v>0.91515814048285293</v>
      </c>
      <c r="DG76">
        <f t="shared" si="50"/>
        <v>1.0894410422436303</v>
      </c>
      <c r="DH76">
        <f t="shared" si="51"/>
        <v>1.1987707387619022</v>
      </c>
      <c r="DI76">
        <f t="shared" si="52"/>
        <v>1.2341613514559941</v>
      </c>
      <c r="DJ76">
        <f t="shared" si="53"/>
        <v>1.0629573500757752</v>
      </c>
      <c r="DK76">
        <f t="shared" si="54"/>
        <v>1.0399254442632315</v>
      </c>
      <c r="DL76">
        <f t="shared" si="55"/>
        <v>1.2061475665882258</v>
      </c>
      <c r="DM76">
        <f t="shared" si="56"/>
        <v>1.4161841766460432</v>
      </c>
      <c r="DN76">
        <f t="shared" si="57"/>
        <v>1.0596556242885857</v>
      </c>
      <c r="DO76">
        <f t="shared" si="58"/>
        <v>1.1294899119996866</v>
      </c>
      <c r="DP76">
        <f t="shared" si="59"/>
        <v>0</v>
      </c>
      <c r="DQ76">
        <f t="shared" si="60"/>
        <v>109.2411422527766</v>
      </c>
      <c r="DR76">
        <f t="shared" si="61"/>
        <v>90.454785827604653</v>
      </c>
      <c r="DS76">
        <f t="shared" si="62"/>
        <v>87.215758857747446</v>
      </c>
      <c r="DT76">
        <f t="shared" si="63"/>
        <v>64.542570068746898</v>
      </c>
      <c r="DU76">
        <f t="shared" si="64"/>
        <v>64.542570068746898</v>
      </c>
      <c r="DV76">
        <f t="shared" si="65"/>
        <v>54.177683765203632</v>
      </c>
      <c r="DW76">
        <f t="shared" si="66"/>
        <v>41.221575885774939</v>
      </c>
      <c r="DX76">
        <f t="shared" si="67"/>
        <v>57.41671073506086</v>
      </c>
      <c r="DY76">
        <f t="shared" si="68"/>
        <v>52.882072977260904</v>
      </c>
      <c r="DZ76">
        <f t="shared" si="69"/>
        <v>47.051824431517872</v>
      </c>
      <c r="EA76">
        <f t="shared" si="70"/>
        <v>41.221575885774847</v>
      </c>
      <c r="EB76">
        <f t="shared" si="71"/>
        <v>45.108408249603563</v>
      </c>
      <c r="EC76">
        <f t="shared" si="72"/>
        <v>37.334743521946123</v>
      </c>
      <c r="ED76">
        <f t="shared" si="73"/>
        <v>25.674246430460229</v>
      </c>
      <c r="EE76">
        <f t="shared" si="74"/>
        <v>19.843997884717197</v>
      </c>
      <c r="EF76">
        <f t="shared" si="75"/>
        <v>48.995240613432188</v>
      </c>
      <c r="EG76">
        <f t="shared" si="76"/>
        <v>4.9444738233740058</v>
      </c>
      <c r="EH76">
        <f t="shared" si="77"/>
        <v>22.435219460603008</v>
      </c>
      <c r="EI76">
        <f t="shared" si="78"/>
        <v>38.630354309889036</v>
      </c>
      <c r="EJ76">
        <f t="shared" si="79"/>
        <v>-4.7726070861976702</v>
      </c>
      <c r="EK76">
        <f t="shared" si="80"/>
        <v>8.1835007932312305</v>
      </c>
      <c r="EL76">
        <f t="shared" si="81"/>
        <v>30.856689582231773</v>
      </c>
      <c r="EM76">
        <f t="shared" si="82"/>
        <v>15.957165520888575</v>
      </c>
      <c r="EN76">
        <f t="shared" si="83"/>
        <v>19.196192490745801</v>
      </c>
      <c r="EO76">
        <f t="shared" si="84"/>
        <v>30.208884188260278</v>
      </c>
      <c r="EP76">
        <f t="shared" si="85"/>
        <v>30.208884188260278</v>
      </c>
      <c r="EQ76">
        <f t="shared" si="86"/>
        <v>2.3532522474881805</v>
      </c>
      <c r="ER76">
        <f t="shared" si="87"/>
        <v>7.5356953992598115</v>
      </c>
      <c r="ES76">
        <f t="shared" si="88"/>
        <v>9.4791115811740312</v>
      </c>
      <c r="ET76">
        <f t="shared" si="89"/>
        <v>30.856689582231773</v>
      </c>
      <c r="EU76">
        <f t="shared" si="90"/>
        <v>12.71813855103135</v>
      </c>
      <c r="EV76">
        <f t="shared" si="91"/>
        <v>25.674246430460141</v>
      </c>
      <c r="EW76">
        <f t="shared" si="92"/>
        <v>6.8878900052883179</v>
      </c>
      <c r="EX76">
        <f t="shared" si="93"/>
        <v>10.126916975145543</v>
      </c>
      <c r="EY76">
        <f t="shared" si="94"/>
        <v>15.309360126917158</v>
      </c>
      <c r="EZ76">
        <f t="shared" si="95"/>
        <v>3.6488630354310927</v>
      </c>
      <c r="FA76">
        <f t="shared" si="96"/>
        <v>25.674246430460141</v>
      </c>
      <c r="FB76">
        <f t="shared" si="97"/>
        <v>3.0010576414596932</v>
      </c>
      <c r="FC76">
        <f t="shared" si="98"/>
        <v>-13.194077207826412</v>
      </c>
      <c r="FD76">
        <f t="shared" si="99"/>
        <v>14.661554732945662</v>
      </c>
      <c r="FE76">
        <f t="shared" si="100"/>
        <v>15.309360126917081</v>
      </c>
      <c r="FF76">
        <f t="shared" si="101"/>
        <v>13.365943945002751</v>
      </c>
      <c r="FG76">
        <f t="shared" si="102"/>
        <v>14.661554732945756</v>
      </c>
      <c r="FH76">
        <f t="shared" si="103"/>
        <v>12.718138551031256</v>
      </c>
      <c r="FI76">
        <f t="shared" si="104"/>
        <v>37.334743521946216</v>
      </c>
      <c r="FJ76">
        <f t="shared" si="105"/>
        <v>23.083024854574425</v>
      </c>
      <c r="FK76">
        <f t="shared" si="106"/>
        <v>8.8313061872027241</v>
      </c>
      <c r="FL76">
        <f t="shared" si="107"/>
        <v>23.083024854574425</v>
      </c>
      <c r="FM76">
        <f t="shared" si="108"/>
        <v>31.504494976203191</v>
      </c>
      <c r="FN76">
        <f t="shared" si="109"/>
        <v>33.447911158117499</v>
      </c>
      <c r="FO76">
        <f t="shared" si="110"/>
        <v>8.1835007932312305</v>
      </c>
      <c r="FP76">
        <f t="shared" si="111"/>
        <v>8.1835007932312305</v>
      </c>
      <c r="FQ76">
        <f t="shared" si="112"/>
        <v>27.617662612374449</v>
      </c>
    </row>
    <row r="77" spans="1:173" ht="15.75" customHeight="1">
      <c r="A77">
        <v>35</v>
      </c>
      <c r="B77">
        <v>0</v>
      </c>
      <c r="C77">
        <v>1</v>
      </c>
      <c r="D77">
        <v>604.19000000000017</v>
      </c>
      <c r="E77">
        <v>403.30999999999989</v>
      </c>
      <c r="F77">
        <v>96.409999999999897</v>
      </c>
      <c r="G77">
        <v>146.02000000000007</v>
      </c>
      <c r="H77">
        <v>120.54000000000005</v>
      </c>
      <c r="I77">
        <v>147</v>
      </c>
      <c r="J77">
        <v>115.64000000000004</v>
      </c>
      <c r="K77">
        <v>138.67000000000007</v>
      </c>
      <c r="L77">
        <v>121.52</v>
      </c>
      <c r="M77">
        <v>126.91000000000004</v>
      </c>
      <c r="N77">
        <v>122.50000000000001</v>
      </c>
      <c r="O77">
        <v>137.20000000000002</v>
      </c>
      <c r="P77">
        <v>114.17000000000006</v>
      </c>
      <c r="Q77">
        <v>99.96</v>
      </c>
      <c r="R77">
        <v>130.82999999999996</v>
      </c>
      <c r="S77">
        <v>112.7</v>
      </c>
      <c r="T77">
        <v>98.980000000000018</v>
      </c>
      <c r="U77">
        <v>108.78000000000002</v>
      </c>
      <c r="V77">
        <v>115.63999999999999</v>
      </c>
      <c r="W77">
        <v>98.490000000000052</v>
      </c>
      <c r="X77">
        <v>103.38999999999999</v>
      </c>
      <c r="Y77">
        <v>109.27</v>
      </c>
      <c r="Z77">
        <v>99.959999999999965</v>
      </c>
      <c r="AA77">
        <v>86.730000000000018</v>
      </c>
      <c r="AB77">
        <v>113.68000000000002</v>
      </c>
      <c r="AC77">
        <v>93.100000000000009</v>
      </c>
      <c r="AD77">
        <v>111.22999999999995</v>
      </c>
      <c r="AE77">
        <v>129.36000000000004</v>
      </c>
      <c r="AF77">
        <v>82.80999999999996</v>
      </c>
      <c r="AG77">
        <v>93.100000000000009</v>
      </c>
      <c r="AH77">
        <v>82.810000000000031</v>
      </c>
      <c r="AI77">
        <v>93.589999999999975</v>
      </c>
      <c r="AJ77">
        <v>104.86000000000004</v>
      </c>
      <c r="AK77">
        <v>105.83999999999997</v>
      </c>
      <c r="AL77">
        <v>63.209999999999965</v>
      </c>
      <c r="AM77">
        <v>106.3300000000001</v>
      </c>
      <c r="AN77">
        <v>81.829999999999956</v>
      </c>
      <c r="AO77">
        <v>90.65</v>
      </c>
      <c r="AP77">
        <v>94.57</v>
      </c>
      <c r="AQ77">
        <v>88.689999999999984</v>
      </c>
      <c r="AR77">
        <v>102.9</v>
      </c>
      <c r="AS77">
        <v>81.340000000000046</v>
      </c>
      <c r="AT77">
        <v>104.85999999999997</v>
      </c>
      <c r="AU77">
        <v>85.260000000000034</v>
      </c>
      <c r="AV77">
        <v>93.589999999999975</v>
      </c>
      <c r="AW77">
        <v>100.94000000000005</v>
      </c>
      <c r="AX77">
        <v>84.77</v>
      </c>
      <c r="AY77">
        <v>85.260000000000034</v>
      </c>
      <c r="AZ77">
        <v>95.550000000000011</v>
      </c>
      <c r="BA77">
        <v>99.47</v>
      </c>
      <c r="BB77">
        <v>93.100000000000009</v>
      </c>
      <c r="BC77">
        <v>92.610000000000028</v>
      </c>
      <c r="BD77">
        <v>113.18999999999998</v>
      </c>
      <c r="BE77">
        <v>79.86999999999999</v>
      </c>
      <c r="BF77">
        <v>92.11999999999999</v>
      </c>
      <c r="BG77">
        <v>99.959999999999965</v>
      </c>
      <c r="BH77">
        <f t="shared" si="113"/>
        <v>129.01700000000005</v>
      </c>
      <c r="BI77">
        <f t="shared" si="114"/>
        <v>97.794883720930258</v>
      </c>
      <c r="BJ77">
        <f t="shared" si="1"/>
        <v>103.6858490566038</v>
      </c>
      <c r="BK77">
        <f t="shared" si="2"/>
        <v>1.103489059727971</v>
      </c>
      <c r="BL77">
        <f t="shared" si="3"/>
        <v>1.6346772794187623</v>
      </c>
      <c r="BM77">
        <f t="shared" si="4"/>
        <v>1.6001592990840301</v>
      </c>
      <c r="BN77">
        <f t="shared" si="5"/>
        <v>1.5975077430222244</v>
      </c>
      <c r="BO77">
        <f t="shared" si="6"/>
        <v>1.3927775658911616</v>
      </c>
      <c r="BP77">
        <f t="shared" si="7"/>
        <v>1.4492092245523598</v>
      </c>
      <c r="BQ77">
        <f t="shared" si="8"/>
        <v>1.3794721407624639</v>
      </c>
      <c r="BR77">
        <f t="shared" si="9"/>
        <v>1.4076347167020971</v>
      </c>
      <c r="BS77">
        <f t="shared" si="10"/>
        <v>1.2956107879428858</v>
      </c>
      <c r="BT77">
        <f t="shared" si="11"/>
        <v>1.447919231716327</v>
      </c>
      <c r="BU77">
        <f t="shared" si="12"/>
        <v>1.2922467458970002</v>
      </c>
      <c r="BV77">
        <f t="shared" si="13"/>
        <v>1.1131816325773045</v>
      </c>
      <c r="BW77">
        <f t="shared" si="14"/>
        <v>1.3181642625648604</v>
      </c>
      <c r="BX77">
        <f t="shared" si="15"/>
        <v>1.2976147070676054</v>
      </c>
      <c r="BY77">
        <f t="shared" si="16"/>
        <v>1.1073652806265166</v>
      </c>
      <c r="BZ77">
        <f t="shared" si="17"/>
        <v>1.1722824915583014</v>
      </c>
      <c r="CA77">
        <f t="shared" si="18"/>
        <v>1.3220280852847577</v>
      </c>
      <c r="CB77">
        <f t="shared" si="19"/>
        <v>1.1958958999473854</v>
      </c>
      <c r="CC77">
        <f t="shared" si="20"/>
        <v>1.2276667326340782</v>
      </c>
      <c r="CD77">
        <f t="shared" si="21"/>
        <v>1.2396853609650944</v>
      </c>
      <c r="CE77">
        <f t="shared" si="22"/>
        <v>1.1942652329749075</v>
      </c>
      <c r="CF77">
        <f t="shared" si="23"/>
        <v>0.99919354838709762</v>
      </c>
      <c r="CG77">
        <f t="shared" si="24"/>
        <v>1.2829493087557604</v>
      </c>
      <c r="CH77">
        <f t="shared" si="25"/>
        <v>1.0470281719180508</v>
      </c>
      <c r="CI77">
        <f t="shared" si="26"/>
        <v>1.2280882542369755</v>
      </c>
      <c r="CJ77">
        <f t="shared" si="27"/>
        <v>1.5165002637697584</v>
      </c>
      <c r="CK77">
        <f t="shared" si="28"/>
        <v>0.95233166580415174</v>
      </c>
      <c r="CL77">
        <f t="shared" si="29"/>
        <v>1.2333576207193482</v>
      </c>
      <c r="CM77">
        <f t="shared" si="30"/>
        <v>1.0189282857904565</v>
      </c>
      <c r="CN77">
        <f t="shared" si="31"/>
        <v>1.2044011667810559</v>
      </c>
      <c r="CO77">
        <f t="shared" si="32"/>
        <v>1.2756432351331091</v>
      </c>
      <c r="CP77">
        <f t="shared" si="33"/>
        <v>1.2142952750635785</v>
      </c>
      <c r="CQ77">
        <f t="shared" si="34"/>
        <v>0.71170410403648032</v>
      </c>
      <c r="CR77">
        <f t="shared" si="35"/>
        <v>1.2382671480144405</v>
      </c>
      <c r="CS77">
        <f t="shared" si="36"/>
        <v>0.89531173070260239</v>
      </c>
      <c r="CT77">
        <f t="shared" si="37"/>
        <v>1.1474925631342427</v>
      </c>
      <c r="CU77">
        <f t="shared" si="38"/>
        <v>1.1439919354838708</v>
      </c>
      <c r="CV77">
        <f t="shared" si="39"/>
        <v>1.0193471764615729</v>
      </c>
      <c r="CW77">
        <f t="shared" si="40"/>
        <v>1.3233308327081785</v>
      </c>
      <c r="CX77">
        <f t="shared" si="41"/>
        <v>0.93320840583589904</v>
      </c>
      <c r="CY77">
        <f t="shared" si="42"/>
        <v>1.2337680164722029</v>
      </c>
      <c r="CZ77">
        <f t="shared" si="43"/>
        <v>0.99289623850005737</v>
      </c>
      <c r="DA77">
        <f t="shared" si="44"/>
        <v>1.0630395274875053</v>
      </c>
      <c r="DB77">
        <f t="shared" si="45"/>
        <v>1.292969834119682</v>
      </c>
      <c r="DC77">
        <f t="shared" si="46"/>
        <v>1.0325422765382963</v>
      </c>
      <c r="DD77">
        <f t="shared" si="47"/>
        <v>0.98109010011123654</v>
      </c>
      <c r="DE77">
        <f t="shared" si="48"/>
        <v>1.1565696302124322</v>
      </c>
      <c r="DF77">
        <f t="shared" si="49"/>
        <v>1.1058160864167796</v>
      </c>
      <c r="DG77">
        <f t="shared" si="50"/>
        <v>1.0894410422436303</v>
      </c>
      <c r="DH77">
        <f t="shared" si="51"/>
        <v>1.1160968947093577</v>
      </c>
      <c r="DI77">
        <f t="shared" si="52"/>
        <v>1.3839382144967702</v>
      </c>
      <c r="DJ77">
        <f t="shared" si="53"/>
        <v>1.0374972937865345</v>
      </c>
      <c r="DK77">
        <f t="shared" si="54"/>
        <v>1.1706945121047154</v>
      </c>
      <c r="DL77">
        <f t="shared" si="55"/>
        <v>1.2490056019492288</v>
      </c>
      <c r="DM77">
        <f t="shared" si="56"/>
        <v>1.4475205501199662</v>
      </c>
      <c r="DN77">
        <f t="shared" si="57"/>
        <v>1.1492435950517688</v>
      </c>
      <c r="DO77">
        <f t="shared" si="58"/>
        <v>1.2076679724546175</v>
      </c>
      <c r="DP77">
        <f t="shared" si="59"/>
        <v>0</v>
      </c>
      <c r="DQ77">
        <f t="shared" si="60"/>
        <v>51.45731770563242</v>
      </c>
      <c r="DR77">
        <f t="shared" si="61"/>
        <v>25.028524012032133</v>
      </c>
      <c r="DS77">
        <f t="shared" si="62"/>
        <v>52.473809770770828</v>
      </c>
      <c r="DT77">
        <f t="shared" si="63"/>
        <v>19.946063686339762</v>
      </c>
      <c r="DU77">
        <f t="shared" si="64"/>
        <v>43.833627217093891</v>
      </c>
      <c r="DV77">
        <f t="shared" si="65"/>
        <v>26.045016077170548</v>
      </c>
      <c r="DW77">
        <f t="shared" si="66"/>
        <v>31.635722435432189</v>
      </c>
      <c r="DX77">
        <f t="shared" si="67"/>
        <v>27.061508142309037</v>
      </c>
      <c r="DY77">
        <f t="shared" si="68"/>
        <v>42.308889119386123</v>
      </c>
      <c r="DZ77">
        <f t="shared" si="69"/>
        <v>18.421325588632072</v>
      </c>
      <c r="EA77">
        <f t="shared" si="70"/>
        <v>3.6821906441241579</v>
      </c>
      <c r="EB77">
        <f t="shared" si="71"/>
        <v>35.701690695985995</v>
      </c>
      <c r="EC77">
        <f t="shared" si="72"/>
        <v>16.896587490924304</v>
      </c>
      <c r="ED77">
        <f t="shared" si="73"/>
        <v>2.6656985789857108</v>
      </c>
      <c r="EE77">
        <f t="shared" si="74"/>
        <v>12.830619230370429</v>
      </c>
      <c r="EF77">
        <f t="shared" si="75"/>
        <v>19.946063686339706</v>
      </c>
      <c r="EG77">
        <f t="shared" si="76"/>
        <v>2.1574525464165095</v>
      </c>
      <c r="EH77">
        <f t="shared" si="77"/>
        <v>7.2399128721088033</v>
      </c>
      <c r="EI77">
        <f t="shared" si="78"/>
        <v>13.338865262939645</v>
      </c>
      <c r="EJ77">
        <f t="shared" si="79"/>
        <v>3.6821906441241281</v>
      </c>
      <c r="EK77">
        <f t="shared" si="80"/>
        <v>-10.040452235245191</v>
      </c>
      <c r="EL77">
        <f t="shared" si="81"/>
        <v>17.913079556062797</v>
      </c>
      <c r="EM77">
        <f t="shared" si="82"/>
        <v>-3.4332538118451321</v>
      </c>
      <c r="EN77">
        <f t="shared" si="83"/>
        <v>15.371849393216538</v>
      </c>
      <c r="EO77">
        <f t="shared" si="84"/>
        <v>34.176952598278376</v>
      </c>
      <c r="EP77">
        <f t="shared" si="85"/>
        <v>-14.10642049579914</v>
      </c>
      <c r="EQ77">
        <f t="shared" si="86"/>
        <v>-3.4332538118451321</v>
      </c>
      <c r="ER77">
        <f t="shared" si="87"/>
        <v>-14.106420495799069</v>
      </c>
      <c r="ES77">
        <f t="shared" si="88"/>
        <v>-2.9250077792759308</v>
      </c>
      <c r="ET77">
        <f t="shared" si="89"/>
        <v>8.7646509698165698</v>
      </c>
      <c r="EU77">
        <f t="shared" si="90"/>
        <v>9.7811430349549706</v>
      </c>
      <c r="EV77">
        <f t="shared" si="91"/>
        <v>-34.43626179856858</v>
      </c>
      <c r="EW77">
        <f t="shared" si="92"/>
        <v>10.289389067524334</v>
      </c>
      <c r="EX77">
        <f t="shared" si="93"/>
        <v>-15.122912560937618</v>
      </c>
      <c r="EY77">
        <f t="shared" si="94"/>
        <v>-5.9744839746913154</v>
      </c>
      <c r="EZ77">
        <f t="shared" si="95"/>
        <v>-1.90851571413744</v>
      </c>
      <c r="FA77">
        <f t="shared" si="96"/>
        <v>-8.0074681049682841</v>
      </c>
      <c r="FB77">
        <f t="shared" si="97"/>
        <v>6.7316668395395869</v>
      </c>
      <c r="FC77">
        <f t="shared" si="98"/>
        <v>-15.631158593506761</v>
      </c>
      <c r="FD77">
        <f t="shared" si="99"/>
        <v>8.7646509698164952</v>
      </c>
      <c r="FE77">
        <f t="shared" si="100"/>
        <v>-11.565190332952884</v>
      </c>
      <c r="FF77">
        <f t="shared" si="101"/>
        <v>-2.9250077792759308</v>
      </c>
      <c r="FG77">
        <f t="shared" si="102"/>
        <v>4.6986827092626928</v>
      </c>
      <c r="FH77">
        <f t="shared" si="103"/>
        <v>-12.073436365522159</v>
      </c>
      <c r="FI77">
        <f t="shared" si="104"/>
        <v>-11.565190332952884</v>
      </c>
      <c r="FJ77">
        <f t="shared" si="105"/>
        <v>-0.89202364899894893</v>
      </c>
      <c r="FK77">
        <f t="shared" si="106"/>
        <v>3.1739446115549268</v>
      </c>
      <c r="FL77">
        <f t="shared" si="107"/>
        <v>-3.4332538118451321</v>
      </c>
      <c r="FM77">
        <f t="shared" si="108"/>
        <v>-3.9414998444143485</v>
      </c>
      <c r="FN77">
        <f t="shared" si="109"/>
        <v>17.404833523493522</v>
      </c>
      <c r="FO77">
        <f t="shared" si="110"/>
        <v>-17.155896691214526</v>
      </c>
      <c r="FP77">
        <f t="shared" si="111"/>
        <v>-4.4497458769836236</v>
      </c>
      <c r="FQ77">
        <f t="shared" si="112"/>
        <v>3.6821906441241281</v>
      </c>
    </row>
    <row r="78" spans="1:173" ht="15.75" customHeight="1">
      <c r="A78">
        <v>36</v>
      </c>
      <c r="B78">
        <v>0</v>
      </c>
      <c r="C78">
        <v>1</v>
      </c>
      <c r="D78">
        <v>532.8900000000001</v>
      </c>
      <c r="E78">
        <v>365.79999999999984</v>
      </c>
      <c r="F78">
        <v>78.430000000000035</v>
      </c>
      <c r="G78">
        <v>148.95999999999998</v>
      </c>
      <c r="H78">
        <v>117.1099999999999</v>
      </c>
      <c r="I78">
        <v>122.99000000000005</v>
      </c>
      <c r="J78">
        <v>123.97000000000007</v>
      </c>
      <c r="K78">
        <v>125.92999999999995</v>
      </c>
      <c r="L78">
        <v>109.27000000000007</v>
      </c>
      <c r="M78">
        <v>102.9</v>
      </c>
      <c r="N78">
        <v>118.09000000000005</v>
      </c>
      <c r="O78">
        <v>112.20999999999997</v>
      </c>
      <c r="P78">
        <v>90.65</v>
      </c>
      <c r="Q78">
        <v>107.31000000000003</v>
      </c>
      <c r="R78">
        <v>94.569999999999922</v>
      </c>
      <c r="S78">
        <v>92.120000000000061</v>
      </c>
      <c r="T78">
        <v>98.980000000000018</v>
      </c>
      <c r="U78">
        <v>81.339999999999975</v>
      </c>
      <c r="V78">
        <v>98.980000000000018</v>
      </c>
      <c r="W78">
        <v>88.2</v>
      </c>
      <c r="X78">
        <v>96.529999999999944</v>
      </c>
      <c r="Y78">
        <v>102.41000000000004</v>
      </c>
      <c r="Z78">
        <v>85.75</v>
      </c>
      <c r="AA78">
        <v>88.689999999999984</v>
      </c>
      <c r="AB78">
        <v>99.47</v>
      </c>
      <c r="AC78">
        <v>80.360000000000028</v>
      </c>
      <c r="AD78">
        <v>105.35000000000001</v>
      </c>
      <c r="AE78">
        <v>78.400000000000006</v>
      </c>
      <c r="AF78">
        <v>97.02</v>
      </c>
      <c r="AG78">
        <v>70.070000000000064</v>
      </c>
      <c r="AH78">
        <v>87.709999999999965</v>
      </c>
      <c r="AI78">
        <v>72.030000000000015</v>
      </c>
      <c r="AJ78">
        <v>76.439999999999984</v>
      </c>
      <c r="AK78">
        <v>84.77</v>
      </c>
      <c r="AL78">
        <v>98.490000000000052</v>
      </c>
      <c r="AM78">
        <v>63.7</v>
      </c>
      <c r="AN78">
        <v>93.100000000000009</v>
      </c>
      <c r="AO78">
        <v>90.160000000000039</v>
      </c>
      <c r="AP78">
        <v>85.75</v>
      </c>
      <c r="AQ78">
        <v>98</v>
      </c>
      <c r="AR78">
        <v>74.969999999999985</v>
      </c>
      <c r="AS78">
        <v>93.100000000000009</v>
      </c>
      <c r="AT78">
        <v>89.670000000000059</v>
      </c>
      <c r="AU78">
        <v>68.599999999999937</v>
      </c>
      <c r="AV78">
        <v>81.340000000000046</v>
      </c>
      <c r="AW78">
        <v>77.909999999999968</v>
      </c>
      <c r="AX78">
        <v>76.930000000000021</v>
      </c>
      <c r="AY78">
        <v>74.479999999999947</v>
      </c>
      <c r="AZ78">
        <v>87.220000000000056</v>
      </c>
      <c r="BA78">
        <v>69.089999999999975</v>
      </c>
      <c r="BB78">
        <v>86.239999999999981</v>
      </c>
      <c r="BC78">
        <v>80.359999999999971</v>
      </c>
      <c r="BD78">
        <v>83.790000000000049</v>
      </c>
      <c r="BE78">
        <v>74.970000000000056</v>
      </c>
      <c r="BF78">
        <v>79.86999999999999</v>
      </c>
      <c r="BG78">
        <v>84.280000000000015</v>
      </c>
      <c r="BH78">
        <f t="shared" si="113"/>
        <v>117.20800000000001</v>
      </c>
      <c r="BI78">
        <f t="shared" si="114"/>
        <v>86.012093023255829</v>
      </c>
      <c r="BJ78">
        <f t="shared" si="1"/>
        <v>91.898113207547155</v>
      </c>
      <c r="BK78">
        <f t="shared" si="2"/>
        <v>0.89769367238320597</v>
      </c>
      <c r="BL78">
        <f t="shared" si="3"/>
        <v>1.6675902447761861</v>
      </c>
      <c r="BM78">
        <f t="shared" si="4"/>
        <v>1.5546263108987102</v>
      </c>
      <c r="BN78">
        <f t="shared" si="5"/>
        <v>1.336581478328595</v>
      </c>
      <c r="BO78">
        <f t="shared" si="6"/>
        <v>1.4931047634341694</v>
      </c>
      <c r="BP78">
        <f t="shared" si="7"/>
        <v>1.3160663275970181</v>
      </c>
      <c r="BQ78">
        <f t="shared" si="8"/>
        <v>1.2404124491533455</v>
      </c>
      <c r="BR78">
        <f t="shared" si="9"/>
        <v>1.1413254459746731</v>
      </c>
      <c r="BS78">
        <f t="shared" si="10"/>
        <v>1.2489687995769423</v>
      </c>
      <c r="BT78">
        <f t="shared" si="11"/>
        <v>1.184191085939424</v>
      </c>
      <c r="BU78">
        <f t="shared" si="12"/>
        <v>1.0260328239954719</v>
      </c>
      <c r="BV78">
        <f t="shared" si="13"/>
        <v>1.1950332232079892</v>
      </c>
      <c r="BW78">
        <f t="shared" si="14"/>
        <v>0.95283034709744552</v>
      </c>
      <c r="BX78">
        <f t="shared" si="15"/>
        <v>1.060658977950913</v>
      </c>
      <c r="BY78">
        <f t="shared" si="16"/>
        <v>1.1073652806265166</v>
      </c>
      <c r="BZ78">
        <f t="shared" si="17"/>
        <v>0.87657159278683772</v>
      </c>
      <c r="CA78">
        <f t="shared" si="18"/>
        <v>1.1315664119810218</v>
      </c>
      <c r="CB78">
        <f t="shared" si="19"/>
        <v>1.0709515521916879</v>
      </c>
      <c r="CC78">
        <f t="shared" si="20"/>
        <v>1.1462101721749445</v>
      </c>
      <c r="CD78">
        <f t="shared" si="21"/>
        <v>1.1618575804560753</v>
      </c>
      <c r="CE78">
        <f t="shared" si="22"/>
        <v>1.0244922341696514</v>
      </c>
      <c r="CF78">
        <f t="shared" si="23"/>
        <v>1.0217741935483875</v>
      </c>
      <c r="CG78">
        <f t="shared" si="24"/>
        <v>1.1225806451612901</v>
      </c>
      <c r="CH78">
        <f t="shared" si="25"/>
        <v>0.90375063260294941</v>
      </c>
      <c r="CI78">
        <f t="shared" si="26"/>
        <v>1.1631672892552858</v>
      </c>
      <c r="CJ78">
        <f t="shared" si="27"/>
        <v>0.9190910689513685</v>
      </c>
      <c r="CK78">
        <f t="shared" si="28"/>
        <v>1.1157495256166989</v>
      </c>
      <c r="CL78">
        <f t="shared" si="29"/>
        <v>0.92826389348877325</v>
      </c>
      <c r="CM78">
        <f t="shared" si="30"/>
        <v>1.0792199003342697</v>
      </c>
      <c r="CN78">
        <f t="shared" si="31"/>
        <v>0.9269474948524361</v>
      </c>
      <c r="CO78">
        <f t="shared" si="32"/>
        <v>0.92990815271385452</v>
      </c>
      <c r="CP78">
        <f t="shared" si="33"/>
        <v>0.97256056752777376</v>
      </c>
      <c r="CQ78">
        <f t="shared" si="34"/>
        <v>1.108934301638238</v>
      </c>
      <c r="CR78">
        <f t="shared" si="35"/>
        <v>0.74181902876441075</v>
      </c>
      <c r="CS78">
        <f t="shared" si="36"/>
        <v>1.0186181367275124</v>
      </c>
      <c r="CT78">
        <f t="shared" si="37"/>
        <v>1.1412899006308148</v>
      </c>
      <c r="CU78">
        <f t="shared" si="38"/>
        <v>1.0372983870967742</v>
      </c>
      <c r="CV78">
        <f t="shared" si="39"/>
        <v>1.1263504712282575</v>
      </c>
      <c r="CW78">
        <f t="shared" si="40"/>
        <v>0.96414103525881545</v>
      </c>
      <c r="CX78">
        <f t="shared" si="41"/>
        <v>1.0681301030651853</v>
      </c>
      <c r="CY78">
        <f t="shared" si="42"/>
        <v>1.0550446122168848</v>
      </c>
      <c r="CZ78">
        <f t="shared" si="43"/>
        <v>0.79888203097705668</v>
      </c>
      <c r="DA78">
        <f t="shared" si="44"/>
        <v>0.9238982280781467</v>
      </c>
      <c r="DB78">
        <f t="shared" si="45"/>
        <v>0.99797186225742351</v>
      </c>
      <c r="DC78">
        <f t="shared" si="46"/>
        <v>0.93704703708966808</v>
      </c>
      <c r="DD78">
        <f t="shared" si="47"/>
        <v>0.85704422538452751</v>
      </c>
      <c r="DE78">
        <f t="shared" si="48"/>
        <v>1.0557404829631438</v>
      </c>
      <c r="DF78">
        <f t="shared" si="49"/>
        <v>0.76807915361953638</v>
      </c>
      <c r="DG78">
        <f t="shared" si="50"/>
        <v>1.0091664391309414</v>
      </c>
      <c r="DH78">
        <f t="shared" si="51"/>
        <v>0.96846503032981235</v>
      </c>
      <c r="DI78">
        <f t="shared" si="52"/>
        <v>1.0244737431989086</v>
      </c>
      <c r="DJ78">
        <f t="shared" si="53"/>
        <v>0.97384715306343506</v>
      </c>
      <c r="DK78">
        <f t="shared" si="54"/>
        <v>1.0150170503886626</v>
      </c>
      <c r="DL78">
        <f t="shared" si="55"/>
        <v>1.0530831545846446</v>
      </c>
      <c r="DM78">
        <f t="shared" si="56"/>
        <v>1.3150281640284687</v>
      </c>
      <c r="DN78">
        <f t="shared" si="57"/>
        <v>1.010777284485056</v>
      </c>
      <c r="DO78">
        <f t="shared" si="58"/>
        <v>1.0703717919036018</v>
      </c>
      <c r="DP78">
        <f t="shared" si="59"/>
        <v>0</v>
      </c>
      <c r="DQ78">
        <f t="shared" si="60"/>
        <v>89.927323728165135</v>
      </c>
      <c r="DR78">
        <f t="shared" si="61"/>
        <v>49.317863062603401</v>
      </c>
      <c r="DS78">
        <f t="shared" si="62"/>
        <v>56.814994262399587</v>
      </c>
      <c r="DT78">
        <f t="shared" si="63"/>
        <v>58.06451612903227</v>
      </c>
      <c r="DU78">
        <f t="shared" si="64"/>
        <v>60.563559862297453</v>
      </c>
      <c r="DV78">
        <f t="shared" si="65"/>
        <v>39.321688129542295</v>
      </c>
      <c r="DW78">
        <f t="shared" si="66"/>
        <v>31.199795996429884</v>
      </c>
      <c r="DX78">
        <f t="shared" si="67"/>
        <v>50.567384929236248</v>
      </c>
      <c r="DY78">
        <f t="shared" si="68"/>
        <v>43.070253729440154</v>
      </c>
      <c r="DZ78">
        <f t="shared" si="69"/>
        <v>15.580772663521566</v>
      </c>
      <c r="EA78">
        <f t="shared" si="70"/>
        <v>36.822644396276907</v>
      </c>
      <c r="EB78">
        <f t="shared" si="71"/>
        <v>20.578860130052124</v>
      </c>
      <c r="EC78">
        <f t="shared" si="72"/>
        <v>17.455055463470636</v>
      </c>
      <c r="ED78">
        <f t="shared" si="73"/>
        <v>26.201708529899243</v>
      </c>
      <c r="EE78">
        <f t="shared" si="74"/>
        <v>3.7103149305112058</v>
      </c>
      <c r="EF78">
        <f t="shared" si="75"/>
        <v>26.201708529899243</v>
      </c>
      <c r="EG78">
        <f t="shared" si="76"/>
        <v>12.4569679969399</v>
      </c>
      <c r="EH78">
        <f t="shared" si="77"/>
        <v>23.077903863317481</v>
      </c>
      <c r="EI78">
        <f t="shared" si="78"/>
        <v>30.575035063113599</v>
      </c>
      <c r="EJ78">
        <f t="shared" si="79"/>
        <v>9.3331633303582322</v>
      </c>
      <c r="EK78">
        <f t="shared" si="80"/>
        <v>13.081728930256208</v>
      </c>
      <c r="EL78">
        <f t="shared" si="81"/>
        <v>26.826469463215545</v>
      </c>
      <c r="EM78">
        <f t="shared" si="82"/>
        <v>2.4607930638786071</v>
      </c>
      <c r="EN78">
        <f t="shared" si="83"/>
        <v>34.323600663011554</v>
      </c>
      <c r="EO78">
        <f t="shared" si="84"/>
        <v>-3.8250669386751937E-2</v>
      </c>
      <c r="EP78">
        <f t="shared" si="85"/>
        <v>23.702664796633879</v>
      </c>
      <c r="EQ78">
        <f t="shared" si="86"/>
        <v>-10.659186535764334</v>
      </c>
      <c r="ER78">
        <f t="shared" si="87"/>
        <v>11.832207063623519</v>
      </c>
      <c r="ES78">
        <f t="shared" si="88"/>
        <v>-8.160142802499065</v>
      </c>
      <c r="ET78">
        <f t="shared" si="89"/>
        <v>-2.5372944026521114</v>
      </c>
      <c r="EU78">
        <f t="shared" si="90"/>
        <v>8.0836414637255611</v>
      </c>
      <c r="EV78">
        <f t="shared" si="91"/>
        <v>25.576947596582951</v>
      </c>
      <c r="EW78">
        <f t="shared" si="92"/>
        <v>-18.781078668876738</v>
      </c>
      <c r="EX78">
        <f t="shared" si="93"/>
        <v>18.704577330103234</v>
      </c>
      <c r="EY78">
        <f t="shared" si="94"/>
        <v>14.956011730205276</v>
      </c>
      <c r="EZ78">
        <f t="shared" si="95"/>
        <v>9.3331633303582322</v>
      </c>
      <c r="FA78">
        <f t="shared" si="96"/>
        <v>24.952186663266552</v>
      </c>
      <c r="FB78">
        <f t="shared" si="97"/>
        <v>-4.4115772026011078</v>
      </c>
      <c r="FC78">
        <f t="shared" si="98"/>
        <v>18.704577330103234</v>
      </c>
      <c r="FD78">
        <f t="shared" si="99"/>
        <v>14.33125079688897</v>
      </c>
      <c r="FE78">
        <f t="shared" si="100"/>
        <v>-12.533469335713493</v>
      </c>
      <c r="FF78">
        <f t="shared" si="101"/>
        <v>3.7103149305112959</v>
      </c>
      <c r="FG78">
        <f t="shared" si="102"/>
        <v>-0.66301160270313253</v>
      </c>
      <c r="FH78">
        <f t="shared" si="103"/>
        <v>-1.9125334693357305</v>
      </c>
      <c r="FI78">
        <f t="shared" si="104"/>
        <v>-5.0363381359174886</v>
      </c>
      <c r="FJ78">
        <f t="shared" si="105"/>
        <v>11.207446130307302</v>
      </c>
      <c r="FK78">
        <f t="shared" si="106"/>
        <v>-11.908708402397114</v>
      </c>
      <c r="FL78">
        <f t="shared" si="107"/>
        <v>9.9579242636745402</v>
      </c>
      <c r="FM78">
        <f t="shared" si="108"/>
        <v>2.4607930638785347</v>
      </c>
      <c r="FN78">
        <f t="shared" si="109"/>
        <v>6.8341195970929638</v>
      </c>
      <c r="FO78">
        <f t="shared" si="110"/>
        <v>-4.411577202601018</v>
      </c>
      <c r="FP78">
        <f t="shared" si="111"/>
        <v>1.8360321305622267</v>
      </c>
      <c r="FQ78">
        <f t="shared" si="112"/>
        <v>7.458880530409254</v>
      </c>
    </row>
    <row r="80" spans="1:173" ht="15.75" customHeight="1">
      <c r="A80" t="s">
        <v>100</v>
      </c>
    </row>
    <row r="81" spans="1:59" ht="15.75" customHeight="1">
      <c r="A81" t="s">
        <v>93</v>
      </c>
      <c r="B81" t="s">
        <v>50</v>
      </c>
      <c r="C81" t="s">
        <v>96</v>
      </c>
      <c r="F81" s="36" t="s">
        <v>209</v>
      </c>
      <c r="G81" s="36" t="s">
        <v>210</v>
      </c>
      <c r="H81" s="36" t="s">
        <v>211</v>
      </c>
      <c r="I81" s="36" t="s">
        <v>212</v>
      </c>
      <c r="J81" s="36" t="s">
        <v>213</v>
      </c>
      <c r="K81" s="36" t="s">
        <v>214</v>
      </c>
      <c r="L81" s="36" t="s">
        <v>215</v>
      </c>
      <c r="M81" s="36" t="s">
        <v>216</v>
      </c>
      <c r="N81" s="36" t="s">
        <v>217</v>
      </c>
      <c r="O81" s="36" t="s">
        <v>218</v>
      </c>
      <c r="P81" s="36" t="s">
        <v>219</v>
      </c>
      <c r="Q81" s="36" t="s">
        <v>220</v>
      </c>
      <c r="R81" s="36" t="s">
        <v>221</v>
      </c>
      <c r="S81" s="36" t="s">
        <v>222</v>
      </c>
      <c r="T81" s="36" t="s">
        <v>223</v>
      </c>
      <c r="U81" s="36" t="s">
        <v>224</v>
      </c>
      <c r="V81" s="36" t="s">
        <v>225</v>
      </c>
      <c r="W81" s="36" t="s">
        <v>226</v>
      </c>
      <c r="X81" s="36" t="s">
        <v>227</v>
      </c>
      <c r="Y81" s="36" t="s">
        <v>228</v>
      </c>
      <c r="Z81" s="36" t="s">
        <v>229</v>
      </c>
      <c r="AA81" s="36" t="s">
        <v>230</v>
      </c>
      <c r="AB81" s="36" t="s">
        <v>231</v>
      </c>
      <c r="AC81" s="36" t="s">
        <v>232</v>
      </c>
      <c r="AD81" s="36" t="s">
        <v>233</v>
      </c>
      <c r="AE81" s="36" t="s">
        <v>234</v>
      </c>
      <c r="AF81" s="36" t="s">
        <v>235</v>
      </c>
      <c r="AG81" s="36" t="s">
        <v>236</v>
      </c>
      <c r="AH81" s="36" t="s">
        <v>237</v>
      </c>
      <c r="AI81" s="36" t="s">
        <v>238</v>
      </c>
      <c r="AJ81" s="36" t="s">
        <v>239</v>
      </c>
      <c r="AK81" s="36" t="s">
        <v>240</v>
      </c>
      <c r="AL81" s="36" t="s">
        <v>241</v>
      </c>
      <c r="AM81" s="36" t="s">
        <v>242</v>
      </c>
      <c r="AN81" s="36" t="s">
        <v>243</v>
      </c>
      <c r="AO81" s="36" t="s">
        <v>244</v>
      </c>
      <c r="AP81" s="36" t="s">
        <v>245</v>
      </c>
      <c r="AQ81" s="36" t="s">
        <v>246</v>
      </c>
      <c r="AR81" s="36" t="s">
        <v>247</v>
      </c>
      <c r="AS81" s="36" t="s">
        <v>248</v>
      </c>
      <c r="AT81" s="36" t="s">
        <v>249</v>
      </c>
      <c r="AU81" s="36" t="s">
        <v>250</v>
      </c>
      <c r="AV81" s="36" t="s">
        <v>251</v>
      </c>
      <c r="AW81" s="36" t="s">
        <v>252</v>
      </c>
      <c r="AX81" s="36" t="s">
        <v>253</v>
      </c>
      <c r="AY81" s="36" t="s">
        <v>254</v>
      </c>
      <c r="AZ81" s="36" t="s">
        <v>255</v>
      </c>
      <c r="BA81" s="36" t="s">
        <v>256</v>
      </c>
      <c r="BB81" s="36" t="s">
        <v>257</v>
      </c>
      <c r="BC81" s="36" t="s">
        <v>258</v>
      </c>
      <c r="BD81" s="36" t="s">
        <v>259</v>
      </c>
      <c r="BE81" s="36" t="s">
        <v>260</v>
      </c>
      <c r="BF81" s="36" t="s">
        <v>261</v>
      </c>
      <c r="BG81" s="36" t="s">
        <v>262</v>
      </c>
    </row>
    <row r="82" spans="1:59" ht="15.75" customHeight="1">
      <c r="A82">
        <v>19</v>
      </c>
      <c r="B82">
        <v>0</v>
      </c>
      <c r="C82">
        <v>0</v>
      </c>
      <c r="D82">
        <v>588.06999999999994</v>
      </c>
      <c r="E82">
        <v>385.02</v>
      </c>
      <c r="F82" s="39">
        <f>SUM($F43:F43)</f>
        <v>43.4</v>
      </c>
      <c r="G82" s="39">
        <f>SUM($F43:G43)</f>
        <v>111.6</v>
      </c>
      <c r="H82" s="39">
        <f>SUM($F43:H43)</f>
        <v>168.95</v>
      </c>
      <c r="I82" s="39">
        <f>SUM($F43:I43)</f>
        <v>234.98000000000019</v>
      </c>
      <c r="J82" s="39">
        <f>SUM($F43:J43)</f>
        <v>285.51000000000005</v>
      </c>
      <c r="K82" s="39">
        <f>SUM($F43:K43)</f>
        <v>347.82000000000045</v>
      </c>
      <c r="L82" s="39">
        <f>SUM($F43:L43)</f>
        <v>429.35000000000031</v>
      </c>
      <c r="M82" s="39">
        <f>SUM($F43:M43)</f>
        <v>502.82000000000045</v>
      </c>
      <c r="N82" s="39">
        <f>SUM($F43:N43)</f>
        <v>562.96000000000038</v>
      </c>
      <c r="O82" s="39">
        <f>SUM($F43:O43)</f>
        <v>634.57000000000028</v>
      </c>
      <c r="P82" s="39">
        <f>SUM($F43:P43)</f>
        <v>705.5600000000004</v>
      </c>
      <c r="Q82" s="39">
        <f>SUM($F43:Q43)</f>
        <v>780.89000000000021</v>
      </c>
      <c r="R82" s="39">
        <f>SUM($F43:R43)</f>
        <v>842.27000000000044</v>
      </c>
      <c r="S82" s="39">
        <f>SUM($F43:S43)</f>
        <v>905.51000000000033</v>
      </c>
      <c r="T82" s="39">
        <f>SUM($F43:T43)</f>
        <v>981.15000000000032</v>
      </c>
      <c r="U82" s="39">
        <f>SUM($F43:U43)</f>
        <v>1052.1400000000006</v>
      </c>
      <c r="V82" s="39">
        <f>SUM($F43:V43)</f>
        <v>1107.0100000000007</v>
      </c>
      <c r="W82" s="39">
        <f>SUM($F43:W43)</f>
        <v>1167.7700000000004</v>
      </c>
      <c r="X82" s="39">
        <f>SUM($F43:X43)</f>
        <v>1239.3800000000006</v>
      </c>
      <c r="Y82" s="39">
        <f>SUM($F43:Y43)</f>
        <v>1307.8900000000006</v>
      </c>
      <c r="Z82" s="39">
        <f>SUM($F43:Z43)</f>
        <v>1349.4300000000005</v>
      </c>
      <c r="AA82" s="39">
        <f>SUM($F43:AA43)</f>
        <v>1409.5700000000004</v>
      </c>
      <c r="AB82" s="39">
        <f>SUM($F43:AB43)</f>
        <v>1483.9700000000005</v>
      </c>
      <c r="AC82" s="39">
        <f>SUM($F43:AC43)</f>
        <v>1558.3700000000006</v>
      </c>
      <c r="AD82" s="39">
        <f>SUM($F43:AD43)</f>
        <v>1610.7600000000004</v>
      </c>
      <c r="AE82" s="39">
        <f>SUM($F43:AE43)</f>
        <v>1680.8200000000006</v>
      </c>
      <c r="AF82" s="39">
        <f>SUM($F43:AF43)</f>
        <v>1756.7700000000007</v>
      </c>
      <c r="AG82" s="39">
        <f>SUM($F43:AG43)</f>
        <v>1825.9000000000005</v>
      </c>
      <c r="AH82" s="39">
        <f>SUM($F43:AH43)</f>
        <v>1882.0100000000007</v>
      </c>
      <c r="AI82" s="39">
        <f>SUM($F43:AI43)</f>
        <v>1941.5300000000004</v>
      </c>
      <c r="AJ82" s="39">
        <f>SUM($F43:AJ43)</f>
        <v>2010.3500000000001</v>
      </c>
      <c r="AK82" s="39">
        <f>SUM($F43:AK43)</f>
        <v>2078.2400000000002</v>
      </c>
      <c r="AL82" s="39">
        <f>SUM($F43:AL43)</f>
        <v>2132.4900000000002</v>
      </c>
      <c r="AM82" s="39">
        <f>SUM($F43:AM43)</f>
        <v>2192.3200000000006</v>
      </c>
      <c r="AN82" s="39">
        <f>SUM($F43:AN43)</f>
        <v>2263.3100000000004</v>
      </c>
      <c r="AO82" s="39">
        <f>SUM($F43:AO43)</f>
        <v>2336.7800000000002</v>
      </c>
      <c r="AP82" s="39">
        <f>SUM($F43:AP43)</f>
        <v>2391.34</v>
      </c>
      <c r="AQ82" s="39">
        <f>SUM($F43:AQ43)</f>
        <v>2462.3300000000004</v>
      </c>
      <c r="AR82" s="39">
        <f>SUM($F43:AR43)</f>
        <v>2533.0100000000002</v>
      </c>
      <c r="AS82" s="39">
        <f>SUM($F43:AS43)</f>
        <v>2603.0700000000002</v>
      </c>
      <c r="AT82" s="39">
        <f>SUM($F43:AT43)</f>
        <v>2654.53</v>
      </c>
      <c r="AU82" s="39">
        <f>SUM($F43:AU43)</f>
        <v>2718.0800000000004</v>
      </c>
      <c r="AV82" s="39">
        <f>SUM($F43:AV43)</f>
        <v>2782.25</v>
      </c>
      <c r="AW82" s="39">
        <f>SUM($F43:AW43)</f>
        <v>2855.41</v>
      </c>
      <c r="AX82" s="39">
        <f>SUM($F43:AX43)</f>
        <v>2905.0099999999998</v>
      </c>
      <c r="AY82" s="39">
        <f>SUM($F43:AY43)</f>
        <v>2965.1499999999996</v>
      </c>
      <c r="AZ82" s="39">
        <f>SUM($F43:AZ43)</f>
        <v>3030.87</v>
      </c>
      <c r="BA82" s="39">
        <f>SUM($F43:BA43)</f>
        <v>3102.48</v>
      </c>
      <c r="BB82" s="39">
        <f>SUM($F43:BB43)</f>
        <v>3162</v>
      </c>
      <c r="BC82" s="39">
        <f>SUM($F43:BC43)</f>
        <v>3213.77</v>
      </c>
      <c r="BD82" s="39">
        <f>SUM($F43:BD43)</f>
        <v>3283.21</v>
      </c>
      <c r="BE82" s="39">
        <f>SUM($F43:BE43)</f>
        <v>3348.9300000000003</v>
      </c>
      <c r="BF82" s="39">
        <f>SUM($F43:BF43)</f>
        <v>3397.6000000000004</v>
      </c>
      <c r="BG82" s="39">
        <f>SUM($F43:BG43)</f>
        <v>3454.6400000000003</v>
      </c>
    </row>
    <row r="83" spans="1:59" ht="15.75" customHeight="1">
      <c r="A83">
        <v>20</v>
      </c>
      <c r="B83">
        <v>0</v>
      </c>
      <c r="C83">
        <v>0</v>
      </c>
      <c r="D83">
        <v>540.33000000000027</v>
      </c>
      <c r="E83">
        <v>360.83999999999992</v>
      </c>
      <c r="F83" s="39">
        <f>SUM($F44:F44)</f>
        <v>31.930000000000035</v>
      </c>
      <c r="G83" s="39">
        <f>SUM($F44:G44)</f>
        <v>78.120000000000317</v>
      </c>
      <c r="H83" s="39">
        <f>SUM($F44:H44)</f>
        <v>126.79000000000011</v>
      </c>
      <c r="I83" s="39">
        <f>SUM($F44:I44)</f>
        <v>182.90000000000018</v>
      </c>
      <c r="J83" s="39">
        <f>SUM($F44:J44)</f>
        <v>224.44000000000028</v>
      </c>
      <c r="K83" s="39">
        <f>SUM($F44:K44)</f>
        <v>279.00000000000034</v>
      </c>
      <c r="L83" s="39">
        <f>SUM($F44:L44)</f>
        <v>331.39000000000027</v>
      </c>
      <c r="M83" s="39">
        <f>SUM($F44:M44)</f>
        <v>393.39000000000061</v>
      </c>
      <c r="N83" s="39">
        <f>SUM($F44:N44)</f>
        <v>445.47000000000048</v>
      </c>
      <c r="O83" s="39">
        <f>SUM($F44:O44)</f>
        <v>496.00000000000034</v>
      </c>
      <c r="P83" s="39">
        <f>SUM($F44:P44)</f>
        <v>535.68000000000052</v>
      </c>
      <c r="Q83" s="39">
        <f>SUM($F44:Q44)</f>
        <v>595.51000000000033</v>
      </c>
      <c r="R83" s="39">
        <f>SUM($F44:R44)</f>
        <v>650.38000000000011</v>
      </c>
      <c r="S83" s="39">
        <f>SUM($F44:S44)</f>
        <v>706.8</v>
      </c>
      <c r="T83" s="39">
        <f>SUM($F44:T44)</f>
        <v>753.91999999999973</v>
      </c>
      <c r="U83" s="39">
        <f>SUM($F44:U44)</f>
        <v>808.16999999999973</v>
      </c>
      <c r="V83" s="39">
        <f>SUM($F44:V44)</f>
        <v>854.66999999999973</v>
      </c>
      <c r="W83" s="39">
        <f>SUM($F44:W44)</f>
        <v>905.19999999999959</v>
      </c>
      <c r="X83" s="39">
        <f>SUM($F44:X44)</f>
        <v>967.19999999999993</v>
      </c>
      <c r="Y83" s="39">
        <f>SUM($F44:Y44)</f>
        <v>1020.8300000000002</v>
      </c>
      <c r="Z83" s="39">
        <f>SUM($F44:Z44)</f>
        <v>1065.1600000000001</v>
      </c>
      <c r="AA83" s="39">
        <f>SUM($F44:AA44)</f>
        <v>1111.6600000000001</v>
      </c>
      <c r="AB83" s="39">
        <f>SUM($F44:AB44)</f>
        <v>1163.4299999999998</v>
      </c>
      <c r="AC83" s="39">
        <f>SUM($F44:AC44)</f>
        <v>1210.8599999999997</v>
      </c>
      <c r="AD83" s="39">
        <f>SUM($F44:AD44)</f>
        <v>1268.83</v>
      </c>
      <c r="AE83" s="39">
        <f>SUM($F44:AE44)</f>
        <v>1315.95</v>
      </c>
      <c r="AF83" s="39">
        <f>SUM($F44:AF44)</f>
        <v>1372.3700000000001</v>
      </c>
      <c r="AG83" s="39">
        <f>SUM($F44:AG44)</f>
        <v>1427.8600000000001</v>
      </c>
      <c r="AH83" s="39">
        <f>SUM($F44:AH44)</f>
        <v>1483.3500000000004</v>
      </c>
      <c r="AI83" s="39">
        <f>SUM($F44:AI44)</f>
        <v>1520.55</v>
      </c>
      <c r="AJ83" s="39">
        <f>SUM($F44:AJ44)</f>
        <v>1570.77</v>
      </c>
      <c r="AK83" s="39">
        <f>SUM($F44:AK44)</f>
        <v>1626.26</v>
      </c>
      <c r="AL83" s="39">
        <f>SUM($F44:AL44)</f>
        <v>1689.81</v>
      </c>
      <c r="AM83" s="39">
        <f>SUM($F44:AM44)</f>
        <v>1751.1899999999998</v>
      </c>
      <c r="AN83" s="39">
        <f>SUM($F44:AN44)</f>
        <v>1806.9899999999998</v>
      </c>
      <c r="AO83" s="39">
        <f>SUM($F44:AO44)</f>
        <v>1857.21</v>
      </c>
      <c r="AP83" s="39">
        <f>SUM($F44:AP44)</f>
        <v>1911.7699999999998</v>
      </c>
      <c r="AQ83" s="39">
        <f>SUM($F44:AQ44)</f>
        <v>1971.29</v>
      </c>
      <c r="AR83" s="39">
        <f>SUM($F44:AR44)</f>
        <v>2020.8899999999999</v>
      </c>
      <c r="AS83" s="39">
        <f>SUM($F44:AS44)</f>
        <v>2071.11</v>
      </c>
      <c r="AT83" s="39">
        <f>SUM($F44:AT44)</f>
        <v>2121.33</v>
      </c>
      <c r="AU83" s="39">
        <f>SUM($F44:AU44)</f>
        <v>2171.5499999999997</v>
      </c>
      <c r="AV83" s="39">
        <f>SUM($F44:AV44)</f>
        <v>2225.8000000000002</v>
      </c>
      <c r="AW83" s="39">
        <f>SUM($F44:AW44)</f>
        <v>2283.7700000000004</v>
      </c>
      <c r="AX83" s="39">
        <f>SUM($F44:AX44)</f>
        <v>2333.9900000000002</v>
      </c>
      <c r="AY83" s="39">
        <f>SUM($F44:AY44)</f>
        <v>2387.0000000000005</v>
      </c>
      <c r="AZ83" s="39">
        <f>SUM($F44:AZ44)</f>
        <v>2445.9000000000005</v>
      </c>
      <c r="BA83" s="39">
        <f>SUM($F44:BA44)</f>
        <v>2502.3200000000002</v>
      </c>
      <c r="BB83" s="39">
        <f>SUM($F44:BB44)</f>
        <v>2552.54</v>
      </c>
      <c r="BC83" s="39">
        <f>SUM($F44:BC44)</f>
        <v>2605.5500000000002</v>
      </c>
      <c r="BD83" s="39">
        <f>SUM($F44:BD44)</f>
        <v>2657.32</v>
      </c>
      <c r="BE83" s="39">
        <f>SUM($F44:BE44)</f>
        <v>2718.3900000000003</v>
      </c>
      <c r="BF83" s="39">
        <f>SUM($F44:BF44)</f>
        <v>2772.3300000000004</v>
      </c>
      <c r="BG83" s="39">
        <f>SUM($F44:BG44)</f>
        <v>2816.3500000000004</v>
      </c>
    </row>
    <row r="84" spans="1:59" ht="15.75" customHeight="1">
      <c r="A84">
        <v>21</v>
      </c>
      <c r="B84">
        <v>0</v>
      </c>
      <c r="C84">
        <v>0</v>
      </c>
      <c r="D84">
        <v>464.69000000000011</v>
      </c>
      <c r="E84">
        <v>314.65000000000003</v>
      </c>
      <c r="F84" s="39">
        <f>SUM($F45:F45)</f>
        <v>44.63999999999993</v>
      </c>
      <c r="G84" s="39">
        <f>SUM($F45:G45)</f>
        <v>87.11000000000007</v>
      </c>
      <c r="H84" s="39">
        <f>SUM($F45:H45)</f>
        <v>140.12000000000015</v>
      </c>
      <c r="I84" s="39">
        <f>SUM($F45:I45)</f>
        <v>198.40000000000018</v>
      </c>
      <c r="J84" s="39">
        <f>SUM($F45:J45)</f>
        <v>249.24000000000012</v>
      </c>
      <c r="K84" s="39">
        <f>SUM($F45:K45)</f>
        <v>301.00999999999993</v>
      </c>
      <c r="L84" s="39">
        <f>SUM($F45:L45)</f>
        <v>357.43000000000006</v>
      </c>
      <c r="M84" s="39">
        <f>SUM($F45:M45)</f>
        <v>424.39000000000016</v>
      </c>
      <c r="N84" s="39">
        <f>SUM($F45:N45)</f>
        <v>488.55999999999995</v>
      </c>
      <c r="O84" s="39">
        <f>SUM($F45:O45)</f>
        <v>547.46000000000026</v>
      </c>
      <c r="P84" s="39">
        <f>SUM($F45:P45)</f>
        <v>589.62000000000035</v>
      </c>
      <c r="Q84" s="39">
        <f>SUM($F45:Q45)</f>
        <v>643.56000000000029</v>
      </c>
      <c r="R84" s="39">
        <f>SUM($F45:R45)</f>
        <v>699.05000000000018</v>
      </c>
      <c r="S84" s="39">
        <f>SUM($F45:S45)</f>
        <v>753.61000000000024</v>
      </c>
      <c r="T84" s="39">
        <f>SUM($F45:T45)</f>
        <v>811.58</v>
      </c>
      <c r="U84" s="39">
        <f>SUM($F45:U45)</f>
        <v>867.38</v>
      </c>
      <c r="V84" s="39">
        <f>SUM($F45:V45)</f>
        <v>907.06000000000017</v>
      </c>
      <c r="W84" s="39">
        <f>SUM($F45:W45)</f>
        <v>970.61000000000013</v>
      </c>
      <c r="X84" s="39">
        <f>SUM($F45:X45)</f>
        <v>1026.4099999999999</v>
      </c>
      <c r="Y84" s="39">
        <f>SUM($F45:Y45)</f>
        <v>1083.7599999999998</v>
      </c>
      <c r="Z84" s="39">
        <f>SUM($F45:Z45)</f>
        <v>1133.6699999999998</v>
      </c>
      <c r="AA84" s="39">
        <f>SUM($F45:AA45)</f>
        <v>1185.1299999999997</v>
      </c>
      <c r="AB84" s="39">
        <f>SUM($F45:AB45)</f>
        <v>1240.31</v>
      </c>
      <c r="AC84" s="39">
        <f>SUM($F45:AC45)</f>
        <v>1303.55</v>
      </c>
      <c r="AD84" s="39">
        <f>SUM($F45:AD45)</f>
        <v>1359.97</v>
      </c>
      <c r="AE84" s="39">
        <f>SUM($F45:AE45)</f>
        <v>1410.5000000000002</v>
      </c>
      <c r="AF84" s="39">
        <f>SUM($F45:AF45)</f>
        <v>1459.7900000000002</v>
      </c>
      <c r="AG84" s="39">
        <f>SUM($F45:AG45)</f>
        <v>1507.84</v>
      </c>
      <c r="AH84" s="39">
        <f>SUM($F45:AH45)</f>
        <v>1564.8799999999999</v>
      </c>
      <c r="AI84" s="39">
        <f>SUM($F45:AI45)</f>
        <v>1618.8199999999997</v>
      </c>
      <c r="AJ84" s="39">
        <f>SUM($F45:AJ45)</f>
        <v>1667.1799999999998</v>
      </c>
      <c r="AK84" s="39">
        <f>SUM($F45:AK45)</f>
        <v>1720.8099999999997</v>
      </c>
      <c r="AL84" s="39">
        <f>SUM($F45:AL45)</f>
        <v>1781.5699999999997</v>
      </c>
      <c r="AM84" s="39">
        <f>SUM($F45:AM45)</f>
        <v>1845.4299999999998</v>
      </c>
      <c r="AN84" s="39">
        <f>SUM($F45:AN45)</f>
        <v>1906.1899999999998</v>
      </c>
      <c r="AO84" s="39">
        <f>SUM($F45:AO45)</f>
        <v>1948.9699999999998</v>
      </c>
      <c r="AP84" s="39">
        <f>SUM($F45:AP45)</f>
        <v>1997.0199999999998</v>
      </c>
      <c r="AQ84" s="39">
        <f>SUM($F45:AQ45)</f>
        <v>2058.3999999999996</v>
      </c>
      <c r="AR84" s="39">
        <f>SUM($F45:AR45)</f>
        <v>2112.0299999999993</v>
      </c>
      <c r="AS84" s="39">
        <f>SUM($F45:AS45)</f>
        <v>2170.9299999999994</v>
      </c>
      <c r="AT84" s="39">
        <f>SUM($F45:AT45)</f>
        <v>2220.8399999999992</v>
      </c>
      <c r="AU84" s="39">
        <f>SUM($F45:AU45)</f>
        <v>2271.9899999999998</v>
      </c>
      <c r="AV84" s="39">
        <f>SUM($F45:AV45)</f>
        <v>2325.62</v>
      </c>
      <c r="AW84" s="39">
        <f>SUM($F45:AW45)</f>
        <v>2383.2799999999997</v>
      </c>
      <c r="AX84" s="39">
        <f>SUM($F45:AX45)</f>
        <v>2440.0099999999998</v>
      </c>
      <c r="AY84" s="39">
        <f>SUM($F45:AY45)</f>
        <v>2489.9199999999996</v>
      </c>
      <c r="AZ84" s="39">
        <f>SUM($F45:AZ45)</f>
        <v>2540.1399999999994</v>
      </c>
      <c r="BA84" s="39">
        <f>SUM($F45:BA45)</f>
        <v>2596.5599999999995</v>
      </c>
      <c r="BB84" s="39">
        <f>SUM($F45:BB45)</f>
        <v>2652.6699999999996</v>
      </c>
      <c r="BC84" s="39">
        <f>SUM($F45:BC45)</f>
        <v>2706.6099999999997</v>
      </c>
      <c r="BD84" s="39">
        <f>SUM($F45:BD45)</f>
        <v>2753.42</v>
      </c>
      <c r="BE84" s="39">
        <f>SUM($F45:BE45)</f>
        <v>2807.6699999999996</v>
      </c>
      <c r="BF84" s="39">
        <f>SUM($F45:BF45)</f>
        <v>2853.8599999999997</v>
      </c>
      <c r="BG84" s="39">
        <f>SUM($F45:BG45)</f>
        <v>2905.9399999999996</v>
      </c>
    </row>
    <row r="85" spans="1:59" ht="15.75" customHeight="1">
      <c r="A85">
        <v>22</v>
      </c>
      <c r="B85">
        <v>0</v>
      </c>
      <c r="C85">
        <v>0</v>
      </c>
      <c r="D85">
        <v>503.75</v>
      </c>
      <c r="E85">
        <v>332.32000000000016</v>
      </c>
      <c r="F85" s="39">
        <f>SUM($F46:F46)</f>
        <v>75.95</v>
      </c>
      <c r="G85" s="39">
        <f>SUM($F46:G46)</f>
        <v>147.55999999999972</v>
      </c>
      <c r="H85" s="39">
        <f>SUM($F46:H46)</f>
        <v>223.81999999999979</v>
      </c>
      <c r="I85" s="39">
        <f>SUM($F46:I46)</f>
        <v>279.61999999999978</v>
      </c>
      <c r="J85" s="39">
        <f>SUM($F46:J46)</f>
        <v>332.93999999999994</v>
      </c>
      <c r="K85" s="39">
        <f>SUM($F46:K46)</f>
        <v>410.75</v>
      </c>
      <c r="L85" s="39">
        <f>SUM($F46:L46)</f>
        <v>476.47000000000014</v>
      </c>
      <c r="M85" s="39">
        <f>SUM($F46:M46)</f>
        <v>551.17999999999984</v>
      </c>
      <c r="N85" s="39">
        <f>SUM($F46:N46)</f>
        <v>611.63000000000022</v>
      </c>
      <c r="O85" s="39">
        <f>SUM($F46:O46)</f>
        <v>675.8</v>
      </c>
      <c r="P85" s="39">
        <f>SUM($F46:P46)</f>
        <v>740.28</v>
      </c>
      <c r="Q85" s="39">
        <f>SUM($F46:Q46)</f>
        <v>814.37000000000012</v>
      </c>
      <c r="R85" s="39">
        <f>SUM($F46:R46)</f>
        <v>856.83999999999992</v>
      </c>
      <c r="S85" s="39">
        <f>SUM($F46:S46)</f>
        <v>932.48000000000025</v>
      </c>
      <c r="T85" s="39">
        <f>SUM($F46:T46)</f>
        <v>1000.0600000000001</v>
      </c>
      <c r="U85" s="39">
        <f>SUM($F46:U46)</f>
        <v>1076.6300000000001</v>
      </c>
      <c r="V85" s="39">
        <f>SUM($F46:V46)</f>
        <v>1155.99</v>
      </c>
      <c r="W85" s="39">
        <f>SUM($F46:W46)</f>
        <v>1225.74</v>
      </c>
      <c r="X85" s="39">
        <f>SUM($F46:X46)</f>
        <v>1300.45</v>
      </c>
      <c r="Y85" s="39">
        <f>SUM($F46:Y46)</f>
        <v>1362.1400000000003</v>
      </c>
      <c r="Z85" s="39">
        <f>SUM($F46:Z46)</f>
        <v>1433.4400000000003</v>
      </c>
      <c r="AA85" s="39">
        <f>SUM($F46:AA46)</f>
        <v>1512.8</v>
      </c>
      <c r="AB85" s="39">
        <f>SUM($F46:AB46)</f>
        <v>1602.7000000000003</v>
      </c>
      <c r="AC85" s="39">
        <f>SUM($F46:AC46)</f>
        <v>1672.14</v>
      </c>
      <c r="AD85" s="39">
        <f>SUM($F46:AD46)</f>
        <v>1756.15</v>
      </c>
      <c r="AE85" s="39">
        <f>SUM($F46:AE46)</f>
        <v>1837.68</v>
      </c>
      <c r="AF85" s="39">
        <f>SUM($F46:AF46)</f>
        <v>1914.5600000000002</v>
      </c>
      <c r="AG85" s="39">
        <f>SUM($F46:AG46)</f>
        <v>1989.2700000000002</v>
      </c>
      <c r="AH85" s="39">
        <f>SUM($F46:AH46)</f>
        <v>2070.4899999999998</v>
      </c>
      <c r="AI85" s="39">
        <f>SUM($F46:AI46)</f>
        <v>2151.7099999999996</v>
      </c>
      <c r="AJ85" s="39">
        <f>SUM($F46:AJ46)</f>
        <v>2231.3799999999997</v>
      </c>
      <c r="AK85" s="39">
        <f>SUM($F46:AK46)</f>
        <v>2311.3599999999997</v>
      </c>
      <c r="AL85" s="39">
        <f>SUM($F46:AL46)</f>
        <v>2396.2999999999997</v>
      </c>
      <c r="AM85" s="39">
        <f>SUM($F46:AM46)</f>
        <v>2468.5299999999997</v>
      </c>
      <c r="AN85" s="39">
        <f>SUM($F46:AN46)</f>
        <v>2548.5099999999998</v>
      </c>
      <c r="AO85" s="39">
        <f>SUM($F46:AO46)</f>
        <v>2623.5299999999997</v>
      </c>
      <c r="AP85" s="39">
        <f>SUM($F46:AP46)</f>
        <v>2708.4700000000003</v>
      </c>
      <c r="AQ85" s="39">
        <f>SUM($F46:AQ46)</f>
        <v>2773.57</v>
      </c>
      <c r="AR85" s="39">
        <f>SUM($F46:AR46)</f>
        <v>2838.36</v>
      </c>
      <c r="AS85" s="39">
        <f>SUM($F46:AS46)</f>
        <v>2898.81</v>
      </c>
      <c r="AT85" s="39">
        <f>SUM($F46:AT46)</f>
        <v>2964.8399999999997</v>
      </c>
      <c r="AU85" s="39">
        <f>SUM($F46:AU46)</f>
        <v>3034.5899999999997</v>
      </c>
      <c r="AV85" s="39">
        <f>SUM($F46:AV46)</f>
        <v>3105.2699999999995</v>
      </c>
      <c r="AW85" s="39">
        <f>SUM($F46:AW46)</f>
        <v>3157.6599999999994</v>
      </c>
      <c r="AX85" s="39">
        <f>SUM($F46:AX46)</f>
        <v>3216.2499999999995</v>
      </c>
      <c r="AY85" s="39">
        <f>SUM($F46:AY46)</f>
        <v>3279.7999999999993</v>
      </c>
      <c r="AZ85" s="39">
        <f>SUM($F46:AZ46)</f>
        <v>3347.6899999999996</v>
      </c>
      <c r="BA85" s="39">
        <f>SUM($F46:BA46)</f>
        <v>3421.7799999999993</v>
      </c>
      <c r="BB85" s="39">
        <f>SUM($F46:BB46)</f>
        <v>3494.6299999999992</v>
      </c>
      <c r="BC85" s="39">
        <f>SUM($F46:BC46)</f>
        <v>3558.4899999999993</v>
      </c>
      <c r="BD85" s="39">
        <f>SUM($F46:BD46)</f>
        <v>3624.5199999999991</v>
      </c>
      <c r="BE85" s="39">
        <f>SUM($F46:BE46)</f>
        <v>3692.7199999999989</v>
      </c>
      <c r="BF85" s="39">
        <f>SUM($F46:BF46)</f>
        <v>3756.2699999999991</v>
      </c>
      <c r="BG85" s="39">
        <f>SUM($F46:BG46)</f>
        <v>3817.9599999999991</v>
      </c>
    </row>
    <row r="86" spans="1:59" ht="15.75" customHeight="1">
      <c r="A86">
        <v>23</v>
      </c>
      <c r="B86">
        <v>0</v>
      </c>
      <c r="C86">
        <v>0</v>
      </c>
      <c r="D86">
        <v>629.61000000000013</v>
      </c>
      <c r="E86">
        <v>418.19000000000011</v>
      </c>
      <c r="F86" s="39">
        <f>SUM($F47:F47)</f>
        <v>64.169999999999973</v>
      </c>
      <c r="G86" s="39">
        <f>SUM($F47:G47)</f>
        <v>106.01999999999998</v>
      </c>
      <c r="H86" s="39">
        <f>SUM($F47:H47)</f>
        <v>167.08999999999978</v>
      </c>
      <c r="I86" s="39">
        <f>SUM($F47:I47)</f>
        <v>240.2500000000002</v>
      </c>
      <c r="J86" s="39">
        <f>SUM($F47:J47)</f>
        <v>307.20999999999992</v>
      </c>
      <c r="K86" s="39">
        <f>SUM($F47:K47)</f>
        <v>366.1099999999999</v>
      </c>
      <c r="L86" s="39">
        <f>SUM($F47:L47)</f>
        <v>429.04000000000013</v>
      </c>
      <c r="M86" s="39">
        <f>SUM($F47:M47)</f>
        <v>500.95999999999992</v>
      </c>
      <c r="N86" s="39">
        <f>SUM($F47:N47)</f>
        <v>587.76000000000022</v>
      </c>
      <c r="O86" s="39">
        <f>SUM($F47:O47)</f>
        <v>645.4200000000003</v>
      </c>
      <c r="P86" s="39">
        <f>SUM($F47:P47)</f>
        <v>705.56000000000017</v>
      </c>
      <c r="Q86" s="39">
        <f>SUM($F47:Q47)</f>
        <v>777.48</v>
      </c>
      <c r="R86" s="39">
        <f>SUM($F47:R47)</f>
        <v>860.87000000000035</v>
      </c>
      <c r="S86" s="39">
        <f>SUM($F47:S47)</f>
        <v>927.52000000000032</v>
      </c>
      <c r="T86" s="39">
        <f>SUM($F47:T47)</f>
        <v>995.72000000000037</v>
      </c>
      <c r="U86" s="39">
        <f>SUM($F47:U47)</f>
        <v>1077.5600000000004</v>
      </c>
      <c r="V86" s="39">
        <f>SUM($F47:V47)</f>
        <v>1151.3400000000001</v>
      </c>
      <c r="W86" s="39">
        <f>SUM($F47:W47)</f>
        <v>1213.3400000000001</v>
      </c>
      <c r="X86" s="39">
        <f>SUM($F47:X47)</f>
        <v>1284.9500000000003</v>
      </c>
      <c r="Y86" s="39">
        <f>SUM($F47:Y47)</f>
        <v>1363.3800000000006</v>
      </c>
      <c r="Z86" s="39">
        <f>SUM($F47:Z47)</f>
        <v>1429.1000000000004</v>
      </c>
      <c r="AA86" s="39">
        <f>SUM($F47:AA47)</f>
        <v>1496.0600000000004</v>
      </c>
      <c r="AB86" s="39">
        <f>SUM($F47:AB47)</f>
        <v>1565.5000000000007</v>
      </c>
      <c r="AC86" s="39">
        <f>SUM($F47:AC47)</f>
        <v>1642.0700000000008</v>
      </c>
      <c r="AD86" s="39">
        <f>SUM($F47:AD47)</f>
        <v>1722.3600000000008</v>
      </c>
      <c r="AE86" s="39">
        <f>SUM($F47:AE47)</f>
        <v>1782.8100000000009</v>
      </c>
      <c r="AF86" s="39">
        <f>SUM($F47:AF47)</f>
        <v>1843.5700000000008</v>
      </c>
      <c r="AG86" s="39">
        <f>SUM($F47:AG47)</f>
        <v>1912.700000000001</v>
      </c>
      <c r="AH86" s="39">
        <f>SUM($F47:AH47)</f>
        <v>1979.660000000001</v>
      </c>
      <c r="AI86" s="39">
        <f>SUM($F47:AI47)</f>
        <v>2044.450000000001</v>
      </c>
      <c r="AJ86" s="39">
        <f>SUM($F47:AJ47)</f>
        <v>2113.8900000000008</v>
      </c>
      <c r="AK86" s="39">
        <f>SUM($F47:AK47)</f>
        <v>2182.4000000000005</v>
      </c>
      <c r="AL86" s="39">
        <f>SUM($F47:AL47)</f>
        <v>2261.1400000000008</v>
      </c>
      <c r="AM86" s="39">
        <f>SUM($F47:AM47)</f>
        <v>2345.150000000001</v>
      </c>
      <c r="AN86" s="39">
        <f>SUM($F47:AN47)</f>
        <v>2419.860000000001</v>
      </c>
      <c r="AO86" s="39">
        <f>SUM($F47:AO47)</f>
        <v>2495.8100000000009</v>
      </c>
      <c r="AP86" s="39">
        <f>SUM($F47:AP47)</f>
        <v>2573.0000000000009</v>
      </c>
      <c r="AQ86" s="39">
        <f>SUM($F47:AQ47)</f>
        <v>2651.1200000000008</v>
      </c>
      <c r="AR86" s="39">
        <f>SUM($F47:AR47)</f>
        <v>2727.0700000000006</v>
      </c>
      <c r="AS86" s="39">
        <f>SUM($F47:AS47)</f>
        <v>2808.2900000000009</v>
      </c>
      <c r="AT86" s="39">
        <f>SUM($F47:AT47)</f>
        <v>2893.8500000000004</v>
      </c>
      <c r="AU86" s="39">
        <f>SUM($F47:AU47)</f>
        <v>2975.0700000000006</v>
      </c>
      <c r="AV86" s="39">
        <f>SUM($F47:AV47)</f>
        <v>3059.0800000000004</v>
      </c>
      <c r="AW86" s="39">
        <f>SUM($F47:AW47)</f>
        <v>3133.7900000000004</v>
      </c>
      <c r="AX86" s="39">
        <f>SUM($F47:AX47)</f>
        <v>3215.0100000000007</v>
      </c>
      <c r="AY86" s="39">
        <f>SUM($F47:AY47)</f>
        <v>3303.6700000000005</v>
      </c>
      <c r="AZ86" s="39">
        <f>SUM($F47:AZ47)</f>
        <v>3393.2600000000007</v>
      </c>
      <c r="BA86" s="39">
        <f>SUM($F47:BA47)</f>
        <v>3481.6100000000006</v>
      </c>
      <c r="BB86" s="39">
        <f>SUM($F47:BB47)</f>
        <v>3569.6500000000005</v>
      </c>
      <c r="BC86" s="39">
        <f>SUM($F47:BC47)</f>
        <v>3655.8300000000004</v>
      </c>
      <c r="BD86" s="39">
        <f>SUM($F47:BD47)</f>
        <v>3739.2200000000007</v>
      </c>
      <c r="BE86" s="39">
        <f>SUM($F47:BE47)</f>
        <v>3823.2300000000009</v>
      </c>
      <c r="BF86" s="39">
        <f>SUM($F47:BF47)</f>
        <v>3899.4900000000011</v>
      </c>
      <c r="BG86" s="39">
        <f>SUM($F47:BG47)</f>
        <v>3969.860000000001</v>
      </c>
    </row>
    <row r="87" spans="1:59" ht="15.75" customHeight="1">
      <c r="A87">
        <v>24</v>
      </c>
      <c r="B87">
        <v>0</v>
      </c>
      <c r="C87">
        <v>0</v>
      </c>
      <c r="D87">
        <v>601.4</v>
      </c>
      <c r="E87">
        <v>394.94000000000011</v>
      </c>
      <c r="F87" s="39">
        <f>SUM($F48:F48)</f>
        <v>75.95</v>
      </c>
      <c r="G87" s="39">
        <f>SUM($F48:G48)</f>
        <v>147.55999999999972</v>
      </c>
      <c r="H87" s="39">
        <f>SUM($F48:H48)</f>
        <v>191.26999999999978</v>
      </c>
      <c r="I87" s="39">
        <f>SUM($F48:I48)</f>
        <v>266.59999999999962</v>
      </c>
      <c r="J87" s="39">
        <f>SUM($F48:J48)</f>
        <v>335.10999999999967</v>
      </c>
      <c r="K87" s="39">
        <f>SUM($F48:K48)</f>
        <v>415.39999999999964</v>
      </c>
      <c r="L87" s="39">
        <f>SUM($F48:L48)</f>
        <v>493.51999999999975</v>
      </c>
      <c r="M87" s="39">
        <f>SUM($F48:M48)</f>
        <v>550.25</v>
      </c>
      <c r="N87" s="39">
        <f>SUM($F48:N48)</f>
        <v>622.17000000000019</v>
      </c>
      <c r="O87" s="39">
        <f>SUM($F48:O48)</f>
        <v>701.5300000000002</v>
      </c>
      <c r="P87" s="39">
        <f>SUM($F48:P48)</f>
        <v>782.44</v>
      </c>
      <c r="Q87" s="39">
        <f>SUM($F48:Q48)</f>
        <v>842.8900000000001</v>
      </c>
      <c r="R87" s="39">
        <f>SUM($F48:R48)</f>
        <v>892.80000000000018</v>
      </c>
      <c r="S87" s="39">
        <f>SUM($F48:S48)</f>
        <v>968.44</v>
      </c>
      <c r="T87" s="39">
        <f>SUM($F48:T48)</f>
        <v>1034.78</v>
      </c>
      <c r="U87" s="39">
        <f>SUM($F48:U48)</f>
        <v>1111.04</v>
      </c>
      <c r="V87" s="39">
        <f>SUM($F48:V48)</f>
        <v>1195.6699999999998</v>
      </c>
      <c r="W87" s="39">
        <f>SUM($F48:W48)</f>
        <v>1244.3399999999999</v>
      </c>
      <c r="X87" s="39">
        <f>SUM($F48:X48)</f>
        <v>1302.9299999999998</v>
      </c>
      <c r="Y87" s="39">
        <f>SUM($F48:Y48)</f>
        <v>1372.99</v>
      </c>
      <c r="Z87" s="39">
        <f>SUM($F48:Z48)</f>
        <v>1434.9900000000005</v>
      </c>
      <c r="AA87" s="39">
        <f>SUM($F48:AA48)</f>
        <v>1505.3600000000006</v>
      </c>
      <c r="AB87" s="39">
        <f>SUM($F48:AB48)</f>
        <v>1568.6000000000006</v>
      </c>
      <c r="AC87" s="39">
        <f>SUM($F48:AC48)</f>
        <v>1634.940000000001</v>
      </c>
      <c r="AD87" s="39">
        <f>SUM($F48:AD48)</f>
        <v>1702.5200000000009</v>
      </c>
      <c r="AE87" s="39">
        <f>SUM($F48:AE48)</f>
        <v>1758.630000000001</v>
      </c>
      <c r="AF87" s="39">
        <f>SUM($F48:AF48)</f>
        <v>1811.640000000001</v>
      </c>
      <c r="AG87" s="39">
        <f>SUM($F48:AG48)</f>
        <v>1876.4300000000012</v>
      </c>
      <c r="AH87" s="39">
        <f>SUM($F48:AH48)</f>
        <v>1941.8400000000008</v>
      </c>
      <c r="AI87" s="39">
        <f>SUM($F48:AI48)</f>
        <v>1990.200000000001</v>
      </c>
      <c r="AJ87" s="39">
        <f>SUM($F48:AJ48)</f>
        <v>2091.2600000000011</v>
      </c>
      <c r="AK87" s="39">
        <f>SUM($F48:AK48)</f>
        <v>2162.8700000000013</v>
      </c>
      <c r="AL87" s="39">
        <f>SUM($F48:AL48)</f>
        <v>2229.5200000000013</v>
      </c>
      <c r="AM87" s="39">
        <f>SUM($F48:AM48)</f>
        <v>2288.1100000000015</v>
      </c>
      <c r="AN87" s="39">
        <f>SUM($F48:AN48)</f>
        <v>2362.5100000000016</v>
      </c>
      <c r="AO87" s="39">
        <f>SUM($F48:AO48)</f>
        <v>2427.6100000000015</v>
      </c>
      <c r="AP87" s="39">
        <f>SUM($F48:AP48)</f>
        <v>2484.9600000000014</v>
      </c>
      <c r="AQ87" s="39">
        <f>SUM($F48:AQ48)</f>
        <v>2539.5200000000018</v>
      </c>
      <c r="AR87" s="39">
        <f>SUM($F48:AR48)</f>
        <v>2595.3200000000015</v>
      </c>
      <c r="AS87" s="39">
        <f>SUM($F48:AS48)</f>
        <v>2657.010000000002</v>
      </c>
      <c r="AT87" s="39">
        <f>SUM($F48:AT48)</f>
        <v>2729.550000000002</v>
      </c>
      <c r="AU87" s="39">
        <f>SUM($F48:AU48)</f>
        <v>2793.1000000000022</v>
      </c>
      <c r="AV87" s="39">
        <f>SUM($F48:AV48)</f>
        <v>2851.070000000002</v>
      </c>
      <c r="AW87" s="39">
        <f>SUM($F48:AW48)</f>
        <v>2912.4500000000021</v>
      </c>
      <c r="AX87" s="39">
        <f>SUM($F48:AX48)</f>
        <v>2974.4500000000021</v>
      </c>
      <c r="AY87" s="39">
        <f>SUM($F48:AY48)</f>
        <v>3045.7500000000023</v>
      </c>
      <c r="AZ87" s="39">
        <f>SUM($F48:AZ48)</f>
        <v>3102.7900000000022</v>
      </c>
      <c r="BA87" s="39">
        <f>SUM($F48:BA48)</f>
        <v>3155.1800000000021</v>
      </c>
      <c r="BB87" s="39">
        <f>SUM($F48:BB48)</f>
        <v>3216.5600000000022</v>
      </c>
      <c r="BC87" s="39">
        <f>SUM($F48:BC48)</f>
        <v>3286.6200000000022</v>
      </c>
      <c r="BD87" s="39">
        <f>SUM($F48:BD48)</f>
        <v>3358.8500000000022</v>
      </c>
      <c r="BE87" s="39">
        <f>SUM($F48:BE48)</f>
        <v>3419.6100000000019</v>
      </c>
      <c r="BF87" s="39">
        <f>SUM($F48:BF48)</f>
        <v>3476.0300000000016</v>
      </c>
      <c r="BG87" s="39">
        <f>SUM($F48:BG48)</f>
        <v>3525.9400000000014</v>
      </c>
    </row>
    <row r="88" spans="1:59" ht="15.75" customHeight="1">
      <c r="A88">
        <v>31</v>
      </c>
      <c r="B88">
        <v>0</v>
      </c>
      <c r="C88">
        <v>1</v>
      </c>
      <c r="D88">
        <v>492.58999999999992</v>
      </c>
      <c r="E88">
        <v>329.83999999999992</v>
      </c>
      <c r="F88" s="39">
        <f>SUM($F49:F49)</f>
        <v>51.769999999999968</v>
      </c>
      <c r="G88" s="39">
        <f>SUM($F49:G49)</f>
        <v>180.14999999999992</v>
      </c>
      <c r="H88" s="39">
        <f>SUM($F49:H49)</f>
        <v>258.05999999999989</v>
      </c>
      <c r="I88" s="39">
        <f>SUM($F49:I49)</f>
        <v>355.07999999999987</v>
      </c>
      <c r="J88" s="39">
        <f>SUM($F49:J49)</f>
        <v>393.29999999999995</v>
      </c>
      <c r="K88" s="39">
        <f>SUM($F49:K49)</f>
        <v>474.64</v>
      </c>
      <c r="L88" s="39">
        <f>SUM($F49:L49)</f>
        <v>559.9</v>
      </c>
      <c r="M88" s="39">
        <f>SUM($F49:M49)</f>
        <v>633.89</v>
      </c>
      <c r="N88" s="39">
        <f>SUM($F49:N49)</f>
        <v>679.94999999999993</v>
      </c>
      <c r="O88" s="39">
        <f>SUM($F49:O49)</f>
        <v>759.81999999999994</v>
      </c>
      <c r="P88" s="39">
        <f>SUM($F49:P49)</f>
        <v>835.28</v>
      </c>
      <c r="Q88" s="39">
        <f>SUM($F49:Q49)</f>
        <v>912.20999999999992</v>
      </c>
      <c r="R88" s="39">
        <f>SUM($F49:R49)</f>
        <v>969.05</v>
      </c>
      <c r="S88" s="39">
        <f>SUM($F49:S49)</f>
        <v>1035.6899999999998</v>
      </c>
      <c r="T88" s="39">
        <f>SUM($F49:T49)</f>
        <v>1104.2899999999997</v>
      </c>
      <c r="U88" s="39">
        <f>SUM($F49:U49)</f>
        <v>1177.7899999999997</v>
      </c>
      <c r="V88" s="39">
        <f>SUM($F49:V49)</f>
        <v>1219.9299999999998</v>
      </c>
      <c r="W88" s="39">
        <f>SUM($F49:W49)</f>
        <v>1301.76</v>
      </c>
      <c r="X88" s="39">
        <f>SUM($F49:X49)</f>
        <v>1358.6</v>
      </c>
      <c r="Y88" s="39">
        <f>SUM($F49:Y49)</f>
        <v>1427.1999999999998</v>
      </c>
      <c r="Z88" s="39">
        <f>SUM($F49:Z49)</f>
        <v>1472.2799999999997</v>
      </c>
      <c r="AA88" s="39">
        <f>SUM($F49:AA49)</f>
        <v>1531.0799999999997</v>
      </c>
      <c r="AB88" s="39">
        <f>SUM($F49:AB49)</f>
        <v>1601.6399999999996</v>
      </c>
      <c r="AC88" s="39">
        <f>SUM($F49:AC49)</f>
        <v>1670.7299999999998</v>
      </c>
      <c r="AD88" s="39">
        <f>SUM($F49:AD49)</f>
        <v>1735.8999999999999</v>
      </c>
      <c r="AE88" s="39">
        <f>SUM($F49:AE49)</f>
        <v>1796.6599999999999</v>
      </c>
      <c r="AF88" s="39">
        <f>SUM($F49:AF49)</f>
        <v>1870.1599999999999</v>
      </c>
      <c r="AG88" s="39">
        <f>SUM($F49:AG49)</f>
        <v>1925.5299999999997</v>
      </c>
      <c r="AH88" s="39">
        <f>SUM($F49:AH49)</f>
        <v>1987.2699999999998</v>
      </c>
      <c r="AI88" s="39">
        <f>SUM($F49:AI49)</f>
        <v>2046.0699999999997</v>
      </c>
      <c r="AJ88" s="39">
        <f>SUM($F49:AJ49)</f>
        <v>2106.8299999999995</v>
      </c>
      <c r="AK88" s="39">
        <f>SUM($F49:AK49)</f>
        <v>2176.4099999999994</v>
      </c>
      <c r="AL88" s="39">
        <f>SUM($F49:AL49)</f>
        <v>2244.5199999999995</v>
      </c>
      <c r="AM88" s="39">
        <f>SUM($F49:AM49)</f>
        <v>2298.4199999999996</v>
      </c>
      <c r="AN88" s="39">
        <f>SUM($F49:AN49)</f>
        <v>2370.9399999999996</v>
      </c>
      <c r="AO88" s="39">
        <f>SUM($F49:AO49)</f>
        <v>2440.5199999999995</v>
      </c>
      <c r="AP88" s="39">
        <f>SUM($F49:AP49)</f>
        <v>2499.3199999999997</v>
      </c>
      <c r="AQ88" s="39">
        <f>SUM($F49:AQ49)</f>
        <v>2547.3399999999997</v>
      </c>
      <c r="AR88" s="39">
        <f>SUM($F49:AR49)</f>
        <v>2607.6099999999997</v>
      </c>
      <c r="AS88" s="39">
        <f>SUM($F49:AS49)</f>
        <v>2673.2699999999995</v>
      </c>
      <c r="AT88" s="39">
        <f>SUM($F49:AT49)</f>
        <v>2750.6899999999996</v>
      </c>
      <c r="AU88" s="39">
        <f>SUM($F49:AU49)</f>
        <v>2833.4999999999995</v>
      </c>
      <c r="AV88" s="39">
        <f>SUM($F49:AV49)</f>
        <v>2856.5299999999997</v>
      </c>
      <c r="AW88" s="39">
        <f>SUM($F49:AW49)</f>
        <v>2918.2699999999995</v>
      </c>
      <c r="AX88" s="39">
        <f>SUM($F49:AX49)</f>
        <v>2981.4799999999996</v>
      </c>
      <c r="AY88" s="39">
        <f>SUM($F49:AY49)</f>
        <v>3053.0199999999995</v>
      </c>
      <c r="AZ88" s="39">
        <f>SUM($F49:AZ49)</f>
        <v>3100.5499999999997</v>
      </c>
      <c r="BA88" s="39">
        <f>SUM($F49:BA49)</f>
        <v>3170.1299999999997</v>
      </c>
      <c r="BB88" s="39">
        <f>SUM($F49:BB49)</f>
        <v>3233.8299999999995</v>
      </c>
      <c r="BC88" s="39">
        <f>SUM($F49:BC49)</f>
        <v>3292.6299999999997</v>
      </c>
      <c r="BD88" s="39">
        <f>SUM($F49:BD49)</f>
        <v>3345.0599999999995</v>
      </c>
      <c r="BE88" s="39">
        <f>SUM($F49:BE49)</f>
        <v>3403.3699999999994</v>
      </c>
      <c r="BF88" s="39">
        <f>SUM($F49:BF49)</f>
        <v>3458.7399999999993</v>
      </c>
      <c r="BG88" s="39">
        <f>SUM($F49:BG49)</f>
        <v>3519.4999999999995</v>
      </c>
    </row>
    <row r="89" spans="1:59" ht="15.75" customHeight="1">
      <c r="A89">
        <v>32</v>
      </c>
      <c r="B89">
        <v>0</v>
      </c>
      <c r="C89">
        <v>1</v>
      </c>
      <c r="D89">
        <v>515.22</v>
      </c>
      <c r="E89">
        <v>351.85</v>
      </c>
      <c r="F89" s="39">
        <f>SUM($F50:F50)</f>
        <v>54.560000000000073</v>
      </c>
      <c r="G89" s="39">
        <f>SUM($F50:G50)</f>
        <v>183.92000000000002</v>
      </c>
      <c r="H89" s="39">
        <f>SUM($F50:H50)</f>
        <v>265.26</v>
      </c>
      <c r="I89" s="39">
        <f>SUM($F50:I50)</f>
        <v>332.39</v>
      </c>
      <c r="J89" s="39">
        <f>SUM($F50:J50)</f>
        <v>402.46</v>
      </c>
      <c r="K89" s="39">
        <f>SUM($F50:K50)</f>
        <v>487.72</v>
      </c>
      <c r="L89" s="39">
        <f>SUM($F50:L50)</f>
        <v>563.67000000000007</v>
      </c>
      <c r="M89" s="39">
        <f>SUM($F50:M50)</f>
        <v>630.31000000000017</v>
      </c>
      <c r="N89" s="39">
        <f>SUM($F50:N50)</f>
        <v>697.44000000000017</v>
      </c>
      <c r="O89" s="39">
        <f>SUM($F50:O50)</f>
        <v>785.64000000000021</v>
      </c>
      <c r="P89" s="39">
        <f>SUM($F50:P50)</f>
        <v>858.16000000000031</v>
      </c>
      <c r="Q89" s="39">
        <f>SUM($F50:Q50)</f>
        <v>912.5500000000003</v>
      </c>
      <c r="R89" s="39">
        <f>SUM($F50:R50)</f>
        <v>983.60000000000036</v>
      </c>
      <c r="S89" s="39">
        <f>SUM($F50:S50)</f>
        <v>1064.4500000000003</v>
      </c>
      <c r="T89" s="39">
        <f>SUM($F50:T50)</f>
        <v>1132.5600000000004</v>
      </c>
      <c r="U89" s="39">
        <f>SUM($F50:U50)</f>
        <v>1191.3600000000004</v>
      </c>
      <c r="V89" s="39">
        <f>SUM($F50:V50)</f>
        <v>1241.3400000000004</v>
      </c>
      <c r="W89" s="39">
        <f>SUM($F50:W50)</f>
        <v>1311.4100000000005</v>
      </c>
      <c r="X89" s="39">
        <f>SUM($F50:X50)</f>
        <v>1384.4200000000005</v>
      </c>
      <c r="Y89" s="39">
        <f>SUM($F50:Y50)</f>
        <v>1460.3700000000006</v>
      </c>
      <c r="Z89" s="39">
        <f>SUM($F50:Z50)</f>
        <v>1518.1900000000005</v>
      </c>
      <c r="AA89" s="39">
        <f>SUM($F50:AA50)</f>
        <v>1558.3700000000006</v>
      </c>
      <c r="AB89" s="39">
        <f>SUM($F50:AB50)</f>
        <v>1618.6400000000006</v>
      </c>
      <c r="AC89" s="39">
        <f>SUM($F50:AC50)</f>
        <v>1697.5300000000004</v>
      </c>
      <c r="AD89" s="39">
        <f>SUM($F50:AD50)</f>
        <v>1776.9100000000005</v>
      </c>
      <c r="AE89" s="39">
        <f>SUM($F50:AE50)</f>
        <v>1837.6700000000005</v>
      </c>
      <c r="AF89" s="39">
        <f>SUM($F50:AF50)</f>
        <v>1892.0600000000004</v>
      </c>
      <c r="AG89" s="39">
        <f>SUM($F50:AG50)</f>
        <v>1947.9200000000005</v>
      </c>
      <c r="AH89" s="39">
        <f>SUM($F50:AH50)</f>
        <v>2006.7200000000005</v>
      </c>
      <c r="AI89" s="39">
        <f>SUM($F50:AI50)</f>
        <v>2069.9300000000003</v>
      </c>
      <c r="AJ89" s="39">
        <f>SUM($F50:AJ50)</f>
        <v>2121.38</v>
      </c>
      <c r="AK89" s="39">
        <f>SUM($F50:AK50)</f>
        <v>2160.58</v>
      </c>
      <c r="AL89" s="39">
        <f>SUM($F50:AL50)</f>
        <v>2222.81</v>
      </c>
      <c r="AM89" s="39">
        <f>SUM($F50:AM50)</f>
        <v>2294.84</v>
      </c>
      <c r="AN89" s="39">
        <f>SUM($F50:AN50)</f>
        <v>2349.7200000000003</v>
      </c>
      <c r="AO89" s="39">
        <f>SUM($F50:AO50)</f>
        <v>2400.19</v>
      </c>
      <c r="AP89" s="39">
        <f>SUM($F50:AP50)</f>
        <v>2440.37</v>
      </c>
      <c r="AQ89" s="39">
        <f>SUM($F50:AQ50)</f>
        <v>2500.64</v>
      </c>
      <c r="AR89" s="39">
        <f>SUM($F50:AR50)</f>
        <v>2561.3999999999996</v>
      </c>
      <c r="AS89" s="39">
        <f>SUM($F50:AS50)</f>
        <v>2628.5299999999997</v>
      </c>
      <c r="AT89" s="39">
        <f>SUM($F50:AT50)</f>
        <v>2691.25</v>
      </c>
      <c r="AU89" s="39">
        <f>SUM($F50:AU50)</f>
        <v>2736.33</v>
      </c>
      <c r="AV89" s="39">
        <f>SUM($F50:AV50)</f>
        <v>2784.8399999999997</v>
      </c>
      <c r="AW89" s="39">
        <f>SUM($F50:AW50)</f>
        <v>2841.68</v>
      </c>
      <c r="AX89" s="39">
        <f>SUM($F50:AX50)</f>
        <v>2912.73</v>
      </c>
      <c r="AY89" s="39">
        <f>SUM($F50:AY50)</f>
        <v>2964.67</v>
      </c>
      <c r="AZ89" s="39">
        <f>SUM($F50:AZ50)</f>
        <v>3007.3</v>
      </c>
      <c r="BA89" s="39">
        <f>SUM($F50:BA50)</f>
        <v>3068.0600000000004</v>
      </c>
      <c r="BB89" s="39">
        <f>SUM($F50:BB50)</f>
        <v>3118.0400000000004</v>
      </c>
      <c r="BC89" s="39">
        <f>SUM($F50:BC50)</f>
        <v>3178.3100000000004</v>
      </c>
      <c r="BD89" s="39">
        <f>SUM($F50:BD50)</f>
        <v>3254.7500000000005</v>
      </c>
      <c r="BE89" s="39">
        <f>SUM($F50:BE50)</f>
        <v>3299.8300000000004</v>
      </c>
      <c r="BF89" s="39">
        <f>SUM($F50:BF50)</f>
        <v>3352.7500000000005</v>
      </c>
      <c r="BG89" s="39">
        <f>SUM($F50:BG50)</f>
        <v>3407.6300000000006</v>
      </c>
    </row>
    <row r="90" spans="1:59" ht="15.75" customHeight="1">
      <c r="A90">
        <v>33</v>
      </c>
      <c r="B90">
        <v>0</v>
      </c>
      <c r="C90">
        <v>1</v>
      </c>
      <c r="D90">
        <v>605.74000000000012</v>
      </c>
      <c r="E90">
        <v>415.71000000000009</v>
      </c>
      <c r="F90" s="39">
        <f>SUM($F51:F51)</f>
        <v>68.820000000000149</v>
      </c>
      <c r="G90" s="39">
        <f>SUM($F51:G51)</f>
        <v>264.82000000000016</v>
      </c>
      <c r="H90" s="39">
        <f>SUM($F51:H51)</f>
        <v>333.91000000000014</v>
      </c>
      <c r="I90" s="39">
        <f>SUM($F51:I51)</f>
        <v>420.64000000000016</v>
      </c>
      <c r="J90" s="39">
        <f>SUM($F51:J51)</f>
        <v>469.64000000000016</v>
      </c>
      <c r="K90" s="39">
        <f>SUM($F51:K51)</f>
        <v>554.9000000000002</v>
      </c>
      <c r="L90" s="39">
        <f>SUM($F51:L51)</f>
        <v>627.42000000000019</v>
      </c>
      <c r="M90" s="39">
        <f>SUM($F51:M51)</f>
        <v>708.27000000000021</v>
      </c>
      <c r="N90" s="39">
        <f>SUM($F51:N51)</f>
        <v>771.97000000000025</v>
      </c>
      <c r="O90" s="39">
        <f>SUM($F51:O51)</f>
        <v>855.76000000000033</v>
      </c>
      <c r="P90" s="39">
        <f>SUM($F51:P51)</f>
        <v>940.0400000000003</v>
      </c>
      <c r="Q90" s="39">
        <f>SUM($F51:Q51)</f>
        <v>1028.2400000000002</v>
      </c>
      <c r="R90" s="39">
        <f>SUM($F51:R51)</f>
        <v>1098.8000000000002</v>
      </c>
      <c r="S90" s="39">
        <f>SUM($F51:S51)</f>
        <v>1149.7600000000002</v>
      </c>
      <c r="T90" s="39">
        <f>SUM($F51:T51)</f>
        <v>1214.4400000000003</v>
      </c>
      <c r="U90" s="39">
        <f>SUM($F51:U51)</f>
        <v>1270.7900000000002</v>
      </c>
      <c r="V90" s="39">
        <f>SUM($F51:V51)</f>
        <v>1320.7700000000002</v>
      </c>
      <c r="W90" s="39">
        <f>SUM($F51:W51)</f>
        <v>1382.5100000000002</v>
      </c>
      <c r="X90" s="39">
        <f>SUM($F51:X51)</f>
        <v>1445.2300000000002</v>
      </c>
      <c r="Y90" s="39">
        <f>SUM($F51:Y51)</f>
        <v>1521.1800000000003</v>
      </c>
      <c r="Z90" s="39">
        <f>SUM($F51:Z51)</f>
        <v>1560.3800000000003</v>
      </c>
      <c r="AA90" s="39">
        <f>SUM($F51:AA51)</f>
        <v>1608.4000000000003</v>
      </c>
      <c r="AB90" s="39">
        <f>SUM($F51:AB51)</f>
        <v>1670.6300000000003</v>
      </c>
      <c r="AC90" s="39">
        <f>SUM($F51:AC51)</f>
        <v>1732.3700000000003</v>
      </c>
      <c r="AD90" s="39">
        <f>SUM($F51:AD51)</f>
        <v>1786.2700000000004</v>
      </c>
      <c r="AE90" s="39">
        <f>SUM($F51:AE51)</f>
        <v>1830.8600000000004</v>
      </c>
      <c r="AF90" s="39">
        <f>SUM($F51:AF51)</f>
        <v>1877.4100000000003</v>
      </c>
      <c r="AG90" s="39">
        <f>SUM($F51:AG51)</f>
        <v>1932.2900000000004</v>
      </c>
      <c r="AH90" s="39">
        <f>SUM($F51:AH51)</f>
        <v>1979.8200000000004</v>
      </c>
      <c r="AI90" s="39">
        <f>SUM($F51:AI51)</f>
        <v>2021.4700000000005</v>
      </c>
      <c r="AJ90" s="39">
        <f>SUM($F51:AJ51)</f>
        <v>2073.9000000000005</v>
      </c>
      <c r="AK90" s="39">
        <f>SUM($F51:AK51)</f>
        <v>2140.5400000000004</v>
      </c>
      <c r="AL90" s="39">
        <f>SUM($F51:AL51)</f>
        <v>2188.5600000000004</v>
      </c>
      <c r="AM90" s="39">
        <f>SUM($F51:AM51)</f>
        <v>2243.4400000000005</v>
      </c>
      <c r="AN90" s="39">
        <f>SUM($F51:AN51)</f>
        <v>2298.8100000000004</v>
      </c>
      <c r="AO90" s="39">
        <f>SUM($F51:AO51)</f>
        <v>2366.4300000000003</v>
      </c>
      <c r="AP90" s="39">
        <f>SUM($F51:AP51)</f>
        <v>2412.4900000000002</v>
      </c>
      <c r="AQ90" s="39">
        <f>SUM($F51:AQ51)</f>
        <v>2487.46</v>
      </c>
      <c r="AR90" s="39">
        <f>SUM($F51:AR51)</f>
        <v>2542.83</v>
      </c>
      <c r="AS90" s="39">
        <f>SUM($F51:AS51)</f>
        <v>2605.06</v>
      </c>
      <c r="AT90" s="39">
        <f>SUM($F51:AT51)</f>
        <v>2669.25</v>
      </c>
      <c r="AU90" s="39">
        <f>SUM($F51:AU51)</f>
        <v>2723.15</v>
      </c>
      <c r="AV90" s="39">
        <f>SUM($F51:AV51)</f>
        <v>2772.15</v>
      </c>
      <c r="AW90" s="39">
        <f>SUM($F51:AW51)</f>
        <v>2833.4</v>
      </c>
      <c r="AX90" s="39">
        <f>SUM($F51:AX51)</f>
        <v>2916.7000000000003</v>
      </c>
      <c r="AY90" s="39">
        <f>SUM($F51:AY51)</f>
        <v>2973.05</v>
      </c>
      <c r="AZ90" s="39">
        <f>SUM($F51:AZ51)</f>
        <v>3032.34</v>
      </c>
      <c r="BA90" s="39">
        <f>SUM($F51:BA51)</f>
        <v>3102.4100000000003</v>
      </c>
      <c r="BB90" s="39">
        <f>SUM($F51:BB51)</f>
        <v>3147.4900000000002</v>
      </c>
      <c r="BC90" s="39">
        <f>SUM($F51:BC51)</f>
        <v>3199.92</v>
      </c>
      <c r="BD90" s="39">
        <f>SUM($F51:BD51)</f>
        <v>3263.62</v>
      </c>
      <c r="BE90" s="39">
        <f>SUM($F51:BE51)</f>
        <v>3327.3199999999997</v>
      </c>
      <c r="BF90" s="39">
        <f>SUM($F51:BF51)</f>
        <v>3368.4799999999996</v>
      </c>
      <c r="BG90" s="39">
        <f>SUM($F51:BG51)</f>
        <v>3420.4199999999996</v>
      </c>
    </row>
    <row r="91" spans="1:59" ht="15.75" customHeight="1">
      <c r="A91">
        <v>34</v>
      </c>
      <c r="B91">
        <v>0</v>
      </c>
      <c r="C91">
        <v>1</v>
      </c>
      <c r="D91">
        <v>487.0100000000001</v>
      </c>
      <c r="E91">
        <v>332.0100000000001</v>
      </c>
      <c r="F91" s="39">
        <f>SUM($F52:F52)</f>
        <v>55.800000000000004</v>
      </c>
      <c r="G91" s="39">
        <f>SUM($F52:G52)</f>
        <v>137.62999999999997</v>
      </c>
      <c r="H91" s="39">
        <f>SUM($F52:H52)</f>
        <v>204.75999999999993</v>
      </c>
      <c r="I91" s="39">
        <f>SUM($F52:I52)</f>
        <v>259.63999999999993</v>
      </c>
      <c r="J91" s="39">
        <f>SUM($F52:J52)</f>
        <v>327.74999999999994</v>
      </c>
      <c r="K91" s="39">
        <f>SUM($F52:K52)</f>
        <v>391.44999999999987</v>
      </c>
      <c r="L91" s="39">
        <f>SUM($F52:L52)</f>
        <v>448.28999999999991</v>
      </c>
      <c r="M91" s="39">
        <f>SUM($F52:M52)</f>
        <v>503.16999999999985</v>
      </c>
      <c r="N91" s="39">
        <f>SUM($F52:N52)</f>
        <v>570.79</v>
      </c>
      <c r="O91" s="39">
        <f>SUM($F52:O52)</f>
        <v>647.2299999999999</v>
      </c>
      <c r="P91" s="39">
        <f>SUM($F52:P52)</f>
        <v>701.12999999999988</v>
      </c>
      <c r="Q91" s="39">
        <f>SUM($F52:Q52)</f>
        <v>754.54</v>
      </c>
      <c r="R91" s="39">
        <f>SUM($F52:R52)</f>
        <v>809.42</v>
      </c>
      <c r="S91" s="39">
        <f>SUM($F52:S52)</f>
        <v>867.24</v>
      </c>
      <c r="T91" s="39">
        <f>SUM($F52:T52)</f>
        <v>924.57</v>
      </c>
      <c r="U91" s="39">
        <f>SUM($F52:U52)</f>
        <v>971.61</v>
      </c>
      <c r="V91" s="39">
        <f>SUM($F52:V52)</f>
        <v>1018.16</v>
      </c>
      <c r="W91" s="39">
        <f>SUM($F52:W52)</f>
        <v>1082.8399999999999</v>
      </c>
      <c r="X91" s="39">
        <f>SUM($F52:X52)</f>
        <v>1141.1499999999999</v>
      </c>
      <c r="Y91" s="39">
        <f>SUM($F52:Y52)</f>
        <v>1199.95</v>
      </c>
      <c r="Z91" s="39">
        <f>SUM($F52:Z52)</f>
        <v>1246.01</v>
      </c>
      <c r="AA91" s="39">
        <f>SUM($F52:AA52)</f>
        <v>1295.5</v>
      </c>
      <c r="AB91" s="39">
        <f>SUM($F52:AB52)</f>
        <v>1349.8899999999999</v>
      </c>
      <c r="AC91" s="39">
        <f>SUM($F52:AC52)</f>
        <v>1397.4199999999998</v>
      </c>
      <c r="AD91" s="39">
        <f>SUM($F52:AD52)</f>
        <v>1463.08</v>
      </c>
      <c r="AE91" s="39">
        <f>SUM($F52:AE52)</f>
        <v>1515.02</v>
      </c>
      <c r="AF91" s="39">
        <f>SUM($F52:AF52)</f>
        <v>1567.4499999999998</v>
      </c>
      <c r="AG91" s="39">
        <f>SUM($F52:AG52)</f>
        <v>1625.7599999999998</v>
      </c>
      <c r="AH91" s="39">
        <f>SUM($F52:AH52)</f>
        <v>1689.9499999999998</v>
      </c>
      <c r="AI91" s="39">
        <f>SUM($F52:AI52)</f>
        <v>1739.9299999999998</v>
      </c>
      <c r="AJ91" s="39">
        <f>SUM($F52:AJ52)</f>
        <v>1787.4599999999998</v>
      </c>
      <c r="AK91" s="39">
        <f>SUM($F52:AK52)</f>
        <v>1849.6899999999998</v>
      </c>
      <c r="AL91" s="39">
        <f>SUM($F52:AL52)</f>
        <v>1915.35</v>
      </c>
      <c r="AM91" s="39">
        <f>SUM($F52:AM52)</f>
        <v>1972.1899999999998</v>
      </c>
      <c r="AN91" s="39">
        <f>SUM($F52:AN52)</f>
        <v>2055.4899999999998</v>
      </c>
      <c r="AO91" s="39">
        <f>SUM($F52:AO52)</f>
        <v>2102.04</v>
      </c>
      <c r="AP91" s="39">
        <f>SUM($F52:AP52)</f>
        <v>2150.5500000000002</v>
      </c>
      <c r="AQ91" s="39">
        <f>SUM($F52:AQ52)</f>
        <v>2212.29</v>
      </c>
      <c r="AR91" s="39">
        <f>SUM($F52:AR52)</f>
        <v>2270.11</v>
      </c>
      <c r="AS91" s="39">
        <f>SUM($F52:AS52)</f>
        <v>2312.7400000000002</v>
      </c>
      <c r="AT91" s="39">
        <f>SUM($F52:AT52)</f>
        <v>2369.09</v>
      </c>
      <c r="AU91" s="39">
        <f>SUM($F52:AU52)</f>
        <v>2410.7400000000002</v>
      </c>
      <c r="AV91" s="39">
        <f>SUM($F52:AV52)</f>
        <v>2460.7200000000003</v>
      </c>
      <c r="AW91" s="39">
        <f>SUM($F52:AW52)</f>
        <v>2512.6600000000003</v>
      </c>
      <c r="AX91" s="39">
        <f>SUM($F52:AX52)</f>
        <v>2562.6400000000003</v>
      </c>
      <c r="AY91" s="39">
        <f>SUM($F52:AY52)</f>
        <v>2611.6400000000003</v>
      </c>
      <c r="AZ91" s="39">
        <f>SUM($F52:AZ52)</f>
        <v>2655.2500000000005</v>
      </c>
      <c r="BA91" s="39">
        <f>SUM($F52:BA52)</f>
        <v>2717.4800000000005</v>
      </c>
      <c r="BB91" s="39">
        <f>SUM($F52:BB52)</f>
        <v>2769.4200000000005</v>
      </c>
      <c r="BC91" s="39">
        <f>SUM($F52:BC52)</f>
        <v>2823.3200000000006</v>
      </c>
      <c r="BD91" s="39">
        <f>SUM($F52:BD52)</f>
        <v>2874.7700000000004</v>
      </c>
      <c r="BE91" s="39">
        <f>SUM($F52:BE52)</f>
        <v>2931.1200000000003</v>
      </c>
      <c r="BF91" s="39">
        <f>SUM($F52:BF52)</f>
        <v>2973.7500000000005</v>
      </c>
      <c r="BG91" s="39">
        <f>SUM($F52:BG52)</f>
        <v>3030.1000000000004</v>
      </c>
    </row>
    <row r="92" spans="1:59" ht="15.75" customHeight="1">
      <c r="A92">
        <v>35</v>
      </c>
      <c r="B92">
        <v>0</v>
      </c>
      <c r="C92">
        <v>1</v>
      </c>
      <c r="D92">
        <v>604.19000000000017</v>
      </c>
      <c r="E92">
        <v>403.30999999999989</v>
      </c>
      <c r="F92" s="39">
        <f>SUM($F53:F53)</f>
        <v>65.71999999999997</v>
      </c>
      <c r="G92" s="39">
        <f>SUM($F53:G53)</f>
        <v>202.92</v>
      </c>
      <c r="H92" s="39">
        <f>SUM($F53:H53)</f>
        <v>282.78999999999996</v>
      </c>
      <c r="I92" s="39">
        <f>SUM($F53:I53)</f>
        <v>353.84</v>
      </c>
      <c r="J92" s="39">
        <f>SUM($F53:J53)</f>
        <v>431.75</v>
      </c>
      <c r="K92" s="39">
        <f>SUM($F53:K53)</f>
        <v>511.13</v>
      </c>
      <c r="L92" s="39">
        <f>SUM($F53:L53)</f>
        <v>585.12</v>
      </c>
      <c r="M92" s="39">
        <f>SUM($F53:M53)</f>
        <v>668.91000000000008</v>
      </c>
      <c r="N92" s="39">
        <f>SUM($F53:N53)</f>
        <v>755.15000000000009</v>
      </c>
      <c r="O92" s="39">
        <f>SUM($F53:O53)</f>
        <v>844.82000000000016</v>
      </c>
      <c r="P92" s="39">
        <f>SUM($F53:P53)</f>
        <v>912.93000000000006</v>
      </c>
      <c r="Q92" s="39">
        <f>SUM($F53:Q53)</f>
        <v>981.53000000000009</v>
      </c>
      <c r="R92" s="39">
        <f>SUM($F53:R53)</f>
        <v>1071.69</v>
      </c>
      <c r="S92" s="39">
        <f>SUM($F53:S53)</f>
        <v>1155.97</v>
      </c>
      <c r="T92" s="39">
        <f>SUM($F53:T53)</f>
        <v>1229.96</v>
      </c>
      <c r="U92" s="39">
        <f>SUM($F53:U53)</f>
        <v>1307.3800000000001</v>
      </c>
      <c r="V92" s="39">
        <f>SUM($F53:V53)</f>
        <v>1372.5500000000002</v>
      </c>
      <c r="W92" s="39">
        <f>SUM($F53:W53)</f>
        <v>1421.5500000000002</v>
      </c>
      <c r="X92" s="39">
        <f>SUM($F53:X53)</f>
        <v>1490.15</v>
      </c>
      <c r="Y92" s="39">
        <f>SUM($F53:Y53)</f>
        <v>1565.1200000000001</v>
      </c>
      <c r="Z92" s="39">
        <f>SUM($F53:Z53)</f>
        <v>1627.3500000000001</v>
      </c>
      <c r="AA92" s="39">
        <f>SUM($F53:AA53)</f>
        <v>1684.68</v>
      </c>
      <c r="AB92" s="39">
        <f>SUM($F53:AB53)</f>
        <v>1744.46</v>
      </c>
      <c r="AC92" s="39">
        <f>SUM($F53:AC53)</f>
        <v>1802.28</v>
      </c>
      <c r="AD92" s="39">
        <f>SUM($F53:AD53)</f>
        <v>1883.1299999999999</v>
      </c>
      <c r="AE92" s="39">
        <f>SUM($F53:AE53)</f>
        <v>1941.9299999999998</v>
      </c>
      <c r="AF92" s="39">
        <f>SUM($F53:AF53)</f>
        <v>1999.7499999999998</v>
      </c>
      <c r="AG92" s="39">
        <f>SUM($F53:AG53)</f>
        <v>2062.4699999999998</v>
      </c>
      <c r="AH92" s="39">
        <f>SUM($F53:AH53)</f>
        <v>2124.6999999999998</v>
      </c>
      <c r="AI92" s="39">
        <f>SUM($F53:AI53)</f>
        <v>2188.89</v>
      </c>
      <c r="AJ92" s="39">
        <f>SUM($F53:AJ53)</f>
        <v>2248.67</v>
      </c>
      <c r="AK92" s="39">
        <f>SUM($F53:AK53)</f>
        <v>2300.61</v>
      </c>
      <c r="AL92" s="39">
        <f>SUM($F53:AL53)</f>
        <v>2363.3300000000004</v>
      </c>
      <c r="AM92" s="39">
        <f>SUM($F53:AM53)</f>
        <v>2432.9100000000003</v>
      </c>
      <c r="AN92" s="39">
        <f>SUM($F53:AN53)</f>
        <v>2495.6300000000006</v>
      </c>
      <c r="AO92" s="39">
        <f>SUM($F53:AO53)</f>
        <v>2567.1700000000005</v>
      </c>
      <c r="AP92" s="39">
        <f>SUM($F53:AP53)</f>
        <v>2630.3800000000006</v>
      </c>
      <c r="AQ92" s="39">
        <f>SUM($F53:AQ53)</f>
        <v>2690.6500000000005</v>
      </c>
      <c r="AR92" s="39">
        <f>SUM($F53:AR53)</f>
        <v>2746.5100000000007</v>
      </c>
      <c r="AS92" s="39">
        <f>SUM($F53:AS53)</f>
        <v>2811.1900000000005</v>
      </c>
      <c r="AT92" s="39">
        <f>SUM($F53:AT53)</f>
        <v>2879.7900000000004</v>
      </c>
      <c r="AU92" s="39">
        <f>SUM($F53:AU53)</f>
        <v>2960.6400000000003</v>
      </c>
      <c r="AV92" s="39">
        <f>SUM($F53:AV53)</f>
        <v>3027.28</v>
      </c>
      <c r="AW92" s="39">
        <f>SUM($F53:AW53)</f>
        <v>3087.55</v>
      </c>
      <c r="AX92" s="39">
        <f>SUM($F53:AX53)</f>
        <v>3157.13</v>
      </c>
      <c r="AY92" s="39">
        <f>SUM($F53:AY53)</f>
        <v>3228.1800000000003</v>
      </c>
      <c r="AZ92" s="39">
        <f>SUM($F53:AZ53)</f>
        <v>3307.5600000000004</v>
      </c>
      <c r="BA92" s="39">
        <f>SUM($F53:BA53)</f>
        <v>3371.7500000000005</v>
      </c>
      <c r="BB92" s="39">
        <f>SUM($F53:BB53)</f>
        <v>3448.6800000000003</v>
      </c>
      <c r="BC92" s="39">
        <f>SUM($F53:BC53)</f>
        <v>3513.8500000000004</v>
      </c>
      <c r="BD92" s="39">
        <f>SUM($F53:BD53)</f>
        <v>3595.1900000000005</v>
      </c>
      <c r="BE92" s="39">
        <f>SUM($F53:BE53)</f>
        <v>3658.4000000000005</v>
      </c>
      <c r="BF92" s="39">
        <f>SUM($F53:BF53)</f>
        <v>3731.4100000000003</v>
      </c>
      <c r="BG92" s="39">
        <f>SUM($F53:BG53)</f>
        <v>3799.03</v>
      </c>
    </row>
    <row r="93" spans="1:59" ht="15.75" customHeight="1">
      <c r="A93">
        <v>36</v>
      </c>
      <c r="B93">
        <v>0</v>
      </c>
      <c r="C93">
        <v>1</v>
      </c>
      <c r="D93">
        <v>532.8900000000001</v>
      </c>
      <c r="E93">
        <v>365.79999999999984</v>
      </c>
      <c r="F93" s="39">
        <f>SUM($F54:F54)</f>
        <v>62</v>
      </c>
      <c r="G93" s="39">
        <f>SUM($F54:G54)</f>
        <v>233.5</v>
      </c>
      <c r="H93" s="39">
        <f>SUM($F54:H54)</f>
        <v>299.15999999999997</v>
      </c>
      <c r="I93" s="39">
        <f>SUM($F54:I54)</f>
        <v>369.72</v>
      </c>
      <c r="J93" s="39">
        <f>SUM($F54:J54)</f>
        <v>455.96000000000004</v>
      </c>
      <c r="K93" s="39">
        <f>SUM($F54:K54)</f>
        <v>558.86000000000013</v>
      </c>
      <c r="L93" s="39">
        <f>SUM($F54:L54)</f>
        <v>629.91000000000008</v>
      </c>
      <c r="M93" s="39">
        <f>SUM($F54:M54)</f>
        <v>717.62</v>
      </c>
      <c r="N93" s="39">
        <f>SUM($F54:N54)</f>
        <v>811.7</v>
      </c>
      <c r="O93" s="39">
        <f>SUM($F54:O54)</f>
        <v>923.91</v>
      </c>
      <c r="P93" s="39">
        <f>SUM($F54:P54)</f>
        <v>1013.5799999999999</v>
      </c>
      <c r="Q93" s="39">
        <f>SUM($F54:Q54)</f>
        <v>1070.9099999999999</v>
      </c>
      <c r="R93" s="39">
        <f>SUM($F54:R54)</f>
        <v>1175.2799999999997</v>
      </c>
      <c r="S93" s="39">
        <f>SUM($F54:S54)</f>
        <v>1254.1699999999998</v>
      </c>
      <c r="T93" s="39">
        <f>SUM($F54:T54)</f>
        <v>1352.6599999999999</v>
      </c>
      <c r="U93" s="39">
        <f>SUM($F54:U54)</f>
        <v>1413.9099999999999</v>
      </c>
      <c r="V93" s="39">
        <f>SUM($F54:V54)</f>
        <v>1485.4499999999998</v>
      </c>
      <c r="W93" s="39">
        <f>SUM($F54:W54)</f>
        <v>1557.9699999999998</v>
      </c>
      <c r="X93" s="39">
        <f>SUM($F54:X54)</f>
        <v>1646.1699999999998</v>
      </c>
      <c r="Y93" s="39">
        <f>SUM($F54:Y54)</f>
        <v>1734.86</v>
      </c>
      <c r="Z93" s="39">
        <f>SUM($F54:Z54)</f>
        <v>1794.1499999999999</v>
      </c>
      <c r="AA93" s="39">
        <f>SUM($F54:AA54)</f>
        <v>1862.26</v>
      </c>
      <c r="AB93" s="39">
        <f>SUM($F54:AB54)</f>
        <v>1914.2</v>
      </c>
      <c r="AC93" s="39">
        <f>SUM($F54:AC54)</f>
        <v>1984.27</v>
      </c>
      <c r="AD93" s="39">
        <f>SUM($F54:AD54)</f>
        <v>2078.35</v>
      </c>
      <c r="AE93" s="39">
        <f>SUM($F54:AE54)</f>
        <v>2130.29</v>
      </c>
      <c r="AF93" s="39">
        <f>SUM($F54:AF54)</f>
        <v>2198.89</v>
      </c>
      <c r="AG93" s="39">
        <f>SUM($F54:AG54)</f>
        <v>2255.2399999999998</v>
      </c>
      <c r="AH93" s="39">
        <f>SUM($F54:AH54)</f>
        <v>2315.02</v>
      </c>
      <c r="AI93" s="39">
        <f>SUM($F54:AI54)</f>
        <v>2372.84</v>
      </c>
      <c r="AJ93" s="39">
        <f>SUM($F54:AJ54)</f>
        <v>2434.58</v>
      </c>
      <c r="AK93" s="39">
        <f>SUM($F54:AK54)</f>
        <v>2506.61</v>
      </c>
      <c r="AL93" s="39">
        <f>SUM($F54:AL54)</f>
        <v>2567.86</v>
      </c>
      <c r="AM93" s="39">
        <f>SUM($F54:AM54)</f>
        <v>2622.25</v>
      </c>
      <c r="AN93" s="39">
        <f>SUM($F54:AN54)</f>
        <v>2693.3</v>
      </c>
      <c r="AO93" s="39">
        <f>SUM($F54:AO54)</f>
        <v>2743.28</v>
      </c>
      <c r="AP93" s="39">
        <f>SUM($F54:AP54)</f>
        <v>2790.8100000000004</v>
      </c>
      <c r="AQ93" s="39">
        <f>SUM($F54:AQ54)</f>
        <v>2858.9200000000005</v>
      </c>
      <c r="AR93" s="39">
        <f>SUM($F54:AR54)</f>
        <v>2905.9600000000005</v>
      </c>
      <c r="AS93" s="39">
        <f>SUM($F54:AS54)</f>
        <v>2971.6200000000003</v>
      </c>
      <c r="AT93" s="39">
        <f>SUM($F54:AT54)</f>
        <v>3051.9800000000005</v>
      </c>
      <c r="AU93" s="39">
        <f>SUM($F54:AU54)</f>
        <v>3113.7200000000003</v>
      </c>
      <c r="AV93" s="39">
        <f>SUM($F54:AV54)</f>
        <v>3177.9100000000003</v>
      </c>
      <c r="AW93" s="39">
        <f>SUM($F54:AW54)</f>
        <v>3223.9700000000003</v>
      </c>
      <c r="AX93" s="39">
        <f>SUM($F54:AX54)</f>
        <v>3298.94</v>
      </c>
      <c r="AY93" s="39">
        <f>SUM($F54:AY54)</f>
        <v>3360.6800000000003</v>
      </c>
      <c r="AZ93" s="39">
        <f>SUM($F54:AZ54)</f>
        <v>3428.3</v>
      </c>
      <c r="BA93" s="39">
        <f>SUM($F54:BA54)</f>
        <v>3499.84</v>
      </c>
      <c r="BB93" s="39">
        <f>SUM($F54:BB54)</f>
        <v>3558.15</v>
      </c>
      <c r="BC93" s="39">
        <f>SUM($F54:BC54)</f>
        <v>3625.28</v>
      </c>
      <c r="BD93" s="39">
        <f>SUM($F54:BD54)</f>
        <v>3686.53</v>
      </c>
      <c r="BE93" s="39">
        <f>SUM($F54:BE54)</f>
        <v>3752.6800000000003</v>
      </c>
      <c r="BF93" s="39">
        <f>SUM($F54:BF54)</f>
        <v>3811.9700000000003</v>
      </c>
      <c r="BG93" s="39">
        <f>SUM($F54:BG54)</f>
        <v>3863.42</v>
      </c>
    </row>
    <row r="94" spans="1:59" ht="15.75" customHeight="1">
      <c r="A94">
        <v>25</v>
      </c>
      <c r="B94">
        <v>0</v>
      </c>
      <c r="C94">
        <v>2</v>
      </c>
      <c r="D94">
        <v>522.35</v>
      </c>
      <c r="E94">
        <v>356.5</v>
      </c>
      <c r="F94" s="39">
        <f>SUM($F55:F55)</f>
        <v>97.339999999999932</v>
      </c>
      <c r="G94" s="39">
        <f>SUM($F55:G55)</f>
        <v>219.34999999999997</v>
      </c>
      <c r="H94" s="39">
        <f>SUM($F55:H55)</f>
        <v>343.31999999999994</v>
      </c>
      <c r="I94" s="39">
        <f>SUM($F55:I55)</f>
        <v>465.81999999999994</v>
      </c>
      <c r="J94" s="39">
        <f>SUM($F55:J55)</f>
        <v>571.16999999999996</v>
      </c>
      <c r="K94" s="39">
        <f>SUM($F55:K55)</f>
        <v>667.20999999999992</v>
      </c>
      <c r="L94" s="39">
        <f>SUM($F55:L55)</f>
        <v>776.4799999999999</v>
      </c>
      <c r="M94" s="39">
        <f>SUM($F55:M55)</f>
        <v>906.81999999999994</v>
      </c>
      <c r="N94" s="39">
        <f>SUM($F55:N55)</f>
        <v>1031.77</v>
      </c>
      <c r="O94" s="39">
        <f>SUM($F55:O55)</f>
        <v>1137.1199999999999</v>
      </c>
      <c r="P94" s="39">
        <f>SUM($F55:P55)</f>
        <v>1228.26</v>
      </c>
      <c r="Q94" s="39">
        <f>SUM($F55:Q55)</f>
        <v>1329.69</v>
      </c>
      <c r="R94" s="39">
        <f>SUM($F55:R55)</f>
        <v>1450.72</v>
      </c>
      <c r="S94" s="39">
        <f>SUM($F55:S55)</f>
        <v>1561.46</v>
      </c>
      <c r="T94" s="39">
        <f>SUM($F55:T55)</f>
        <v>1663.38</v>
      </c>
      <c r="U94" s="39">
        <f>SUM($F55:U55)</f>
        <v>1745.7000000000003</v>
      </c>
      <c r="V94" s="39">
        <f>SUM($F55:V55)</f>
        <v>1824.5900000000001</v>
      </c>
      <c r="W94" s="39">
        <f>SUM($F55:W55)</f>
        <v>1917.69</v>
      </c>
      <c r="X94" s="39">
        <f>SUM($F55:X55)</f>
        <v>2021.08</v>
      </c>
      <c r="Y94" s="39">
        <f>SUM($F55:Y55)</f>
        <v>2105.85</v>
      </c>
      <c r="Z94" s="39">
        <f>SUM($F55:Z55)</f>
        <v>2160.2399999999998</v>
      </c>
      <c r="AA94" s="39">
        <f>SUM($F55:AA55)</f>
        <v>2241.0899999999997</v>
      </c>
      <c r="AB94" s="39">
        <f>SUM($F55:AB55)</f>
        <v>2348.3999999999996</v>
      </c>
      <c r="AC94" s="39">
        <f>SUM($F55:AC55)</f>
        <v>2441.4999999999995</v>
      </c>
      <c r="AD94" s="39">
        <f>SUM($F55:AD55)</f>
        <v>2549.7899999999995</v>
      </c>
      <c r="AE94" s="39">
        <f>SUM($F55:AE55)</f>
        <v>2630.6399999999994</v>
      </c>
      <c r="AF94" s="39">
        <f>SUM($F55:AF55)</f>
        <v>2708.5499999999993</v>
      </c>
      <c r="AG94" s="39">
        <f>SUM($F55:AG55)</f>
        <v>2787.4399999999991</v>
      </c>
      <c r="AH94" s="39">
        <f>SUM($F55:AH55)</f>
        <v>2882.9899999999993</v>
      </c>
      <c r="AI94" s="39">
        <f>SUM($F55:AI55)</f>
        <v>2969.7199999999993</v>
      </c>
      <c r="AJ94" s="39">
        <f>SUM($F55:AJ55)</f>
        <v>3029.4999999999995</v>
      </c>
      <c r="AK94" s="39">
        <f>SUM($F55:AK55)</f>
        <v>3112.3099999999995</v>
      </c>
      <c r="AL94" s="39">
        <f>SUM($F55:AL55)</f>
        <v>3216.6799999999994</v>
      </c>
      <c r="AM94" s="39">
        <f>SUM($F55:AM55)</f>
        <v>3308.7999999999993</v>
      </c>
      <c r="AN94" s="39">
        <f>SUM($F55:AN55)</f>
        <v>3392.0999999999995</v>
      </c>
      <c r="AO94" s="39">
        <f>SUM($F55:AO55)</f>
        <v>3459.7199999999993</v>
      </c>
      <c r="AP94" s="39">
        <f>SUM($F55:AP55)</f>
        <v>3524.8899999999994</v>
      </c>
      <c r="AQ94" s="39">
        <f>SUM($F55:AQ55)</f>
        <v>3607.2099999999996</v>
      </c>
      <c r="AR94" s="39">
        <f>SUM($F55:AR55)</f>
        <v>3689.0399999999995</v>
      </c>
      <c r="AS94" s="39">
        <f>SUM($F55:AS55)</f>
        <v>3762.5399999999995</v>
      </c>
      <c r="AT94" s="39">
        <f>SUM($F55:AT55)</f>
        <v>3826.7299999999996</v>
      </c>
      <c r="AU94" s="39">
        <f>SUM($F55:AU55)</f>
        <v>3891.4099999999994</v>
      </c>
      <c r="AV94" s="39">
        <f>SUM($F55:AV55)</f>
        <v>3976.1799999999994</v>
      </c>
      <c r="AW94" s="39">
        <f>SUM($F55:AW55)</f>
        <v>4059.4799999999996</v>
      </c>
      <c r="AX94" s="39">
        <f>SUM($F55:AX55)</f>
        <v>4145.7199999999993</v>
      </c>
      <c r="AY94" s="39">
        <f>SUM($F55:AY55)</f>
        <v>4206.9699999999993</v>
      </c>
      <c r="AZ94" s="39">
        <f>SUM($F55:AZ55)</f>
        <v>4277.53</v>
      </c>
      <c r="BA94" s="39">
        <f>SUM($F55:BA55)</f>
        <v>4353.9699999999993</v>
      </c>
      <c r="BB94" s="39">
        <f>SUM($F55:BB55)</f>
        <v>4425.5099999999993</v>
      </c>
      <c r="BC94" s="39">
        <f>SUM($F55:BC55)</f>
        <v>4490.6799999999994</v>
      </c>
      <c r="BD94" s="39">
        <f>SUM($F55:BD55)</f>
        <v>4572.5099999999993</v>
      </c>
      <c r="BE94" s="39">
        <f>SUM($F55:BE55)</f>
        <v>4634.74</v>
      </c>
      <c r="BF94" s="39">
        <f>SUM($F55:BF55)</f>
        <v>4700.8899999999994</v>
      </c>
      <c r="BG94" s="39">
        <f>SUM($F55:BG55)</f>
        <v>4764.0999999999995</v>
      </c>
    </row>
    <row r="95" spans="1:59" ht="15.75" customHeight="1">
      <c r="A95">
        <v>26</v>
      </c>
      <c r="B95">
        <v>0</v>
      </c>
      <c r="C95">
        <v>2</v>
      </c>
      <c r="D95">
        <v>513.66999999999985</v>
      </c>
      <c r="E95">
        <v>317.75</v>
      </c>
      <c r="F95" s="39">
        <f>SUM($F56:F56)</f>
        <v>57.970000000000141</v>
      </c>
      <c r="G95" s="39">
        <f>SUM($F56:G56)</f>
        <v>192.72000000000014</v>
      </c>
      <c r="H95" s="39">
        <f>SUM($F56:H56)</f>
        <v>294.6400000000001</v>
      </c>
      <c r="I95" s="39">
        <f>SUM($F56:I56)</f>
        <v>365.69000000000011</v>
      </c>
      <c r="J95" s="39">
        <f>SUM($F56:J56)</f>
        <v>444.58000000000015</v>
      </c>
      <c r="K95" s="39">
        <f>SUM($F56:K56)</f>
        <v>506.32000000000011</v>
      </c>
      <c r="L95" s="39">
        <f>SUM($F56:L56)</f>
        <v>560.71000000000015</v>
      </c>
      <c r="M95" s="39">
        <f>SUM($F56:M56)</f>
        <v>631.76000000000022</v>
      </c>
      <c r="N95" s="39">
        <f>SUM($F56:N56)</f>
        <v>686.64000000000021</v>
      </c>
      <c r="O95" s="39">
        <f>SUM($F56:O56)</f>
        <v>756.71000000000026</v>
      </c>
      <c r="P95" s="39">
        <f>SUM($F56:P56)</f>
        <v>837.07000000000028</v>
      </c>
      <c r="Q95" s="39">
        <f>SUM($F56:Q56)</f>
        <v>940.46000000000026</v>
      </c>
      <c r="R95" s="39">
        <f>SUM($F56:R56)</f>
        <v>1023.2700000000002</v>
      </c>
      <c r="S95" s="39">
        <f>SUM($F56:S56)</f>
        <v>1088.9300000000003</v>
      </c>
      <c r="T95" s="39">
        <f>SUM($F56:T56)</f>
        <v>1165.8600000000004</v>
      </c>
      <c r="U95" s="39">
        <f>SUM($F56:U56)</f>
        <v>1262.8800000000003</v>
      </c>
      <c r="V95" s="39">
        <f>SUM($F56:V56)</f>
        <v>1367.7400000000002</v>
      </c>
      <c r="W95" s="39">
        <f>SUM($F56:W56)</f>
        <v>1434.8700000000003</v>
      </c>
      <c r="X95" s="39">
        <f>SUM($F56:X56)</f>
        <v>1493.6700000000003</v>
      </c>
      <c r="Y95" s="39">
        <f>SUM($F56:Y56)</f>
        <v>1562.2700000000002</v>
      </c>
      <c r="Z95" s="39">
        <f>SUM($F56:Z56)</f>
        <v>1645.5700000000002</v>
      </c>
      <c r="AA95" s="39">
        <f>SUM($F56:AA56)</f>
        <v>1741.1200000000001</v>
      </c>
      <c r="AB95" s="39">
        <f>SUM($F56:AB56)</f>
        <v>1817.0700000000002</v>
      </c>
      <c r="AC95" s="39">
        <f>SUM($F56:AC56)</f>
        <v>1863.13</v>
      </c>
      <c r="AD95" s="39">
        <f>SUM($F56:AD56)</f>
        <v>1930.2600000000002</v>
      </c>
      <c r="AE95" s="39">
        <f>SUM($F56:AE56)</f>
        <v>2008.17</v>
      </c>
      <c r="AF95" s="39">
        <f>SUM($F56:AF56)</f>
        <v>2090.4900000000002</v>
      </c>
      <c r="AG95" s="39">
        <f>SUM($F56:AG56)</f>
        <v>2145.3700000000003</v>
      </c>
      <c r="AH95" s="39">
        <f>SUM($F56:AH56)</f>
        <v>2197.3100000000004</v>
      </c>
      <c r="AI95" s="39">
        <f>SUM($F56:AI56)</f>
        <v>2257.5800000000004</v>
      </c>
      <c r="AJ95" s="39">
        <f>SUM($F56:AJ56)</f>
        <v>2334.5100000000002</v>
      </c>
      <c r="AK95" s="39">
        <f>SUM($F56:AK56)</f>
        <v>2413.8900000000003</v>
      </c>
      <c r="AL95" s="39">
        <f>SUM($F56:AL56)</f>
        <v>2482.0000000000005</v>
      </c>
      <c r="AM95" s="39">
        <f>SUM($F56:AM56)</f>
        <v>2529.5300000000002</v>
      </c>
      <c r="AN95" s="39">
        <f>SUM($F56:AN56)</f>
        <v>2603.0300000000002</v>
      </c>
      <c r="AO95" s="39">
        <f>SUM($F56:AO56)</f>
        <v>2685.3500000000004</v>
      </c>
      <c r="AP95" s="39">
        <f>SUM($F56:AP56)</f>
        <v>2753.4600000000005</v>
      </c>
      <c r="AQ95" s="39">
        <f>SUM($F56:AQ56)</f>
        <v>2803.4400000000005</v>
      </c>
      <c r="AR95" s="39">
        <f>SUM($F56:AR56)</f>
        <v>2860.7700000000004</v>
      </c>
      <c r="AS95" s="39">
        <f>SUM($F56:AS56)</f>
        <v>2912.7100000000005</v>
      </c>
      <c r="AT95" s="39">
        <f>SUM($F56:AT56)</f>
        <v>2975.9200000000005</v>
      </c>
      <c r="AU95" s="39">
        <f>SUM($F56:AU56)</f>
        <v>3053.8300000000004</v>
      </c>
      <c r="AV95" s="39">
        <f>SUM($F56:AV56)</f>
        <v>3118.51</v>
      </c>
      <c r="AW95" s="39">
        <f>SUM($F56:AW56)</f>
        <v>3179.2700000000004</v>
      </c>
      <c r="AX95" s="39">
        <f>SUM($F56:AX56)</f>
        <v>3226.8000000000006</v>
      </c>
      <c r="AY95" s="39">
        <f>SUM($F56:AY56)</f>
        <v>3286.5800000000004</v>
      </c>
      <c r="AZ95" s="39">
        <f>SUM($F56:AZ56)</f>
        <v>3373.8</v>
      </c>
      <c r="BA95" s="39">
        <f>SUM($F56:BA56)</f>
        <v>3449.75</v>
      </c>
      <c r="BB95" s="39">
        <f>SUM($F56:BB56)</f>
        <v>3514.43</v>
      </c>
      <c r="BC95" s="39">
        <f>SUM($F56:BC56)</f>
        <v>3564.41</v>
      </c>
      <c r="BD95" s="39">
        <f>SUM($F56:BD56)</f>
        <v>3630.0699999999997</v>
      </c>
      <c r="BE95" s="39">
        <f>SUM($F56:BE56)</f>
        <v>3700.6299999999997</v>
      </c>
      <c r="BF95" s="39">
        <f>SUM($F56:BF56)</f>
        <v>3756.49</v>
      </c>
      <c r="BG95" s="39">
        <f>SUM($F56:BG56)</f>
        <v>3799.6099999999997</v>
      </c>
    </row>
    <row r="96" spans="1:59" ht="15.75" customHeight="1">
      <c r="A96">
        <v>27</v>
      </c>
      <c r="B96">
        <v>0</v>
      </c>
      <c r="C96">
        <v>2</v>
      </c>
      <c r="D96">
        <v>577.84000000000015</v>
      </c>
      <c r="E96">
        <v>388.11999999999995</v>
      </c>
      <c r="F96" s="39">
        <f>SUM($F57:F57)</f>
        <v>74.089999999999932</v>
      </c>
      <c r="G96" s="39">
        <f>SUM($F57:G57)</f>
        <v>162.28999999999994</v>
      </c>
      <c r="H96" s="39">
        <f>SUM($F57:H57)</f>
        <v>252.93999999999994</v>
      </c>
      <c r="I96" s="39">
        <f>SUM($F57:I57)</f>
        <v>340.15999999999997</v>
      </c>
      <c r="J96" s="39">
        <f>SUM($F57:J57)</f>
        <v>428.84999999999997</v>
      </c>
      <c r="K96" s="39">
        <f>SUM($F57:K57)</f>
        <v>526.85</v>
      </c>
      <c r="L96" s="39">
        <f>SUM($F57:L57)</f>
        <v>613.57999999999993</v>
      </c>
      <c r="M96" s="39">
        <f>SUM($F57:M57)</f>
        <v>673.85</v>
      </c>
      <c r="N96" s="39">
        <f>SUM($F57:N57)</f>
        <v>740.98000000000013</v>
      </c>
      <c r="O96" s="39">
        <f>SUM($F57:O57)</f>
        <v>820.85</v>
      </c>
      <c r="P96" s="39">
        <f>SUM($F57:P57)</f>
        <v>905.13</v>
      </c>
      <c r="Q96" s="39">
        <f>SUM($F57:Q57)</f>
        <v>974.22</v>
      </c>
      <c r="R96" s="39">
        <f>SUM($F57:R57)</f>
        <v>1045.27</v>
      </c>
      <c r="S96" s="39">
        <f>SUM($F57:S57)</f>
        <v>1102.5999999999999</v>
      </c>
      <c r="T96" s="39">
        <f>SUM($F57:T57)</f>
        <v>1171.1999999999998</v>
      </c>
      <c r="U96" s="39">
        <f>SUM($F57:U57)</f>
        <v>1240.7799999999997</v>
      </c>
      <c r="V96" s="39">
        <f>SUM($F57:V57)</f>
        <v>1302.5199999999998</v>
      </c>
      <c r="W96" s="39">
        <f>SUM($F57:W57)</f>
        <v>1364.7499999999998</v>
      </c>
      <c r="X96" s="39">
        <f>SUM($F57:X57)</f>
        <v>1412.2799999999997</v>
      </c>
      <c r="Y96" s="39">
        <f>SUM($F57:Y57)</f>
        <v>1474.5099999999998</v>
      </c>
      <c r="Z96" s="39">
        <f>SUM($F57:Z57)</f>
        <v>1533.3099999999997</v>
      </c>
      <c r="AA96" s="39">
        <f>SUM($F57:AA57)</f>
        <v>1592.5999999999997</v>
      </c>
      <c r="AB96" s="39">
        <f>SUM($F57:AB57)</f>
        <v>1652.3799999999997</v>
      </c>
      <c r="AC96" s="39">
        <f>SUM($F57:AC57)</f>
        <v>1710.6899999999996</v>
      </c>
      <c r="AD96" s="39">
        <f>SUM($F57:AD57)</f>
        <v>1768.9999999999995</v>
      </c>
      <c r="AE96" s="39">
        <f>SUM($F57:AE57)</f>
        <v>1823.8799999999997</v>
      </c>
      <c r="AF96" s="39">
        <f>SUM($F57:AF57)</f>
        <v>1889.5399999999995</v>
      </c>
      <c r="AG96" s="39">
        <f>SUM($F57:AG57)</f>
        <v>1945.3999999999996</v>
      </c>
      <c r="AH96" s="39">
        <f>SUM($F57:AH57)</f>
        <v>2012.0399999999995</v>
      </c>
      <c r="AI96" s="39">
        <f>SUM($F57:AI57)</f>
        <v>2084.0699999999997</v>
      </c>
      <c r="AJ96" s="39">
        <f>SUM($F57:AJ57)</f>
        <v>2152.6699999999996</v>
      </c>
      <c r="AK96" s="39">
        <f>SUM($F57:AK57)</f>
        <v>2231.5599999999995</v>
      </c>
      <c r="AL96" s="39">
        <f>SUM($F57:AL57)</f>
        <v>2292.8099999999995</v>
      </c>
      <c r="AM96" s="39">
        <f>SUM($F57:AM57)</f>
        <v>2350.1399999999994</v>
      </c>
      <c r="AN96" s="39">
        <f>SUM($F57:AN57)</f>
        <v>2402.0799999999995</v>
      </c>
      <c r="AO96" s="39">
        <f>SUM($F57:AO57)</f>
        <v>2459.8999999999996</v>
      </c>
      <c r="AP96" s="39">
        <f>SUM($F57:AP57)</f>
        <v>2529.4799999999996</v>
      </c>
      <c r="AQ96" s="39">
        <f>SUM($F57:AQ57)</f>
        <v>2587.7899999999995</v>
      </c>
      <c r="AR96" s="39">
        <f>SUM($F57:AR57)</f>
        <v>2645.6099999999997</v>
      </c>
      <c r="AS96" s="39">
        <f>SUM($F57:AS57)</f>
        <v>2690.6899999999996</v>
      </c>
      <c r="AT96" s="39">
        <f>SUM($F57:AT57)</f>
        <v>2759.2899999999995</v>
      </c>
      <c r="AU96" s="39">
        <f>SUM($F57:AU57)</f>
        <v>2824.4599999999996</v>
      </c>
      <c r="AV96" s="39">
        <f>SUM($F57:AV57)</f>
        <v>2890.6099999999997</v>
      </c>
      <c r="AW96" s="39">
        <f>SUM($F57:AW57)</f>
        <v>2944.0199999999995</v>
      </c>
      <c r="AX96" s="39">
        <f>SUM($F57:AX57)</f>
        <v>3000.3699999999994</v>
      </c>
      <c r="AY96" s="39">
        <f>SUM($F57:AY57)</f>
        <v>3044.4699999999993</v>
      </c>
      <c r="AZ96" s="39">
        <f>SUM($F57:AZ57)</f>
        <v>3108.1699999999992</v>
      </c>
      <c r="BA96" s="39">
        <f>SUM($F57:BA57)</f>
        <v>3166.9699999999993</v>
      </c>
      <c r="BB96" s="39">
        <f>SUM($F57:BB57)</f>
        <v>3233.6099999999992</v>
      </c>
      <c r="BC96" s="39">
        <f>SUM($F57:BC57)</f>
        <v>3289.9599999999991</v>
      </c>
      <c r="BD96" s="39">
        <f>SUM($F57:BD57)</f>
        <v>3353.6599999999989</v>
      </c>
      <c r="BE96" s="39">
        <f>SUM($F57:BE57)</f>
        <v>3414.9099999999989</v>
      </c>
      <c r="BF96" s="39">
        <f>SUM($F57:BF57)</f>
        <v>3472.7299999999991</v>
      </c>
      <c r="BG96" s="39">
        <f>SUM($F57:BG57)</f>
        <v>3526.139999999999</v>
      </c>
    </row>
    <row r="97" spans="1:59" ht="15.75" customHeight="1">
      <c r="A97">
        <v>28</v>
      </c>
      <c r="B97">
        <v>0</v>
      </c>
      <c r="C97">
        <v>2</v>
      </c>
      <c r="D97">
        <v>611.0100000000001</v>
      </c>
      <c r="E97">
        <v>403.31000000000006</v>
      </c>
      <c r="F97" s="39">
        <f>SUM($F58:F58)</f>
        <v>53.630000000000038</v>
      </c>
      <c r="G97" s="39">
        <f>SUM($F58:G58)</f>
        <v>197.69000000000005</v>
      </c>
      <c r="H97" s="39">
        <f>SUM($F58:H58)</f>
        <v>280.99</v>
      </c>
      <c r="I97" s="39">
        <f>SUM($F58:I58)</f>
        <v>369.19</v>
      </c>
      <c r="J97" s="39">
        <f>SUM($F58:J58)</f>
        <v>450.53000000000003</v>
      </c>
      <c r="K97" s="39">
        <f>SUM($F58:K58)</f>
        <v>549.51</v>
      </c>
      <c r="L97" s="39">
        <f>SUM($F58:L58)</f>
        <v>643.09999999999991</v>
      </c>
      <c r="M97" s="39">
        <f>SUM($F58:M58)</f>
        <v>722.4799999999999</v>
      </c>
      <c r="N97" s="39">
        <f>SUM($F58:N58)</f>
        <v>808.71999999999991</v>
      </c>
      <c r="O97" s="39">
        <f>SUM($F58:O58)</f>
        <v>904.76</v>
      </c>
      <c r="P97" s="39">
        <f>SUM($F58:P58)</f>
        <v>997.86</v>
      </c>
      <c r="Q97" s="39">
        <f>SUM($F58:Q58)</f>
        <v>1064.99</v>
      </c>
      <c r="R97" s="39">
        <f>SUM($F58:R58)</f>
        <v>1146.33</v>
      </c>
      <c r="S97" s="39">
        <f>SUM($F58:S58)</f>
        <v>1229.1399999999999</v>
      </c>
      <c r="T97" s="39">
        <f>SUM($F58:T58)</f>
        <v>1311.4599999999998</v>
      </c>
      <c r="U97" s="39">
        <f>SUM($F58:U58)</f>
        <v>1366.83</v>
      </c>
      <c r="V97" s="39">
        <f>SUM($F58:V58)</f>
        <v>1435.9199999999998</v>
      </c>
      <c r="W97" s="39">
        <f>SUM($F58:W58)</f>
        <v>1516.7699999999998</v>
      </c>
      <c r="X97" s="39">
        <f>SUM($F58:X58)</f>
        <v>1592.7199999999998</v>
      </c>
      <c r="Y97" s="39">
        <f>SUM($F58:Y58)</f>
        <v>1672.1</v>
      </c>
      <c r="Z97" s="39">
        <f>SUM($F58:Z58)</f>
        <v>1724.04</v>
      </c>
      <c r="AA97" s="39">
        <f>SUM($F58:AA58)</f>
        <v>1794.11</v>
      </c>
      <c r="AB97" s="39">
        <f>SUM($F58:AB58)</f>
        <v>1864.6699999999998</v>
      </c>
      <c r="AC97" s="39">
        <f>SUM($F58:AC58)</f>
        <v>1939.6399999999999</v>
      </c>
      <c r="AD97" s="39">
        <f>SUM($F58:AD58)</f>
        <v>2006.7699999999998</v>
      </c>
      <c r="AE97" s="39">
        <f>SUM($F58:AE58)</f>
        <v>2084.6799999999998</v>
      </c>
      <c r="AF97" s="39">
        <f>SUM($F58:AF58)</f>
        <v>2177.7799999999997</v>
      </c>
      <c r="AG97" s="39">
        <f>SUM($F58:AG58)</f>
        <v>2234.62</v>
      </c>
      <c r="AH97" s="39">
        <f>SUM($F58:AH58)</f>
        <v>2293.91</v>
      </c>
      <c r="AI97" s="39">
        <f>SUM($F58:AI58)</f>
        <v>2356.14</v>
      </c>
      <c r="AJ97" s="39">
        <f>SUM($F58:AJ58)</f>
        <v>2431.1099999999997</v>
      </c>
      <c r="AK97" s="39">
        <f>SUM($F58:AK58)</f>
        <v>2520.2899999999995</v>
      </c>
      <c r="AL97" s="39">
        <f>SUM($F58:AL58)</f>
        <v>2594.2799999999997</v>
      </c>
      <c r="AM97" s="39">
        <f>SUM($F58:AM58)</f>
        <v>2669.2499999999995</v>
      </c>
      <c r="AN97" s="39">
        <f>SUM($F58:AN58)</f>
        <v>2733.4399999999996</v>
      </c>
      <c r="AO97" s="39">
        <f>SUM($F58:AO58)</f>
        <v>2801.0599999999995</v>
      </c>
      <c r="AP97" s="39">
        <f>SUM($F58:AP58)</f>
        <v>2877.4999999999995</v>
      </c>
      <c r="AQ97" s="39">
        <f>SUM($F58:AQ58)</f>
        <v>2949.5299999999997</v>
      </c>
      <c r="AR97" s="39">
        <f>SUM($F58:AR58)</f>
        <v>3007.8399999999997</v>
      </c>
      <c r="AS97" s="39">
        <f>SUM($F58:AS58)</f>
        <v>3073.99</v>
      </c>
      <c r="AT97" s="39">
        <f>SUM($F58:AT58)</f>
        <v>3155.8199999999997</v>
      </c>
      <c r="AU97" s="39">
        <f>SUM($F58:AU58)</f>
        <v>3220.99</v>
      </c>
      <c r="AV97" s="39">
        <f>SUM($F58:AV58)</f>
        <v>3286.6499999999996</v>
      </c>
      <c r="AW97" s="39">
        <f>SUM($F58:AW58)</f>
        <v>3438.0599999999995</v>
      </c>
      <c r="AX97" s="39">
        <f>SUM($F58:AX58)</f>
        <v>3509.5999999999995</v>
      </c>
      <c r="AY97" s="39">
        <f>SUM($F58:AY58)</f>
        <v>3580.6499999999996</v>
      </c>
      <c r="AZ97" s="39">
        <f>SUM($F58:AZ58)</f>
        <v>3644.3499999999995</v>
      </c>
      <c r="BA97" s="39">
        <f>SUM($F58:BA58)</f>
        <v>3712.4599999999996</v>
      </c>
      <c r="BB97" s="39">
        <f>SUM($F58:BB58)</f>
        <v>3775.6699999999996</v>
      </c>
      <c r="BC97" s="39">
        <f>SUM($F58:BC58)</f>
        <v>3827.6099999999997</v>
      </c>
      <c r="BD97" s="39">
        <f>SUM($F58:BD58)</f>
        <v>3901.6</v>
      </c>
      <c r="BE97" s="39">
        <f>SUM($F58:BE58)</f>
        <v>3968.24</v>
      </c>
      <c r="BF97" s="39">
        <f>SUM($F58:BF58)</f>
        <v>4024.5899999999997</v>
      </c>
      <c r="BG97" s="39">
        <f>SUM($F58:BG58)</f>
        <v>4079.47</v>
      </c>
    </row>
    <row r="98" spans="1:59" ht="15.75" customHeight="1">
      <c r="A98">
        <v>29</v>
      </c>
      <c r="B98">
        <v>0</v>
      </c>
      <c r="C98">
        <v>2</v>
      </c>
      <c r="D98">
        <v>566.36999999999978</v>
      </c>
      <c r="E98">
        <v>381.91999999999996</v>
      </c>
      <c r="F98" s="39">
        <f>SUM($F59:F59)</f>
        <v>66.960000000000079</v>
      </c>
      <c r="G98" s="39">
        <f>SUM($F59:G59)</f>
        <v>177.70000000000013</v>
      </c>
      <c r="H98" s="39">
        <f>SUM($F59:H59)</f>
        <v>299.71000000000009</v>
      </c>
      <c r="I98" s="39">
        <f>SUM($F59:I59)</f>
        <v>392.32000000000005</v>
      </c>
      <c r="J98" s="39">
        <f>SUM($F59:J59)</f>
        <v>493.75000000000006</v>
      </c>
      <c r="K98" s="39">
        <f>SUM($F59:K59)</f>
        <v>609.3900000000001</v>
      </c>
      <c r="L98" s="39">
        <f>SUM($F59:L59)</f>
        <v>741.20000000000016</v>
      </c>
      <c r="M98" s="39">
        <f>SUM($F59:M59)</f>
        <v>829.40000000000009</v>
      </c>
      <c r="N98" s="39">
        <f>SUM($F59:N59)</f>
        <v>924.46000000000015</v>
      </c>
      <c r="O98" s="39">
        <f>SUM($F59:O59)</f>
        <v>1037.6500000000001</v>
      </c>
      <c r="P98" s="39">
        <f>SUM($F59:P59)</f>
        <v>1157.7</v>
      </c>
      <c r="Q98" s="39">
        <f>SUM($F59:Q59)</f>
        <v>1253.25</v>
      </c>
      <c r="R98" s="39">
        <f>SUM($F59:R59)</f>
        <v>1346.35</v>
      </c>
      <c r="S98" s="39">
        <f>SUM($F59:S59)</f>
        <v>1448.27</v>
      </c>
      <c r="T98" s="39">
        <f>SUM($F59:T59)</f>
        <v>1551.17</v>
      </c>
      <c r="U98" s="39">
        <f>SUM($F59:U59)</f>
        <v>1638.88</v>
      </c>
      <c r="V98" s="39">
        <f>SUM($F59:V59)</f>
        <v>1727.5700000000002</v>
      </c>
      <c r="W98" s="39">
        <f>SUM($F59:W59)</f>
        <v>1793.7200000000003</v>
      </c>
      <c r="X98" s="39">
        <f>SUM($F59:X59)</f>
        <v>1869.1800000000003</v>
      </c>
      <c r="Y98" s="39">
        <f>SUM($F59:Y59)</f>
        <v>1969.1400000000003</v>
      </c>
      <c r="Z98" s="39">
        <f>SUM($F59:Z59)</f>
        <v>2040.1900000000003</v>
      </c>
      <c r="AA98" s="39">
        <f>SUM($F59:AA59)</f>
        <v>2107.3200000000002</v>
      </c>
      <c r="AB98" s="39">
        <f>SUM($F59:AB59)</f>
        <v>2175.4300000000003</v>
      </c>
      <c r="AC98" s="39">
        <f>SUM($F59:AC59)</f>
        <v>2250.4</v>
      </c>
      <c r="AD98" s="39">
        <f>SUM($F59:AD59)</f>
        <v>2339.58</v>
      </c>
      <c r="AE98" s="39">
        <f>SUM($F59:AE59)</f>
        <v>2427.7799999999997</v>
      </c>
      <c r="AF98" s="39">
        <f>SUM($F59:AF59)</f>
        <v>2485.6</v>
      </c>
      <c r="AG98" s="39">
        <f>SUM($F59:AG59)</f>
        <v>2533.62</v>
      </c>
      <c r="AH98" s="39">
        <f>SUM($F59:AH59)</f>
        <v>2596.3399999999997</v>
      </c>
      <c r="AI98" s="39">
        <f>SUM($F59:AI59)</f>
        <v>2675.72</v>
      </c>
      <c r="AJ98" s="39">
        <f>SUM($F59:AJ59)</f>
        <v>2755.1</v>
      </c>
      <c r="AK98" s="39">
        <f>SUM($F59:AK59)</f>
        <v>2815.37</v>
      </c>
      <c r="AL98" s="39">
        <f>SUM($F59:AL59)</f>
        <v>2873.68</v>
      </c>
      <c r="AM98" s="39">
        <f>SUM($F59:AM59)</f>
        <v>2951.1</v>
      </c>
      <c r="AN98" s="39">
        <f>SUM($F59:AN59)</f>
        <v>3035.38</v>
      </c>
      <c r="AO98" s="39">
        <f>SUM($F59:AO59)</f>
        <v>3107.9</v>
      </c>
      <c r="AP98" s="39">
        <f>SUM($F59:AP59)</f>
        <v>3163.27</v>
      </c>
      <c r="AQ98" s="39">
        <f>SUM($F59:AQ59)</f>
        <v>3224.03</v>
      </c>
      <c r="AR98" s="39">
        <f>SUM($F59:AR59)</f>
        <v>3280.38</v>
      </c>
      <c r="AS98" s="39">
        <f>SUM($F59:AS59)</f>
        <v>3363.6800000000003</v>
      </c>
      <c r="AT98" s="39">
        <f>SUM($F59:AT59)</f>
        <v>3440.1200000000003</v>
      </c>
      <c r="AU98" s="39">
        <f>SUM($F59:AU59)</f>
        <v>3497.9400000000005</v>
      </c>
      <c r="AV98" s="39">
        <f>SUM($F59:AV59)</f>
        <v>3552.3300000000004</v>
      </c>
      <c r="AW98" s="39">
        <f>SUM($F59:AW59)</f>
        <v>3616.03</v>
      </c>
      <c r="AX98" s="39">
        <f>SUM($F59:AX59)</f>
        <v>3700.8</v>
      </c>
      <c r="AY98" s="39">
        <f>SUM($F59:AY59)</f>
        <v>3789</v>
      </c>
      <c r="AZ98" s="39">
        <f>SUM($F59:AZ59)</f>
        <v>3854.17</v>
      </c>
      <c r="BA98" s="39">
        <f>SUM($F59:BA59)</f>
        <v>3922.77</v>
      </c>
      <c r="BB98" s="39">
        <f>SUM($F59:BB59)</f>
        <v>3988.43</v>
      </c>
      <c r="BC98" s="39">
        <f>SUM($F59:BC59)</f>
        <v>4069.2799999999997</v>
      </c>
      <c r="BD98" s="39">
        <f>SUM($F59:BD59)</f>
        <v>4140.33</v>
      </c>
      <c r="BE98" s="39">
        <f>SUM($F59:BE59)</f>
        <v>4199.62</v>
      </c>
      <c r="BF98" s="39">
        <f>SUM($F59:BF59)</f>
        <v>4250.09</v>
      </c>
      <c r="BG98" s="39">
        <f>SUM($F59:BG59)</f>
        <v>4328</v>
      </c>
    </row>
    <row r="99" spans="1:59" ht="15.75" customHeight="1">
      <c r="A99">
        <v>30</v>
      </c>
      <c r="B99">
        <v>0</v>
      </c>
      <c r="C99">
        <v>2</v>
      </c>
      <c r="D99">
        <v>540.95000000000005</v>
      </c>
      <c r="E99">
        <v>344.41000000000008</v>
      </c>
      <c r="F99" s="39">
        <f>SUM($F60:F60)</f>
        <v>60.13999999999993</v>
      </c>
      <c r="G99" s="39">
        <f>SUM($F60:G60)</f>
        <v>204.69</v>
      </c>
      <c r="H99" s="39">
        <f>SUM($F60:H60)</f>
        <v>302.69</v>
      </c>
      <c r="I99" s="39">
        <f>SUM($F60:I60)</f>
        <v>402.65000000000003</v>
      </c>
      <c r="J99" s="39">
        <f>SUM($F60:J60)</f>
        <v>469.78000000000009</v>
      </c>
      <c r="K99" s="39">
        <f>SUM($F60:K60)</f>
        <v>539.85000000000014</v>
      </c>
      <c r="L99" s="39">
        <f>SUM($F60:L60)</f>
        <v>621.68000000000018</v>
      </c>
      <c r="M99" s="39">
        <f>SUM($F60:M60)</f>
        <v>710.37000000000012</v>
      </c>
      <c r="N99" s="39">
        <f>SUM($F60:N60)</f>
        <v>788.7700000000001</v>
      </c>
      <c r="O99" s="39">
        <f>SUM($F60:O60)</f>
        <v>850.0200000000001</v>
      </c>
      <c r="P99" s="39">
        <f>SUM($F60:P60)</f>
        <v>913.72000000000014</v>
      </c>
      <c r="Q99" s="39">
        <f>SUM($F60:Q60)</f>
        <v>970.56000000000017</v>
      </c>
      <c r="R99" s="39">
        <f>SUM($F60:R60)</f>
        <v>1038.6700000000003</v>
      </c>
      <c r="S99" s="39">
        <f>SUM($F60:S60)</f>
        <v>1114.6200000000003</v>
      </c>
      <c r="T99" s="39">
        <f>SUM($F60:T60)</f>
        <v>1182.7300000000005</v>
      </c>
      <c r="U99" s="39">
        <f>SUM($F60:U60)</f>
        <v>1228.3000000000004</v>
      </c>
      <c r="V99" s="39">
        <f>SUM($F60:V60)</f>
        <v>1290.5300000000004</v>
      </c>
      <c r="W99" s="39">
        <f>SUM($F60:W60)</f>
        <v>1355.7000000000005</v>
      </c>
      <c r="X99" s="39">
        <f>SUM($F60:X60)</f>
        <v>1411.5600000000004</v>
      </c>
      <c r="Y99" s="39">
        <f>SUM($F60:Y60)</f>
        <v>1452.2300000000005</v>
      </c>
      <c r="Z99" s="39">
        <f>SUM($F60:Z60)</f>
        <v>1493.3900000000006</v>
      </c>
      <c r="AA99" s="39">
        <f>SUM($F60:AA60)</f>
        <v>1547.2900000000006</v>
      </c>
      <c r="AB99" s="39">
        <f>SUM($F60:AB60)</f>
        <v>1611.4800000000007</v>
      </c>
      <c r="AC99" s="39">
        <f>SUM($F60:AC60)</f>
        <v>1668.8100000000006</v>
      </c>
      <c r="AD99" s="39">
        <f>SUM($F60:AD60)</f>
        <v>1719.7700000000007</v>
      </c>
      <c r="AE99" s="39">
        <f>SUM($F60:AE60)</f>
        <v>1761.9100000000005</v>
      </c>
      <c r="AF99" s="39">
        <f>SUM($F60:AF60)</f>
        <v>1815.8100000000006</v>
      </c>
      <c r="AG99" s="39">
        <f>SUM($F60:AG60)</f>
        <v>1876.5700000000006</v>
      </c>
      <c r="AH99" s="39">
        <f>SUM($F60:AH60)</f>
        <v>1933.9000000000005</v>
      </c>
      <c r="AI99" s="39">
        <f>SUM($F60:AI60)</f>
        <v>1973.5900000000006</v>
      </c>
      <c r="AJ99" s="39">
        <f>SUM($F60:AJ60)</f>
        <v>2010.3400000000006</v>
      </c>
      <c r="AK99" s="39">
        <f>SUM($F60:AK60)</f>
        <v>2075.0200000000004</v>
      </c>
      <c r="AL99" s="39">
        <f>SUM($F60:AL60)</f>
        <v>2128.4300000000003</v>
      </c>
      <c r="AM99" s="39">
        <f>SUM($F60:AM60)</f>
        <v>2185.7600000000002</v>
      </c>
      <c r="AN99" s="39">
        <f>SUM($F60:AN60)</f>
        <v>2223.98</v>
      </c>
      <c r="AO99" s="39">
        <f>SUM($F60:AO60)</f>
        <v>2256.3200000000002</v>
      </c>
      <c r="AP99" s="39">
        <f>SUM($F60:AP60)</f>
        <v>2316.1</v>
      </c>
      <c r="AQ99" s="39">
        <f>SUM($F60:AQ60)</f>
        <v>2372.94</v>
      </c>
      <c r="AR99" s="39">
        <f>SUM($F60:AR60)</f>
        <v>2424.88</v>
      </c>
      <c r="AS99" s="39">
        <f>SUM($F60:AS60)</f>
        <v>2458.2000000000003</v>
      </c>
      <c r="AT99" s="39">
        <f>SUM($F60:AT60)</f>
        <v>2508.6700000000005</v>
      </c>
      <c r="AU99" s="39">
        <f>SUM($F60:AU60)</f>
        <v>2578.2500000000005</v>
      </c>
      <c r="AV99" s="39">
        <f>SUM($F60:AV60)</f>
        <v>2627.7400000000007</v>
      </c>
      <c r="AW99" s="39">
        <f>SUM($F60:AW60)</f>
        <v>2687.0300000000007</v>
      </c>
      <c r="AX99" s="39">
        <f>SUM($F60:AX60)</f>
        <v>2738.4800000000005</v>
      </c>
      <c r="AY99" s="39">
        <f>SUM($F60:AY60)</f>
        <v>2781.1100000000006</v>
      </c>
      <c r="AZ99" s="39">
        <f>SUM($F60:AZ60)</f>
        <v>2836.4800000000005</v>
      </c>
      <c r="BA99" s="39">
        <f>SUM($F60:BA60)</f>
        <v>2881.0700000000006</v>
      </c>
      <c r="BB99" s="39">
        <f>SUM($F60:BB60)</f>
        <v>2933.0100000000007</v>
      </c>
      <c r="BC99" s="39">
        <f>SUM($F60:BC60)</f>
        <v>2978.5800000000008</v>
      </c>
      <c r="BD99" s="39">
        <f>SUM($F60:BD60)</f>
        <v>3022.190000000001</v>
      </c>
      <c r="BE99" s="39">
        <f>SUM($F60:BE60)</f>
        <v>3068.7400000000011</v>
      </c>
      <c r="BF99" s="39">
        <f>SUM($F60:BF60)</f>
        <v>3122.6400000000012</v>
      </c>
      <c r="BG99" s="39">
        <f>SUM($F60:BG60)</f>
        <v>3173.6000000000013</v>
      </c>
    </row>
    <row r="100" spans="1:59" ht="15.75" customHeight="1">
      <c r="A100">
        <v>1</v>
      </c>
      <c r="B100">
        <v>1</v>
      </c>
      <c r="C100">
        <v>0</v>
      </c>
      <c r="D100">
        <v>421.29000000000013</v>
      </c>
      <c r="E100">
        <v>279</v>
      </c>
      <c r="F100" s="39">
        <f>SUM($F61:F61)</f>
        <v>105.4</v>
      </c>
      <c r="G100" s="39">
        <f>SUM($F61:G61)</f>
        <v>197.4699999999998</v>
      </c>
      <c r="H100" s="39">
        <f>SUM($F61:H61)</f>
        <v>287.06000000000006</v>
      </c>
      <c r="I100" s="39">
        <f>SUM($F61:I61)</f>
        <v>390.28999999999991</v>
      </c>
      <c r="J100" s="39">
        <f>SUM($F61:J61)</f>
        <v>486.07999999999981</v>
      </c>
      <c r="K100" s="39">
        <f>SUM($F61:K61)</f>
        <v>593.9599999999997</v>
      </c>
      <c r="L100" s="39">
        <f>SUM($F61:L61)</f>
        <v>689.4399999999996</v>
      </c>
      <c r="M100" s="39">
        <f>SUM($F61:M61)</f>
        <v>783.36999999999978</v>
      </c>
      <c r="N100" s="39">
        <f>SUM($F61:N61)</f>
        <v>885.36</v>
      </c>
      <c r="O100" s="39">
        <f>SUM($F61:O61)</f>
        <v>1000.6799999999998</v>
      </c>
      <c r="P100" s="39">
        <f>SUM($F61:P61)</f>
        <v>1096.78</v>
      </c>
      <c r="Q100" s="39">
        <f>SUM($F61:Q61)</f>
        <v>1186.06</v>
      </c>
      <c r="R100" s="39">
        <f>SUM($F61:R61)</f>
        <v>1298.8999999999999</v>
      </c>
      <c r="S100" s="39">
        <f>SUM($F61:S61)</f>
        <v>1408.6399999999999</v>
      </c>
      <c r="T100" s="39">
        <f>SUM($F61:T61)</f>
        <v>1508.4599999999996</v>
      </c>
      <c r="U100" s="39">
        <f>SUM($F61:U61)</f>
        <v>1612.3099999999995</v>
      </c>
      <c r="V100" s="39">
        <f>SUM($F61:V61)</f>
        <v>1709.6499999999996</v>
      </c>
      <c r="W100" s="39">
        <f>SUM($F61:W61)</f>
        <v>1802.9599999999996</v>
      </c>
      <c r="X100" s="39">
        <f>SUM($F61:X61)</f>
        <v>1896.5799999999995</v>
      </c>
      <c r="Y100" s="39">
        <f>SUM($F61:Y61)</f>
        <v>2008.1799999999994</v>
      </c>
      <c r="Z100" s="39">
        <f>SUM($F61:Z61)</f>
        <v>2107.3799999999997</v>
      </c>
      <c r="AA100" s="39">
        <f>SUM($F61:AA61)</f>
        <v>2205.9599999999996</v>
      </c>
      <c r="AB100" s="39">
        <f>SUM($F61:AB61)</f>
        <v>2307.33</v>
      </c>
      <c r="AC100" s="39">
        <f>SUM($F61:AC61)</f>
        <v>2405.91</v>
      </c>
      <c r="AD100" s="39">
        <f>SUM($F61:AD61)</f>
        <v>2510.0699999999997</v>
      </c>
      <c r="AE100" s="39">
        <f>SUM($F61:AE61)</f>
        <v>2605.2399999999998</v>
      </c>
      <c r="AF100" s="39">
        <f>SUM($F61:AF61)</f>
        <v>2716.5299999999997</v>
      </c>
      <c r="AG100" s="39">
        <f>SUM($F61:AG61)</f>
        <v>2819.7599999999998</v>
      </c>
      <c r="AH100" s="39">
        <f>SUM($F61:AH61)</f>
        <v>2909.35</v>
      </c>
      <c r="AI100" s="39">
        <f>SUM($F61:AI61)</f>
        <v>3004.52</v>
      </c>
      <c r="AJ100" s="39">
        <f>SUM($F61:AJ61)</f>
        <v>3096.8999999999996</v>
      </c>
      <c r="AK100" s="39">
        <f>SUM($F61:AK61)</f>
        <v>3205.3999999999996</v>
      </c>
      <c r="AL100" s="39">
        <f>SUM($F61:AL61)</f>
        <v>3304.29</v>
      </c>
      <c r="AM100" s="39">
        <f>SUM($F61:AM61)</f>
        <v>3407.21</v>
      </c>
      <c r="AN100" s="39">
        <f>SUM($F61:AN61)</f>
        <v>3517.8799999999997</v>
      </c>
      <c r="AO100" s="39">
        <f>SUM($F61:AO61)</f>
        <v>3620.7999999999997</v>
      </c>
      <c r="AP100" s="39">
        <f>SUM($F61:AP61)</f>
        <v>3717.52</v>
      </c>
      <c r="AQ100" s="39">
        <f>SUM($F61:AQ61)</f>
        <v>3826.33</v>
      </c>
      <c r="AR100" s="39">
        <f>SUM($F61:AR61)</f>
        <v>3918.7099999999996</v>
      </c>
      <c r="AS100" s="39">
        <f>SUM($F61:AS61)</f>
        <v>4031.24</v>
      </c>
      <c r="AT100" s="39">
        <f>SUM($F61:AT61)</f>
        <v>4137.57</v>
      </c>
      <c r="AU100" s="39">
        <f>SUM($F61:AU61)</f>
        <v>4241.42</v>
      </c>
      <c r="AV100" s="39">
        <f>SUM($F61:AV61)</f>
        <v>4343.72</v>
      </c>
      <c r="AW100" s="39">
        <f>SUM($F61:AW61)</f>
        <v>4450.67</v>
      </c>
      <c r="AX100" s="39">
        <f>SUM($F61:AX61)</f>
        <v>4549.87</v>
      </c>
      <c r="AY100" s="39">
        <f>SUM($F61:AY61)</f>
        <v>4650.9299999999994</v>
      </c>
      <c r="AZ100" s="39">
        <f>SUM($F61:AZ61)</f>
        <v>4751.369999999999</v>
      </c>
      <c r="BA100" s="39">
        <f>SUM($F61:BA61)</f>
        <v>4866.6899999999987</v>
      </c>
      <c r="BB100" s="39">
        <f>SUM($F61:BB61)</f>
        <v>4971.7799999999988</v>
      </c>
      <c r="BC100" s="39">
        <f>SUM($F61:BC61)</f>
        <v>5071.9099999999989</v>
      </c>
      <c r="BD100" s="39">
        <f>SUM($F61:BD61)</f>
        <v>5168.9399999999987</v>
      </c>
      <c r="BE100" s="39">
        <f>SUM($F61:BE61)</f>
        <v>5268.7599999999984</v>
      </c>
      <c r="BF100" s="39">
        <f>SUM($F61:BF61)</f>
        <v>5365.7899999999991</v>
      </c>
      <c r="BG100" s="39">
        <f>SUM($F61:BG61)</f>
        <v>5456.9299999999994</v>
      </c>
    </row>
    <row r="101" spans="1:59" ht="15.75" customHeight="1">
      <c r="A101">
        <v>2</v>
      </c>
      <c r="B101">
        <v>1</v>
      </c>
      <c r="C101">
        <v>0</v>
      </c>
      <c r="D101">
        <v>353.08999999999992</v>
      </c>
      <c r="E101">
        <v>225.67999999999986</v>
      </c>
      <c r="F101" s="39">
        <f>SUM($F62:F62)</f>
        <v>90.209999999999894</v>
      </c>
      <c r="G101" s="39">
        <f>SUM($F62:G62)</f>
        <v>181.65999999999991</v>
      </c>
      <c r="H101" s="39">
        <f>SUM($F62:H62)</f>
        <v>247.38000000000005</v>
      </c>
      <c r="I101" s="39">
        <f>SUM($F62:I62)</f>
        <v>350.91999999999996</v>
      </c>
      <c r="J101" s="39">
        <f>SUM($F62:J62)</f>
        <v>424.7</v>
      </c>
      <c r="K101" s="39">
        <f>SUM($F62:K62)</f>
        <v>523.2800000000002</v>
      </c>
      <c r="L101" s="39">
        <f>SUM($F62:L62)</f>
        <v>612.25</v>
      </c>
      <c r="M101" s="39">
        <f>SUM($F62:M62)</f>
        <v>689.75</v>
      </c>
      <c r="N101" s="39">
        <f>SUM($F62:N62)</f>
        <v>787.09000000000026</v>
      </c>
      <c r="O101" s="39">
        <f>SUM($F62:O62)</f>
        <v>869.86</v>
      </c>
      <c r="P101" s="39">
        <f>SUM($F62:P62)</f>
        <v>960.07</v>
      </c>
      <c r="Q101" s="39">
        <f>SUM($F62:Q62)</f>
        <v>1042.8399999999999</v>
      </c>
      <c r="R101" s="39">
        <f>SUM($F62:R62)</f>
        <v>1133.6699999999998</v>
      </c>
      <c r="S101" s="39">
        <f>SUM($F62:S62)</f>
        <v>1231.0099999999998</v>
      </c>
      <c r="T101" s="39">
        <f>SUM($F62:T62)</f>
        <v>1324.6299999999999</v>
      </c>
      <c r="U101" s="39">
        <f>SUM($F62:U62)</f>
        <v>1414.53</v>
      </c>
      <c r="V101" s="39">
        <f>SUM($F62:V62)</f>
        <v>1500.3999999999999</v>
      </c>
      <c r="W101" s="39">
        <f>SUM($F62:W62)</f>
        <v>1581.6199999999997</v>
      </c>
      <c r="X101" s="39">
        <f>SUM($F62:X62)</f>
        <v>1661.9099999999999</v>
      </c>
      <c r="Y101" s="39">
        <f>SUM($F62:Y62)</f>
        <v>1738.1699999999998</v>
      </c>
      <c r="Z101" s="39">
        <f>SUM($F62:Z62)</f>
        <v>1825.28</v>
      </c>
      <c r="AA101" s="39">
        <f>SUM($F62:AA62)</f>
        <v>1910.53</v>
      </c>
      <c r="AB101" s="39">
        <f>SUM($F62:AB62)</f>
        <v>1998.2599999999998</v>
      </c>
      <c r="AC101" s="39">
        <f>SUM($F62:AC62)</f>
        <v>2078.2399999999998</v>
      </c>
      <c r="AD101" s="39">
        <f>SUM($F62:AD62)</f>
        <v>2157.6</v>
      </c>
      <c r="AE101" s="39">
        <f>SUM($F62:AE62)</f>
        <v>2234.17</v>
      </c>
      <c r="AF101" s="39">
        <f>SUM($F62:AF62)</f>
        <v>2315.08</v>
      </c>
      <c r="AG101" s="39">
        <f>SUM($F62:AG62)</f>
        <v>2387</v>
      </c>
      <c r="AH101" s="39">
        <f>SUM($F62:AH62)</f>
        <v>2460.16</v>
      </c>
      <c r="AI101" s="39">
        <f>SUM($F62:AI62)</f>
        <v>2527.4299999999998</v>
      </c>
      <c r="AJ101" s="39">
        <f>SUM($F62:AJ62)</f>
        <v>2605.8599999999997</v>
      </c>
      <c r="AK101" s="39">
        <f>SUM($F62:AK62)</f>
        <v>2683.3599999999997</v>
      </c>
      <c r="AL101" s="39">
        <f>SUM($F62:AL62)</f>
        <v>2756.8299999999995</v>
      </c>
      <c r="AM101" s="39">
        <f>SUM($F62:AM62)</f>
        <v>2831.8499999999995</v>
      </c>
      <c r="AN101" s="39">
        <f>SUM($F62:AN62)</f>
        <v>2918.0299999999993</v>
      </c>
      <c r="AO101" s="39">
        <f>SUM($F62:AO62)</f>
        <v>2985.2999999999993</v>
      </c>
      <c r="AP101" s="39">
        <f>SUM($F62:AP62)</f>
        <v>3049.7799999999993</v>
      </c>
      <c r="AQ101" s="39">
        <f>SUM($F62:AQ62)</f>
        <v>3128.5199999999995</v>
      </c>
      <c r="AR101" s="39">
        <f>SUM($F62:AR62)</f>
        <v>3189.5899999999992</v>
      </c>
      <c r="AS101" s="39">
        <f>SUM($F62:AS62)</f>
        <v>3272.3599999999992</v>
      </c>
      <c r="AT101" s="39">
        <f>SUM($F62:AT62)</f>
        <v>3353.5799999999995</v>
      </c>
      <c r="AU101" s="39">
        <f>SUM($F62:AU62)</f>
        <v>3429.5299999999997</v>
      </c>
      <c r="AV101" s="39">
        <f>SUM($F62:AV62)</f>
        <v>3507.3399999999992</v>
      </c>
      <c r="AW101" s="39">
        <f>SUM($F62:AW62)</f>
        <v>3570.579999999999</v>
      </c>
      <c r="AX101" s="39">
        <f>SUM($F62:AX62)</f>
        <v>3656.1399999999994</v>
      </c>
      <c r="AY101" s="39">
        <f>SUM($F62:AY62)</f>
        <v>3737.0499999999993</v>
      </c>
      <c r="AZ101" s="39">
        <f>SUM($F62:AZ62)</f>
        <v>3817.3399999999992</v>
      </c>
      <c r="BA101" s="39">
        <f>SUM($F62:BA62)</f>
        <v>3910.6499999999992</v>
      </c>
      <c r="BB101" s="39">
        <f>SUM($F62:BB62)</f>
        <v>3972.9599999999991</v>
      </c>
      <c r="BC101" s="39">
        <f>SUM($F62:BC62)</f>
        <v>4060.6899999999991</v>
      </c>
      <c r="BD101" s="39">
        <f>SUM($F62:BD62)</f>
        <v>4133.2299999999996</v>
      </c>
      <c r="BE101" s="39">
        <f>SUM($F62:BE62)</f>
        <v>4199.57</v>
      </c>
      <c r="BF101" s="39">
        <f>SUM($F62:BF62)</f>
        <v>4279.24</v>
      </c>
      <c r="BG101" s="39">
        <f>SUM($F62:BG62)</f>
        <v>4360.1499999999996</v>
      </c>
    </row>
    <row r="102" spans="1:59" ht="15.75" customHeight="1">
      <c r="A102">
        <v>3</v>
      </c>
      <c r="B102">
        <v>1</v>
      </c>
      <c r="C102">
        <v>0</v>
      </c>
      <c r="D102">
        <v>390.29000000000013</v>
      </c>
      <c r="E102">
        <v>253.8900000000001</v>
      </c>
      <c r="F102" s="39">
        <f>SUM($F63:F63)</f>
        <v>66.959999999999894</v>
      </c>
      <c r="G102" s="39">
        <f>SUM($F63:G63)</f>
        <v>148.18000000000004</v>
      </c>
      <c r="H102" s="39">
        <f>SUM($F63:H63)</f>
        <v>205.84000000000012</v>
      </c>
      <c r="I102" s="39">
        <f>SUM($F63:I63)</f>
        <v>285.50999999999988</v>
      </c>
      <c r="J102" s="39">
        <f>SUM($F63:J63)</f>
        <v>358.66999999999996</v>
      </c>
      <c r="K102" s="39">
        <f>SUM($F63:K63)</f>
        <v>434.61999999999995</v>
      </c>
      <c r="L102" s="39">
        <f>SUM($F63:L63)</f>
        <v>505.29999999999984</v>
      </c>
      <c r="M102" s="39">
        <f>SUM($F63:M63)</f>
        <v>577.52999999999975</v>
      </c>
      <c r="N102" s="39">
        <f>SUM($F63:N63)</f>
        <v>660.6099999999999</v>
      </c>
      <c r="O102" s="39">
        <f>SUM($F63:O63)</f>
        <v>739.65999999999985</v>
      </c>
      <c r="P102" s="39">
        <f>SUM($F63:P63)</f>
        <v>802.59</v>
      </c>
      <c r="Q102" s="39">
        <f>SUM($F63:Q63)</f>
        <v>879.46999999999991</v>
      </c>
      <c r="R102" s="39">
        <f>SUM($F63:R63)</f>
        <v>966.57999999999993</v>
      </c>
      <c r="S102" s="39">
        <f>SUM($F63:S63)</f>
        <v>1033.54</v>
      </c>
      <c r="T102" s="39">
        <f>SUM($F63:T63)</f>
        <v>1104.8399999999997</v>
      </c>
      <c r="U102" s="39">
        <f>SUM($F63:U63)</f>
        <v>1187.2999999999997</v>
      </c>
      <c r="V102" s="39">
        <f>SUM($F63:V63)</f>
        <v>1261.6999999999998</v>
      </c>
      <c r="W102" s="39">
        <f>SUM($F63:W63)</f>
        <v>1332.3799999999999</v>
      </c>
      <c r="X102" s="39">
        <f>SUM($F63:X63)</f>
        <v>1403.9899999999998</v>
      </c>
      <c r="Y102" s="39">
        <f>SUM($F63:Y63)</f>
        <v>1484.8999999999999</v>
      </c>
      <c r="Z102" s="39">
        <f>SUM($F63:Z63)</f>
        <v>1550.62</v>
      </c>
      <c r="AA102" s="39">
        <f>SUM($F63:AA63)</f>
        <v>1625.9499999999998</v>
      </c>
      <c r="AB102" s="39">
        <f>SUM($F63:AB63)</f>
        <v>1695.3899999999996</v>
      </c>
      <c r="AC102" s="39">
        <f>SUM($F63:AC63)</f>
        <v>1770.4099999999999</v>
      </c>
      <c r="AD102" s="39">
        <f>SUM($F63:AD63)</f>
        <v>1851.9399999999996</v>
      </c>
      <c r="AE102" s="39">
        <f>SUM($F63:AE63)</f>
        <v>1934.3999999999996</v>
      </c>
      <c r="AF102" s="39">
        <f>SUM($F63:AF63)</f>
        <v>2012.2099999999996</v>
      </c>
      <c r="AG102" s="39">
        <f>SUM($F63:AG63)</f>
        <v>2078.8599999999997</v>
      </c>
      <c r="AH102" s="39">
        <f>SUM($F63:AH63)</f>
        <v>2152.0199999999995</v>
      </c>
      <c r="AI102" s="39">
        <f>SUM($F63:AI63)</f>
        <v>2229.5199999999995</v>
      </c>
      <c r="AJ102" s="39">
        <f>SUM($F63:AJ63)</f>
        <v>2303.2999999999993</v>
      </c>
      <c r="AK102" s="39">
        <f>SUM($F63:AK63)</f>
        <v>2381.1099999999992</v>
      </c>
      <c r="AL102" s="39">
        <f>SUM($F63:AL63)</f>
        <v>2459.5399999999991</v>
      </c>
      <c r="AM102" s="39">
        <f>SUM($F63:AM63)</f>
        <v>2538.8999999999992</v>
      </c>
      <c r="AN102" s="39">
        <f>SUM($F63:AN63)</f>
        <v>2627.559999999999</v>
      </c>
      <c r="AO102" s="39">
        <f>SUM($F63:AO63)</f>
        <v>2695.7599999999989</v>
      </c>
      <c r="AP102" s="39">
        <f>SUM($F63:AP63)</f>
        <v>2775.7399999999989</v>
      </c>
      <c r="AQ102" s="39">
        <f>SUM($F63:AQ63)</f>
        <v>2856.3399999999988</v>
      </c>
      <c r="AR102" s="39">
        <f>SUM($F63:AR63)</f>
        <v>2924.849999999999</v>
      </c>
      <c r="AS102" s="39">
        <f>SUM($F63:AS63)</f>
        <v>3002.6599999999989</v>
      </c>
      <c r="AT102" s="39">
        <f>SUM($F63:AT63)</f>
        <v>3077.9899999999993</v>
      </c>
      <c r="AU102" s="39">
        <f>SUM($F63:AU63)</f>
        <v>3144.9499999999994</v>
      </c>
      <c r="AV102" s="39">
        <f>SUM($F63:AV63)</f>
        <v>3228.0299999999993</v>
      </c>
      <c r="AW102" s="39">
        <f>SUM($F63:AW63)</f>
        <v>3290.3399999999992</v>
      </c>
      <c r="AX102" s="39">
        <f>SUM($F63:AX63)</f>
        <v>3362.2599999999989</v>
      </c>
      <c r="AY102" s="39">
        <f>SUM($F63:AY63)</f>
        <v>3445.3399999999988</v>
      </c>
      <c r="AZ102" s="39">
        <f>SUM($F63:AZ63)</f>
        <v>3518.4999999999986</v>
      </c>
      <c r="BA102" s="39">
        <f>SUM($F63:BA63)</f>
        <v>3602.5099999999989</v>
      </c>
      <c r="BB102" s="39">
        <f>SUM($F63:BB63)</f>
        <v>3679.6999999999989</v>
      </c>
      <c r="BC102" s="39">
        <f>SUM($F63:BC63)</f>
        <v>3755.0299999999988</v>
      </c>
      <c r="BD102" s="39">
        <f>SUM($F63:BD63)</f>
        <v>3824.1599999999985</v>
      </c>
      <c r="BE102" s="39">
        <f>SUM($F63:BE63)</f>
        <v>3889.2599999999979</v>
      </c>
      <c r="BF102" s="39">
        <f>SUM($F63:BF63)</f>
        <v>3958.3899999999981</v>
      </c>
      <c r="BG102" s="39">
        <f>SUM($F63:BG63)</f>
        <v>4022.5599999999977</v>
      </c>
    </row>
    <row r="103" spans="1:59" ht="15.75" customHeight="1">
      <c r="A103">
        <v>4</v>
      </c>
      <c r="B103">
        <v>1</v>
      </c>
      <c r="C103">
        <v>0</v>
      </c>
      <c r="D103">
        <v>428.1099999999999</v>
      </c>
      <c r="E103">
        <v>260.09000000000009</v>
      </c>
      <c r="F103" s="39">
        <f>SUM($F64:F64)</f>
        <v>65.100000000000009</v>
      </c>
      <c r="G103" s="39">
        <f>SUM($F64:G64)</f>
        <v>120.86900000000003</v>
      </c>
      <c r="H103" s="39">
        <f>SUM($F64:H64)</f>
        <v>175.73899999999981</v>
      </c>
      <c r="I103" s="39">
        <f>SUM($F64:I64)</f>
        <v>236.80899999999994</v>
      </c>
      <c r="J103" s="39">
        <f>SUM($F64:J64)</f>
        <v>305.62900000000008</v>
      </c>
      <c r="K103" s="39">
        <f>SUM($F64:K64)</f>
        <v>369.48900000000015</v>
      </c>
      <c r="L103" s="39">
        <f>SUM($F64:L64)</f>
        <v>439.23900000000015</v>
      </c>
      <c r="M103" s="39">
        <f>SUM($F64:M64)</f>
        <v>512.70900000000029</v>
      </c>
      <c r="N103" s="39">
        <f>SUM($F64:N64)</f>
        <v>584.00900000000024</v>
      </c>
      <c r="O103" s="39">
        <f>SUM($F64:O64)</f>
        <v>659.64900000000057</v>
      </c>
      <c r="P103" s="39">
        <f>SUM($F64:P64)</f>
        <v>724.12900000000047</v>
      </c>
      <c r="Q103" s="39">
        <f>SUM($F64:Q64)</f>
        <v>796.66900000000055</v>
      </c>
      <c r="R103" s="39">
        <f>SUM($F64:R64)</f>
        <v>865.79900000000043</v>
      </c>
      <c r="S103" s="39">
        <f>SUM($F64:S64)</f>
        <v>943.29900000000043</v>
      </c>
      <c r="T103" s="39">
        <f>SUM($F64:T64)</f>
        <v>1020.1790000000003</v>
      </c>
      <c r="U103" s="39">
        <f>SUM($F64:U64)</f>
        <v>1098.2990000000002</v>
      </c>
      <c r="V103" s="39">
        <f>SUM($F64:V64)</f>
        <v>1167.1190000000004</v>
      </c>
      <c r="W103" s="39">
        <f>SUM($F64:W64)</f>
        <v>1237.7990000000002</v>
      </c>
      <c r="X103" s="39">
        <f>SUM($F64:X64)</f>
        <v>1304.1390000000004</v>
      </c>
      <c r="Y103" s="39">
        <f>SUM($F64:Y64)</f>
        <v>1376.9890000000003</v>
      </c>
      <c r="Z103" s="39">
        <f>SUM($F64:Z64)</f>
        <v>1446.1190000000004</v>
      </c>
      <c r="AA103" s="39">
        <f>SUM($F64:AA64)</f>
        <v>1518.3490000000002</v>
      </c>
      <c r="AB103" s="39">
        <f>SUM($F64:AB64)</f>
        <v>1590.2690000000002</v>
      </c>
      <c r="AC103" s="39">
        <f>SUM($F64:AC64)</f>
        <v>1664.9790000000003</v>
      </c>
      <c r="AD103" s="39">
        <f>SUM($F64:AD64)</f>
        <v>1747.1290000000004</v>
      </c>
      <c r="AE103" s="39">
        <f>SUM($F64:AE64)</f>
        <v>1821.8390000000004</v>
      </c>
      <c r="AF103" s="39">
        <f>SUM($F64:AF64)</f>
        <v>1892.5190000000002</v>
      </c>
      <c r="AG103" s="39">
        <f>SUM($F64:AG64)</f>
        <v>1958.5490000000004</v>
      </c>
      <c r="AH103" s="39">
        <f>SUM($F64:AH64)</f>
        <v>2032.3290000000002</v>
      </c>
      <c r="AI103" s="39">
        <f>SUM($F64:AI64)</f>
        <v>2101.1490000000003</v>
      </c>
      <c r="AJ103" s="39">
        <f>SUM($F64:AJ64)</f>
        <v>2171.2090000000003</v>
      </c>
      <c r="AK103" s="39">
        <f>SUM($F64:AK64)</f>
        <v>2245.6090000000004</v>
      </c>
      <c r="AL103" s="39">
        <f>SUM($F64:AL64)</f>
        <v>2327.4490000000005</v>
      </c>
      <c r="AM103" s="39">
        <f>SUM($F64:AM64)</f>
        <v>2403.7090000000007</v>
      </c>
      <c r="AN103" s="39">
        <f>SUM($F64:AN64)</f>
        <v>2479.3490000000006</v>
      </c>
      <c r="AO103" s="39">
        <f>SUM($F64:AO64)</f>
        <v>2549.0990000000006</v>
      </c>
      <c r="AP103" s="39">
        <f>SUM($F64:AP64)</f>
        <v>2621.0190000000007</v>
      </c>
      <c r="AQ103" s="39">
        <f>SUM($F64:AQ64)</f>
        <v>2692.6290000000004</v>
      </c>
      <c r="AR103" s="39">
        <f>SUM($F64:AR64)</f>
        <v>2767.0290000000005</v>
      </c>
      <c r="AS103" s="39">
        <f>SUM($F64:AS64)</f>
        <v>2834.2990000000004</v>
      </c>
      <c r="AT103" s="39">
        <f>SUM($F64:AT64)</f>
        <v>2913.9690000000001</v>
      </c>
      <c r="AU103" s="39">
        <f>SUM($F64:AU64)</f>
        <v>2989.299</v>
      </c>
      <c r="AV103" s="39">
        <f>SUM($F64:AV64)</f>
        <v>3062.7690000000002</v>
      </c>
      <c r="AW103" s="39">
        <f>SUM($F64:AW64)</f>
        <v>3134.6890000000003</v>
      </c>
      <c r="AX103" s="39">
        <f>SUM($F64:AX64)</f>
        <v>3196.6890000000008</v>
      </c>
      <c r="AY103" s="39">
        <f>SUM($F64:AY64)</f>
        <v>3271.0890000000009</v>
      </c>
      <c r="AZ103" s="39">
        <f>SUM($F64:AZ64)</f>
        <v>3333.0890000000009</v>
      </c>
      <c r="BA103" s="39">
        <f>SUM($F64:BA64)</f>
        <v>3406.5590000000007</v>
      </c>
      <c r="BB103" s="39">
        <f>SUM($F64:BB64)</f>
        <v>3481.2690000000007</v>
      </c>
      <c r="BC103" s="39">
        <f>SUM($F64:BC64)</f>
        <v>3558.4590000000007</v>
      </c>
      <c r="BD103" s="39">
        <f>SUM($F64:BD64)</f>
        <v>3630.3790000000004</v>
      </c>
      <c r="BE103" s="39">
        <f>SUM($F64:BE64)</f>
        <v>3699.509</v>
      </c>
      <c r="BF103" s="39">
        <f>SUM($F64:BF64)</f>
        <v>3767.3990000000003</v>
      </c>
      <c r="BG103" s="39">
        <f>SUM($F64:BG64)</f>
        <v>3842.1090000000004</v>
      </c>
    </row>
    <row r="104" spans="1:59" ht="15.75" customHeight="1">
      <c r="A104">
        <v>5</v>
      </c>
      <c r="B104">
        <v>1</v>
      </c>
      <c r="C104">
        <v>0</v>
      </c>
      <c r="D104">
        <v>355.57</v>
      </c>
      <c r="E104">
        <v>230.95000000000019</v>
      </c>
      <c r="F104" s="39">
        <f>SUM($F65:F65)</f>
        <v>98.579999999999856</v>
      </c>
      <c r="G104" s="39">
        <f>SUM($F65:G65)</f>
        <v>203.97999999999985</v>
      </c>
      <c r="H104" s="39">
        <f>SUM($F65:H65)</f>
        <v>299.14999999999998</v>
      </c>
      <c r="I104" s="39">
        <f>SUM($F65:I65)</f>
        <v>398.03999999999991</v>
      </c>
      <c r="J104" s="39">
        <f>SUM($F65:J65)</f>
        <v>488.56000000000006</v>
      </c>
      <c r="K104" s="39">
        <f>SUM($F65:K65)</f>
        <v>602.95000000000005</v>
      </c>
      <c r="L104" s="39">
        <f>SUM($F65:L65)</f>
        <v>710.52000000000021</v>
      </c>
      <c r="M104" s="39">
        <f>SUM($F65:M65)</f>
        <v>823.67000000000041</v>
      </c>
      <c r="N104" s="39">
        <f>SUM($F65:N65)</f>
        <v>925.97000000000037</v>
      </c>
      <c r="O104" s="39">
        <f>SUM($F65:O65)</f>
        <v>1037.2600000000002</v>
      </c>
      <c r="P104" s="39">
        <f>SUM($F65:P65)</f>
        <v>1141.4200000000003</v>
      </c>
      <c r="Q104" s="39">
        <f>SUM($F65:Q65)</f>
        <v>1239.6900000000003</v>
      </c>
      <c r="R104" s="39">
        <f>SUM($F65:R65)</f>
        <v>1355.3200000000004</v>
      </c>
      <c r="S104" s="39">
        <f>SUM($F65:S65)</f>
        <v>1439.6400000000006</v>
      </c>
      <c r="T104" s="39">
        <f>SUM($F65:T65)</f>
        <v>1539.4600000000003</v>
      </c>
      <c r="U104" s="39">
        <f>SUM($F65:U65)</f>
        <v>1645.4800000000005</v>
      </c>
      <c r="V104" s="39">
        <f>SUM($F65:V65)</f>
        <v>1743.4400000000005</v>
      </c>
      <c r="W104" s="39">
        <f>SUM($F65:W65)</f>
        <v>1826.5200000000004</v>
      </c>
      <c r="X104" s="39">
        <f>SUM($F65:X65)</f>
        <v>1918.2800000000004</v>
      </c>
      <c r="Y104" s="39">
        <f>SUM($F65:Y65)</f>
        <v>2009.7300000000005</v>
      </c>
      <c r="Z104" s="39">
        <f>SUM($F65:Z65)</f>
        <v>2089.0900000000006</v>
      </c>
      <c r="AA104" s="39">
        <f>SUM($F65:AA65)</f>
        <v>2178.0600000000009</v>
      </c>
      <c r="AB104" s="39">
        <f>SUM($F65:AB65)</f>
        <v>2276.9500000000007</v>
      </c>
      <c r="AC104" s="39">
        <f>SUM($F65:AC65)</f>
        <v>2375.2200000000007</v>
      </c>
      <c r="AD104" s="39">
        <f>SUM($F65:AD65)</f>
        <v>2462.9500000000007</v>
      </c>
      <c r="AE104" s="39">
        <f>SUM($F65:AE65)</f>
        <v>2543.5500000000006</v>
      </c>
      <c r="AF104" s="39">
        <f>SUM($F65:AF65)</f>
        <v>2634.0700000000006</v>
      </c>
      <c r="AG104" s="39">
        <f>SUM($F65:AG65)</f>
        <v>2694.2100000000005</v>
      </c>
      <c r="AH104" s="39">
        <f>SUM($F65:AH65)</f>
        <v>2774.1900000000005</v>
      </c>
      <c r="AI104" s="39">
        <f>SUM($F65:AI65)</f>
        <v>2833.0900000000006</v>
      </c>
      <c r="AJ104" s="39">
        <f>SUM($F65:AJ65)</f>
        <v>2912.4500000000007</v>
      </c>
      <c r="AK104" s="39">
        <f>SUM($F65:AK65)</f>
        <v>2995.2200000000007</v>
      </c>
      <c r="AL104" s="39">
        <f>SUM($F65:AL65)</f>
        <v>3085.7400000000007</v>
      </c>
      <c r="AM104" s="39">
        <f>SUM($F65:AM65)</f>
        <v>3169.7500000000009</v>
      </c>
      <c r="AN104" s="39">
        <f>SUM($F65:AN65)</f>
        <v>3250.6600000000008</v>
      </c>
      <c r="AO104" s="39">
        <f>SUM($F65:AO65)</f>
        <v>3325.9900000000011</v>
      </c>
      <c r="AP104" s="39">
        <f>SUM($F65:AP65)</f>
        <v>3409.0700000000011</v>
      </c>
      <c r="AQ104" s="39">
        <f>SUM($F65:AQ65)</f>
        <v>3492.7700000000013</v>
      </c>
      <c r="AR104" s="39">
        <f>SUM($F65:AR65)</f>
        <v>3563.1400000000012</v>
      </c>
      <c r="AS104" s="39">
        <f>SUM($F65:AS65)</f>
        <v>3652.7300000000014</v>
      </c>
      <c r="AT104" s="39">
        <f>SUM($F65:AT65)</f>
        <v>3730.8500000000013</v>
      </c>
      <c r="AU104" s="39">
        <f>SUM($F65:AU65)</f>
        <v>3821.0600000000013</v>
      </c>
      <c r="AV104" s="39">
        <f>SUM($F65:AV65)</f>
        <v>3914.9900000000016</v>
      </c>
      <c r="AW104" s="39">
        <f>SUM($F65:AW65)</f>
        <v>3993.1100000000015</v>
      </c>
      <c r="AX104" s="39">
        <f>SUM($F65:AX65)</f>
        <v>4073.0900000000015</v>
      </c>
      <c r="AY104" s="39">
        <f>SUM($F65:AY65)</f>
        <v>4158.340000000002</v>
      </c>
      <c r="AZ104" s="39">
        <f>SUM($F65:AZ65)</f>
        <v>4244.2100000000019</v>
      </c>
      <c r="BA104" s="39">
        <f>SUM($F65:BA65)</f>
        <v>4325.1200000000017</v>
      </c>
      <c r="BB104" s="39">
        <f>SUM($F65:BB65)</f>
        <v>4418.4300000000021</v>
      </c>
      <c r="BC104" s="39">
        <f>SUM($F65:BC65)</f>
        <v>4490.9700000000021</v>
      </c>
      <c r="BD104" s="39">
        <f>SUM($F65:BD65)</f>
        <v>4570.0200000000023</v>
      </c>
      <c r="BE104" s="39">
        <f>SUM($F65:BE65)</f>
        <v>4644.1100000000024</v>
      </c>
      <c r="BF104" s="39">
        <f>SUM($F65:BF65)</f>
        <v>4715.7200000000021</v>
      </c>
      <c r="BG104" s="39">
        <f>SUM($F65:BG65)</f>
        <v>4792.6000000000022</v>
      </c>
    </row>
    <row r="105" spans="1:59" ht="15.75" customHeight="1">
      <c r="A105">
        <v>6</v>
      </c>
      <c r="B105">
        <v>1</v>
      </c>
      <c r="C105">
        <v>0</v>
      </c>
      <c r="D105">
        <v>550.25000000000023</v>
      </c>
      <c r="E105">
        <v>338.52</v>
      </c>
      <c r="F105" s="39">
        <f>SUM($F66:F66)</f>
        <v>97.960000000000079</v>
      </c>
      <c r="G105" s="39">
        <f>SUM($F66:G66)</f>
        <v>208.01000000000008</v>
      </c>
      <c r="H105" s="39">
        <f>SUM($F66:H66)</f>
        <v>296.97999999999985</v>
      </c>
      <c r="I105" s="39">
        <f>SUM($F66:I66)</f>
        <v>402.68999999999994</v>
      </c>
      <c r="J105" s="39">
        <f>SUM($F66:J66)</f>
        <v>498.78999999999974</v>
      </c>
      <c r="K105" s="39">
        <f>SUM($F66:K66)</f>
        <v>612.24999999999943</v>
      </c>
      <c r="L105" s="39">
        <f>SUM($F66:L66)</f>
        <v>708.34999999999945</v>
      </c>
      <c r="M105" s="39">
        <f>SUM($F66:M66)</f>
        <v>819.01999999999964</v>
      </c>
      <c r="N105" s="39">
        <f>SUM($F66:N66)</f>
        <v>930.3099999999996</v>
      </c>
      <c r="O105" s="39">
        <f>SUM($F66:O66)</f>
        <v>1034.7799999999995</v>
      </c>
      <c r="P105" s="39">
        <f>SUM($F66:P66)</f>
        <v>1146.9999999999995</v>
      </c>
      <c r="Q105" s="39">
        <f>SUM($F66:Q66)</f>
        <v>1266.0399999999997</v>
      </c>
      <c r="R105" s="39">
        <f>SUM($F66:R66)</f>
        <v>1386.0099999999995</v>
      </c>
      <c r="S105" s="39">
        <f>SUM($F66:S66)</f>
        <v>1471.2599999999995</v>
      </c>
      <c r="T105" s="39">
        <f>SUM($F66:T66)</f>
        <v>1566.1199999999997</v>
      </c>
      <c r="U105" s="39">
        <f>SUM($F66:U66)</f>
        <v>1662.5299999999997</v>
      </c>
      <c r="V105" s="39">
        <f>SUM($F66:V66)</f>
        <v>1762.9699999999998</v>
      </c>
      <c r="W105" s="39">
        <f>SUM($F66:W66)</f>
        <v>1858.1399999999999</v>
      </c>
      <c r="X105" s="39">
        <f>SUM($F66:X66)</f>
        <v>1959.82</v>
      </c>
      <c r="Y105" s="39">
        <f>SUM($F66:Y66)</f>
        <v>2055.6099999999997</v>
      </c>
      <c r="Z105" s="39">
        <f>SUM($F66:Z66)</f>
        <v>2157.29</v>
      </c>
      <c r="AA105" s="39">
        <f>SUM($F66:AA66)</f>
        <v>2257.73</v>
      </c>
      <c r="AB105" s="39">
        <f>SUM($F66:AB66)</f>
        <v>2360.0300000000002</v>
      </c>
      <c r="AC105" s="39">
        <f>SUM($F66:AC66)</f>
        <v>2466.98</v>
      </c>
      <c r="AD105" s="39">
        <f>SUM($F66:AD66)</f>
        <v>2575.48</v>
      </c>
      <c r="AE105" s="39">
        <f>SUM($F66:AE66)</f>
        <v>2677.78</v>
      </c>
      <c r="AF105" s="39">
        <f>SUM($F66:AF66)</f>
        <v>2768.3</v>
      </c>
      <c r="AG105" s="39">
        <f>SUM($F66:AG66)</f>
        <v>2853.2400000000002</v>
      </c>
      <c r="AH105" s="39">
        <f>SUM($F66:AH66)</f>
        <v>2951.2000000000003</v>
      </c>
      <c r="AI105" s="39">
        <f>SUM($F66:AI66)</f>
        <v>3049.78</v>
      </c>
      <c r="AJ105" s="39">
        <f>SUM($F66:AJ66)</f>
        <v>3148.98</v>
      </c>
      <c r="AK105" s="39">
        <f>SUM($F66:AK66)</f>
        <v>3250.97</v>
      </c>
      <c r="AL105" s="39">
        <f>SUM($F66:AL66)</f>
        <v>3360.7099999999996</v>
      </c>
      <c r="AM105" s="39">
        <f>SUM($F66:AM66)</f>
        <v>3458.3599999999997</v>
      </c>
      <c r="AN105" s="39">
        <f>SUM($F66:AN66)</f>
        <v>3564.6899999999996</v>
      </c>
      <c r="AO105" s="39">
        <f>SUM($F66:AO66)</f>
        <v>3655.2099999999996</v>
      </c>
      <c r="AP105" s="39">
        <f>SUM($F66:AP66)</f>
        <v>3755.0299999999997</v>
      </c>
      <c r="AQ105" s="39">
        <f>SUM($F66:AQ66)</f>
        <v>3853.61</v>
      </c>
      <c r="AR105" s="39">
        <f>SUM($F66:AR66)</f>
        <v>3953.4300000000003</v>
      </c>
      <c r="AS105" s="39">
        <f>SUM($F66:AS66)</f>
        <v>4046.4300000000003</v>
      </c>
      <c r="AT105" s="39">
        <f>SUM($F66:AT66)</f>
        <v>4135.71</v>
      </c>
      <c r="AU105" s="39">
        <f>SUM($F66:AU66)</f>
        <v>4238.63</v>
      </c>
      <c r="AV105" s="39">
        <f>SUM($F66:AV66)</f>
        <v>4336.28</v>
      </c>
      <c r="AW105" s="39">
        <f>SUM($F66:AW66)</f>
        <v>4422.1499999999996</v>
      </c>
      <c r="AX105" s="39">
        <f>SUM($F66:AX66)</f>
        <v>4516.08</v>
      </c>
      <c r="AY105" s="39">
        <f>SUM($F66:AY66)</f>
        <v>4612.7999999999993</v>
      </c>
      <c r="AZ105" s="39">
        <f>SUM($F66:AZ66)</f>
        <v>4706.7299999999996</v>
      </c>
      <c r="BA105" s="39">
        <f>SUM($F66:BA66)</f>
        <v>4799.4199999999992</v>
      </c>
      <c r="BB105" s="39">
        <f>SUM($F66:BB66)</f>
        <v>4899.5499999999993</v>
      </c>
      <c r="BC105" s="39">
        <f>SUM($F66:BC66)</f>
        <v>4984.4899999999989</v>
      </c>
      <c r="BD105" s="39">
        <f>SUM($F66:BD66)</f>
        <v>5085.5499999999993</v>
      </c>
      <c r="BE105" s="39">
        <f>SUM($F66:BE66)</f>
        <v>5172.9699999999993</v>
      </c>
      <c r="BF105" s="39">
        <f>SUM($F66:BF66)</f>
        <v>5259.7699999999986</v>
      </c>
      <c r="BG105" s="39">
        <f>SUM($F66:BG66)</f>
        <v>5352.1499999999987</v>
      </c>
    </row>
    <row r="106" spans="1:59" ht="15.75" customHeight="1">
      <c r="A106">
        <v>13</v>
      </c>
      <c r="B106">
        <v>1</v>
      </c>
      <c r="C106">
        <v>1</v>
      </c>
      <c r="D106">
        <v>445.47000000000014</v>
      </c>
      <c r="E106">
        <v>294.18999999999994</v>
      </c>
      <c r="F106" s="39">
        <f>SUM($F67:F67)</f>
        <v>89.280000000000044</v>
      </c>
      <c r="G106" s="39">
        <f>SUM($F67:G67)</f>
        <v>231.38000000000011</v>
      </c>
      <c r="H106" s="39">
        <f>SUM($F67:H67)</f>
        <v>352.90000000000009</v>
      </c>
      <c r="I106" s="39">
        <f>SUM($F67:I67)</f>
        <v>450.90000000000009</v>
      </c>
      <c r="J106" s="39">
        <f>SUM($F67:J67)</f>
        <v>551.84</v>
      </c>
      <c r="K106" s="39">
        <f>SUM($F67:K67)</f>
        <v>675.81000000000006</v>
      </c>
      <c r="L106" s="39">
        <f>SUM($F67:L67)</f>
        <v>762.05000000000007</v>
      </c>
      <c r="M106" s="39">
        <f>SUM($F67:M67)</f>
        <v>853.68000000000006</v>
      </c>
      <c r="N106" s="39">
        <f>SUM($F67:N67)</f>
        <v>956.58</v>
      </c>
      <c r="O106" s="39">
        <f>SUM($F67:O67)</f>
        <v>1041.8400000000001</v>
      </c>
      <c r="P106" s="39">
        <f>SUM($F67:P67)</f>
        <v>1144.25</v>
      </c>
      <c r="Q106" s="39">
        <f>SUM($F67:Q67)</f>
        <v>1245.6799999999998</v>
      </c>
      <c r="R106" s="39">
        <f>SUM($F67:R67)</f>
        <v>1349.56</v>
      </c>
      <c r="S106" s="39">
        <f>SUM($F67:S67)</f>
        <v>1437.76</v>
      </c>
      <c r="T106" s="39">
        <f>SUM($F67:T67)</f>
        <v>1527.92</v>
      </c>
      <c r="U106" s="39">
        <f>SUM($F67:U67)</f>
        <v>1610.73</v>
      </c>
      <c r="V106" s="39">
        <f>SUM($F67:V67)</f>
        <v>1713.14</v>
      </c>
      <c r="W106" s="39">
        <f>SUM($F67:W67)</f>
        <v>1790.0700000000002</v>
      </c>
      <c r="X106" s="39">
        <f>SUM($F67:X67)</f>
        <v>1862.5900000000001</v>
      </c>
      <c r="Y106" s="39">
        <f>SUM($F67:Y67)</f>
        <v>1961.0800000000002</v>
      </c>
      <c r="Z106" s="39">
        <f>SUM($F67:Z67)</f>
        <v>2045.3600000000001</v>
      </c>
      <c r="AA106" s="39">
        <f>SUM($F67:AA67)</f>
        <v>2128.17</v>
      </c>
      <c r="AB106" s="39">
        <f>SUM($F67:AB67)</f>
        <v>2228.62</v>
      </c>
      <c r="AC106" s="39">
        <f>SUM($F67:AC67)</f>
        <v>2314.37</v>
      </c>
      <c r="AD106" s="39">
        <f>SUM($F67:AD67)</f>
        <v>2413.84</v>
      </c>
      <c r="AE106" s="39">
        <f>SUM($F67:AE67)</f>
        <v>2512.8200000000002</v>
      </c>
      <c r="AF106" s="39">
        <f>SUM($F67:AF67)</f>
        <v>2600.5300000000002</v>
      </c>
      <c r="AG106" s="39">
        <f>SUM($F67:AG67)</f>
        <v>2697.0600000000004</v>
      </c>
      <c r="AH106" s="39">
        <f>SUM($F67:AH67)</f>
        <v>2782.32</v>
      </c>
      <c r="AI106" s="39">
        <f>SUM($F67:AI67)</f>
        <v>2874.44</v>
      </c>
      <c r="AJ106" s="39">
        <f>SUM($F67:AJ67)</f>
        <v>2961.66</v>
      </c>
      <c r="AK106" s="39">
        <f>SUM($F67:AK67)</f>
        <v>3058.68</v>
      </c>
      <c r="AL106" s="39">
        <f>SUM($F67:AL67)</f>
        <v>3151.7799999999997</v>
      </c>
      <c r="AM106" s="39">
        <f>SUM($F67:AM67)</f>
        <v>3241.9399999999996</v>
      </c>
      <c r="AN106" s="39">
        <f>SUM($F67:AN67)</f>
        <v>3323.2799999999997</v>
      </c>
      <c r="AO106" s="39">
        <f>SUM($F67:AO67)</f>
        <v>3410.4999999999995</v>
      </c>
      <c r="AP106" s="39">
        <f>SUM($F67:AP67)</f>
        <v>3507.5199999999995</v>
      </c>
      <c r="AQ106" s="39">
        <f>SUM($F67:AQ67)</f>
        <v>3590.8199999999997</v>
      </c>
      <c r="AR106" s="39">
        <f>SUM($F67:AR67)</f>
        <v>3674.6099999999997</v>
      </c>
      <c r="AS106" s="39">
        <f>SUM($F67:AS67)</f>
        <v>3758.3999999999996</v>
      </c>
      <c r="AT106" s="39">
        <f>SUM($F67:AT67)</f>
        <v>3849.0499999999997</v>
      </c>
      <c r="AU106" s="39">
        <f>SUM($F67:AU67)</f>
        <v>3924.0199999999995</v>
      </c>
      <c r="AV106" s="39">
        <f>SUM($F67:AV67)</f>
        <v>4009.7699999999995</v>
      </c>
      <c r="AW106" s="39">
        <f>SUM($F67:AW67)</f>
        <v>4105.32</v>
      </c>
      <c r="AX106" s="39">
        <f>SUM($F67:AX67)</f>
        <v>4202.34</v>
      </c>
      <c r="AY106" s="39">
        <f>SUM($F67:AY67)</f>
        <v>4285.6400000000003</v>
      </c>
      <c r="AZ106" s="39">
        <f>SUM($F67:AZ67)</f>
        <v>4386.09</v>
      </c>
      <c r="BA106" s="39">
        <f>SUM($F67:BA67)</f>
        <v>4477.72</v>
      </c>
      <c r="BB106" s="39">
        <f>SUM($F67:BB67)</f>
        <v>4579.1500000000005</v>
      </c>
      <c r="BC106" s="39">
        <f>SUM($F67:BC67)</f>
        <v>4676.6600000000008</v>
      </c>
      <c r="BD106" s="39">
        <f>SUM($F67:BD67)</f>
        <v>4766.3300000000008</v>
      </c>
      <c r="BE106" s="39">
        <f>SUM($F67:BE67)</f>
        <v>4872.170000000001</v>
      </c>
      <c r="BF106" s="39">
        <f>SUM($F67:BF67)</f>
        <v>4956.4500000000007</v>
      </c>
      <c r="BG106" s="39">
        <f>SUM($F67:BG67)</f>
        <v>5051.5100000000011</v>
      </c>
    </row>
    <row r="107" spans="1:59" ht="15.75" customHeight="1">
      <c r="A107">
        <v>14</v>
      </c>
      <c r="B107">
        <v>1</v>
      </c>
      <c r="C107">
        <v>1</v>
      </c>
      <c r="D107">
        <v>392.46000000000009</v>
      </c>
      <c r="E107">
        <v>273.72999999999985</v>
      </c>
      <c r="F107" s="39">
        <f>SUM($F68:F68)</f>
        <v>76.570000000000149</v>
      </c>
      <c r="G107" s="39">
        <f>SUM($F68:G68)</f>
        <v>163.79000000000019</v>
      </c>
      <c r="H107" s="39">
        <f>SUM($F68:H68)</f>
        <v>248.07000000000022</v>
      </c>
      <c r="I107" s="39">
        <f>SUM($F68:I68)</f>
        <v>324.51000000000022</v>
      </c>
      <c r="J107" s="39">
        <f>SUM($F68:J68)</f>
        <v>393.11000000000024</v>
      </c>
      <c r="K107" s="39">
        <f>SUM($F68:K68)</f>
        <v>512.18000000000029</v>
      </c>
      <c r="L107" s="39">
        <f>SUM($F68:L68)</f>
        <v>607.24000000000024</v>
      </c>
      <c r="M107" s="39">
        <f>SUM($F68:M68)</f>
        <v>698.87000000000023</v>
      </c>
      <c r="N107" s="39">
        <f>SUM($F68:N68)</f>
        <v>805.69000000000017</v>
      </c>
      <c r="O107" s="39">
        <f>SUM($F68:O68)</f>
        <v>927.70000000000016</v>
      </c>
      <c r="P107" s="39">
        <f>SUM($F68:P68)</f>
        <v>1020.3100000000002</v>
      </c>
      <c r="Q107" s="39">
        <f>SUM($F68:Q68)</f>
        <v>1153.1000000000001</v>
      </c>
      <c r="R107" s="39">
        <f>SUM($F68:R68)</f>
        <v>1262.8600000000001</v>
      </c>
      <c r="S107" s="39">
        <f>SUM($F68:S68)</f>
        <v>1368.21</v>
      </c>
      <c r="T107" s="39">
        <f>SUM($F68:T68)</f>
        <v>1470.13</v>
      </c>
      <c r="U107" s="39">
        <f>SUM($F68:U68)</f>
        <v>1563.72</v>
      </c>
      <c r="V107" s="39">
        <f>SUM($F68:V68)</f>
        <v>1676.42</v>
      </c>
      <c r="W107" s="39">
        <f>SUM($F68:W68)</f>
        <v>1784.71</v>
      </c>
      <c r="X107" s="39">
        <f>SUM($F68:X68)</f>
        <v>1907.7</v>
      </c>
      <c r="Y107" s="39">
        <f>SUM($F68:Y68)</f>
        <v>2024.81</v>
      </c>
      <c r="Z107" s="39">
        <f>SUM($F68:Z68)</f>
        <v>2106.64</v>
      </c>
      <c r="AA107" s="39">
        <f>SUM($F68:AA68)</f>
        <v>2209.54</v>
      </c>
      <c r="AB107" s="39">
        <f>SUM($F68:AB68)</f>
        <v>2329.59</v>
      </c>
      <c r="AC107" s="39">
        <f>SUM($F68:AC68)</f>
        <v>2414.8500000000004</v>
      </c>
      <c r="AD107" s="39">
        <f>SUM($F68:AD68)</f>
        <v>2539.8000000000006</v>
      </c>
      <c r="AE107" s="39">
        <f>SUM($F68:AE68)</f>
        <v>2639.7600000000007</v>
      </c>
      <c r="AF107" s="39">
        <f>SUM($F68:AF68)</f>
        <v>2736.7800000000007</v>
      </c>
      <c r="AG107" s="39">
        <f>SUM($F68:AG68)</f>
        <v>2830.8600000000006</v>
      </c>
      <c r="AH107" s="39">
        <f>SUM($F68:AH68)</f>
        <v>2921.5100000000007</v>
      </c>
      <c r="AI107" s="39">
        <f>SUM($F68:AI68)</f>
        <v>2985.7000000000007</v>
      </c>
      <c r="AJ107" s="39">
        <f>SUM($F68:AJ68)</f>
        <v>3073.4100000000008</v>
      </c>
      <c r="AK107" s="39">
        <f>SUM($F68:AK68)</f>
        <v>3174.3500000000008</v>
      </c>
      <c r="AL107" s="39">
        <f>SUM($F68:AL68)</f>
        <v>3264.5100000000007</v>
      </c>
      <c r="AM107" s="39">
        <f>SUM($F68:AM68)</f>
        <v>3356.1400000000008</v>
      </c>
      <c r="AN107" s="39">
        <f>SUM($F68:AN68)</f>
        <v>3441.8900000000008</v>
      </c>
      <c r="AO107" s="39">
        <f>SUM($F68:AO68)</f>
        <v>3526.170000000001</v>
      </c>
      <c r="AP107" s="39">
        <f>SUM($F68:AP68)</f>
        <v>3630.5400000000009</v>
      </c>
      <c r="AQ107" s="39">
        <f>SUM($F68:AQ68)</f>
        <v>3749.610000000001</v>
      </c>
      <c r="AR107" s="39">
        <f>SUM($F68:AR68)</f>
        <v>3832.9100000000012</v>
      </c>
      <c r="AS107" s="39">
        <f>SUM($F68:AS68)</f>
        <v>3935.8100000000013</v>
      </c>
      <c r="AT107" s="39">
        <f>SUM($F68:AT68)</f>
        <v>4065.6600000000012</v>
      </c>
      <c r="AU107" s="39">
        <f>SUM($F68:AU68)</f>
        <v>4155.8200000000015</v>
      </c>
      <c r="AV107" s="39">
        <f>SUM($F68:AV68)</f>
        <v>4256.7600000000011</v>
      </c>
      <c r="AW107" s="39">
        <f>SUM($F68:AW68)</f>
        <v>4359.170000000001</v>
      </c>
      <c r="AX107" s="39">
        <f>SUM($F68:AX68)</f>
        <v>4489.0200000000013</v>
      </c>
      <c r="AY107" s="39">
        <f>SUM($F68:AY68)</f>
        <v>4598.7800000000016</v>
      </c>
      <c r="AZ107" s="39">
        <f>SUM($F68:AZ68)</f>
        <v>4721.2800000000016</v>
      </c>
      <c r="BA107" s="39">
        <f>SUM($F68:BA68)</f>
        <v>4825.6500000000015</v>
      </c>
      <c r="BB107" s="39">
        <f>SUM($F68:BB68)</f>
        <v>4931.4900000000016</v>
      </c>
      <c r="BC107" s="39">
        <f>SUM($F68:BC68)</f>
        <v>5050.5600000000013</v>
      </c>
      <c r="BD107" s="39">
        <f>SUM($F68:BD68)</f>
        <v>5175.5100000000011</v>
      </c>
      <c r="BE107" s="39">
        <f>SUM($F68:BE68)</f>
        <v>5265.1800000000012</v>
      </c>
      <c r="BF107" s="39">
        <f>SUM($F68:BF68)</f>
        <v>5356.8100000000013</v>
      </c>
      <c r="BG107" s="39">
        <f>SUM($F68:BG68)</f>
        <v>5473.920000000001</v>
      </c>
    </row>
    <row r="108" spans="1:59" ht="15.75" customHeight="1">
      <c r="A108">
        <v>15</v>
      </c>
      <c r="B108">
        <v>1</v>
      </c>
      <c r="C108">
        <v>1</v>
      </c>
      <c r="D108">
        <v>294.18999999999994</v>
      </c>
      <c r="E108">
        <v>175.46000000000006</v>
      </c>
      <c r="F108" s="39">
        <f>SUM($F69:F69)</f>
        <v>95.169999999999973</v>
      </c>
      <c r="G108" s="39">
        <f>SUM($F69:G69)</f>
        <v>212.76999999999992</v>
      </c>
      <c r="H108" s="39">
        <f>SUM($F69:H69)</f>
        <v>318.11999999999995</v>
      </c>
      <c r="I108" s="39">
        <f>SUM($F69:I69)</f>
        <v>446.00999999999993</v>
      </c>
      <c r="J108" s="39">
        <f>SUM($F69:J69)</f>
        <v>542.04999999999995</v>
      </c>
      <c r="K108" s="39">
        <f>SUM($F69:K69)</f>
        <v>679.25</v>
      </c>
      <c r="L108" s="39">
        <f>SUM($F69:L69)</f>
        <v>796.85</v>
      </c>
      <c r="M108" s="39">
        <f>SUM($F69:M69)</f>
        <v>898.28</v>
      </c>
      <c r="N108" s="39">
        <f>SUM($F69:N69)</f>
        <v>1031.56</v>
      </c>
      <c r="O108" s="39">
        <f>SUM($F69:O69)</f>
        <v>1161.9000000000001</v>
      </c>
      <c r="P108" s="39">
        <f>SUM($F69:P69)</f>
        <v>1270.19</v>
      </c>
      <c r="Q108" s="39">
        <f>SUM($F69:Q69)</f>
        <v>1407.88</v>
      </c>
      <c r="R108" s="39">
        <f>SUM($F69:R69)</f>
        <v>1504.41</v>
      </c>
      <c r="S108" s="39">
        <f>SUM($F69:S69)</f>
        <v>1626.91</v>
      </c>
      <c r="T108" s="39">
        <f>SUM($F69:T69)</f>
        <v>1722.95</v>
      </c>
      <c r="U108" s="39">
        <f>SUM($F69:U69)</f>
        <v>1806.74</v>
      </c>
      <c r="V108" s="39">
        <f>SUM($F69:V69)</f>
        <v>1911.6</v>
      </c>
      <c r="W108" s="39">
        <f>SUM($F69:W69)</f>
        <v>2014.0099999999998</v>
      </c>
      <c r="X108" s="39">
        <f>SUM($F69:X69)</f>
        <v>2118.87</v>
      </c>
      <c r="Y108" s="39">
        <f>SUM($F69:Y69)</f>
        <v>2230.5899999999997</v>
      </c>
      <c r="Z108" s="39">
        <f>SUM($F69:Z69)</f>
        <v>2334.9599999999996</v>
      </c>
      <c r="AA108" s="39">
        <f>SUM($F69:AA69)</f>
        <v>2421.1999999999994</v>
      </c>
      <c r="AB108" s="39">
        <f>SUM($F69:AB69)</f>
        <v>2542.7199999999993</v>
      </c>
      <c r="AC108" s="39">
        <f>SUM($F69:AC69)</f>
        <v>2637.2899999999995</v>
      </c>
      <c r="AD108" s="39">
        <f>SUM($F69:AD69)</f>
        <v>2757.8299999999995</v>
      </c>
      <c r="AE108" s="39">
        <f>SUM($F69:AE69)</f>
        <v>2863.1799999999994</v>
      </c>
      <c r="AF108" s="39">
        <f>SUM($F69:AF69)</f>
        <v>2956.2799999999993</v>
      </c>
      <c r="AG108" s="39">
        <f>SUM($F69:AG69)</f>
        <v>3051.8299999999995</v>
      </c>
      <c r="AH108" s="39">
        <f>SUM($F69:AH69)</f>
        <v>3150.3199999999993</v>
      </c>
      <c r="AI108" s="39">
        <f>SUM($F69:AI69)</f>
        <v>3238.5199999999991</v>
      </c>
      <c r="AJ108" s="39">
        <f>SUM($F69:AJ69)</f>
        <v>3319.8599999999992</v>
      </c>
      <c r="AK108" s="39">
        <f>SUM($F69:AK69)</f>
        <v>3408.5499999999993</v>
      </c>
      <c r="AL108" s="39">
        <f>SUM($F69:AL69)</f>
        <v>3492.8299999999995</v>
      </c>
      <c r="AM108" s="39">
        <f>SUM($F69:AM69)</f>
        <v>3573.1899999999996</v>
      </c>
      <c r="AN108" s="39">
        <f>SUM($F69:AN69)</f>
        <v>3654.0399999999995</v>
      </c>
      <c r="AO108" s="39">
        <f>SUM($F69:AO69)</f>
        <v>3729.0099999999993</v>
      </c>
      <c r="AP108" s="39">
        <f>SUM($F69:AP69)</f>
        <v>3808.3899999999994</v>
      </c>
      <c r="AQ108" s="39">
        <f>SUM($F69:AQ69)</f>
        <v>3890.2199999999993</v>
      </c>
      <c r="AR108" s="39">
        <f>SUM($F69:AR69)</f>
        <v>3964.6999999999994</v>
      </c>
      <c r="AS108" s="39">
        <f>SUM($F69:AS69)</f>
        <v>4053.8799999999992</v>
      </c>
      <c r="AT108" s="39">
        <f>SUM($F69:AT69)</f>
        <v>4140.119999999999</v>
      </c>
      <c r="AU108" s="39">
        <f>SUM($F69:AU69)</f>
        <v>4216.0699999999988</v>
      </c>
      <c r="AV108" s="39">
        <f>SUM($F69:AV69)</f>
        <v>4307.6999999999989</v>
      </c>
      <c r="AW108" s="39">
        <f>SUM($F69:AW69)</f>
        <v>4393.4499999999989</v>
      </c>
      <c r="AX108" s="39">
        <f>SUM($F69:AX69)</f>
        <v>4486.0599999999986</v>
      </c>
      <c r="AY108" s="39">
        <f>SUM($F69:AY69)</f>
        <v>4569.3599999999988</v>
      </c>
      <c r="AZ108" s="39">
        <f>SUM($F69:AZ69)</f>
        <v>4646.7799999999988</v>
      </c>
      <c r="BA108" s="39">
        <f>SUM($F69:BA69)</f>
        <v>4730.079999999999</v>
      </c>
      <c r="BB108" s="39">
        <f>SUM($F69:BB69)</f>
        <v>4807.9899999999989</v>
      </c>
      <c r="BC108" s="39">
        <f>SUM($F69:BC69)</f>
        <v>4889.8199999999988</v>
      </c>
      <c r="BD108" s="39">
        <f>SUM($F69:BD69)</f>
        <v>4982.9199999999992</v>
      </c>
      <c r="BE108" s="39">
        <f>SUM($F69:BE69)</f>
        <v>5055.4399999999996</v>
      </c>
      <c r="BF108" s="39">
        <f>SUM($F69:BF69)</f>
        <v>5134.33</v>
      </c>
      <c r="BG108" s="39">
        <f>SUM($F69:BG69)</f>
        <v>5235.76</v>
      </c>
    </row>
    <row r="109" spans="1:59" ht="15.75" customHeight="1">
      <c r="A109">
        <v>16</v>
      </c>
      <c r="B109">
        <v>1</v>
      </c>
      <c r="C109">
        <v>1</v>
      </c>
      <c r="D109">
        <v>365.80000000000018</v>
      </c>
      <c r="E109">
        <v>243.35</v>
      </c>
      <c r="F109" s="39">
        <f>SUM($F70:F70)</f>
        <v>92.070000000000149</v>
      </c>
      <c r="G109" s="39">
        <f>SUM($F70:G70)</f>
        <v>222.90000000000009</v>
      </c>
      <c r="H109" s="39">
        <f>SUM($F70:H70)</f>
        <v>336.58000000000015</v>
      </c>
      <c r="I109" s="39">
        <f>SUM($F70:I70)</f>
        <v>450.75000000000011</v>
      </c>
      <c r="J109" s="39">
        <f>SUM($F70:J70)</f>
        <v>551.69000000000005</v>
      </c>
      <c r="K109" s="39">
        <f>SUM($F70:K70)</f>
        <v>682.03</v>
      </c>
      <c r="L109" s="39">
        <f>SUM($F70:L70)</f>
        <v>806.98</v>
      </c>
      <c r="M109" s="39">
        <f>SUM($F70:M70)</f>
        <v>918.21</v>
      </c>
      <c r="N109" s="39">
        <f>SUM($F70:N70)</f>
        <v>1067.6599999999999</v>
      </c>
      <c r="O109" s="39">
        <f>SUM($F70:O70)</f>
        <v>1184.2799999999997</v>
      </c>
      <c r="P109" s="39">
        <f>SUM($F70:P70)</f>
        <v>1300.8999999999999</v>
      </c>
      <c r="Q109" s="39">
        <f>SUM($F70:Q70)</f>
        <v>1416.05</v>
      </c>
      <c r="R109" s="39">
        <f>SUM($F70:R70)</f>
        <v>1536.1</v>
      </c>
      <c r="S109" s="39">
        <f>SUM($F70:S70)</f>
        <v>1659.58</v>
      </c>
      <c r="T109" s="39">
        <f>SUM($F70:T70)</f>
        <v>1762.9699999999998</v>
      </c>
      <c r="U109" s="39">
        <f>SUM($F70:U70)</f>
        <v>1868.8099999999997</v>
      </c>
      <c r="V109" s="39">
        <f>SUM($F70:V70)</f>
        <v>2006.9899999999998</v>
      </c>
      <c r="W109" s="39">
        <f>SUM($F70:W70)</f>
        <v>2097.64</v>
      </c>
      <c r="X109" s="39">
        <f>SUM($F70:X70)</f>
        <v>2217.1999999999998</v>
      </c>
      <c r="Y109" s="39">
        <f>SUM($F70:Y70)</f>
        <v>2343.62</v>
      </c>
      <c r="Z109" s="39">
        <f>SUM($F70:Z70)</f>
        <v>2446.0299999999997</v>
      </c>
      <c r="AA109" s="39">
        <f>SUM($F70:AA70)</f>
        <v>2558.2399999999998</v>
      </c>
      <c r="AB109" s="39">
        <f>SUM($F70:AB70)</f>
        <v>2672.8999999999996</v>
      </c>
      <c r="AC109" s="39">
        <f>SUM($F70:AC70)</f>
        <v>2782.1699999999996</v>
      </c>
      <c r="AD109" s="39">
        <f>SUM($F70:AD70)</f>
        <v>2909.0799999999995</v>
      </c>
      <c r="AE109" s="39">
        <f>SUM($F70:AE70)</f>
        <v>3023.7399999999993</v>
      </c>
      <c r="AF109" s="39">
        <f>SUM($F70:AF70)</f>
        <v>3140.3599999999992</v>
      </c>
      <c r="AG109" s="39">
        <f>SUM($F70:AG70)</f>
        <v>3229.0499999999993</v>
      </c>
      <c r="AH109" s="39">
        <f>SUM($F70:AH70)</f>
        <v>3338.8099999999995</v>
      </c>
      <c r="AI109" s="39">
        <f>SUM($F70:AI70)</f>
        <v>3437.2999999999993</v>
      </c>
      <c r="AJ109" s="39">
        <f>SUM($F70:AJ70)</f>
        <v>3535.7899999999995</v>
      </c>
      <c r="AK109" s="39">
        <f>SUM($F70:AK70)</f>
        <v>3658.7799999999997</v>
      </c>
      <c r="AL109" s="39">
        <f>SUM($F70:AL70)</f>
        <v>3774.91</v>
      </c>
      <c r="AM109" s="39">
        <f>SUM($F70:AM70)</f>
        <v>3870.95</v>
      </c>
      <c r="AN109" s="39">
        <f>SUM($F70:AN70)</f>
        <v>3979.73</v>
      </c>
      <c r="AO109" s="39">
        <f>SUM($F70:AO70)</f>
        <v>4083.12</v>
      </c>
      <c r="AP109" s="39">
        <f>SUM($F70:AP70)</f>
        <v>4180.63</v>
      </c>
      <c r="AQ109" s="39">
        <f>SUM($F70:AQ70)</f>
        <v>4288.92</v>
      </c>
      <c r="AR109" s="39">
        <f>SUM($F70:AR70)</f>
        <v>4397.21</v>
      </c>
      <c r="AS109" s="39">
        <f>SUM($F70:AS70)</f>
        <v>4504.03</v>
      </c>
      <c r="AT109" s="39">
        <f>SUM($F70:AT70)</f>
        <v>4616.24</v>
      </c>
      <c r="AU109" s="39">
        <f>SUM($F70:AU70)</f>
        <v>4709.34</v>
      </c>
      <c r="AV109" s="39">
        <f>SUM($F70:AV70)</f>
        <v>4807.83</v>
      </c>
      <c r="AW109" s="39">
        <f>SUM($F70:AW70)</f>
        <v>4901.91</v>
      </c>
      <c r="AX109" s="39">
        <f>SUM($F70:AX70)</f>
        <v>5009.22</v>
      </c>
      <c r="AY109" s="39">
        <f>SUM($F70:AY70)</f>
        <v>5108.2</v>
      </c>
      <c r="AZ109" s="39">
        <f>SUM($F70:AZ70)</f>
        <v>5218.9399999999996</v>
      </c>
      <c r="BA109" s="39">
        <f>SUM($F70:BA70)</f>
        <v>5325.7599999999993</v>
      </c>
      <c r="BB109" s="39">
        <f>SUM($F70:BB70)</f>
        <v>5423.2699999999995</v>
      </c>
      <c r="BC109" s="39">
        <f>SUM($F70:BC70)</f>
        <v>5531.5599999999995</v>
      </c>
      <c r="BD109" s="39">
        <f>SUM($F70:BD70)</f>
        <v>5655.0399999999991</v>
      </c>
      <c r="BE109" s="39">
        <f>SUM($F70:BE70)</f>
        <v>5767.7399999999989</v>
      </c>
      <c r="BF109" s="39">
        <f>SUM($F70:BF70)</f>
        <v>5858.8799999999992</v>
      </c>
      <c r="BG109" s="39">
        <f>SUM($F70:BG70)</f>
        <v>5961.7799999999988</v>
      </c>
    </row>
    <row r="110" spans="1:59" ht="15.75" customHeight="1">
      <c r="A110">
        <v>17</v>
      </c>
      <c r="B110">
        <v>1</v>
      </c>
      <c r="C110">
        <v>1</v>
      </c>
      <c r="D110">
        <v>414.78000000000003</v>
      </c>
      <c r="E110">
        <v>275.58999999999992</v>
      </c>
      <c r="F110" s="39">
        <f>SUM($F71:F71)</f>
        <v>96.100000000000009</v>
      </c>
      <c r="G110" s="39">
        <f>SUM($F71:G71)</f>
        <v>195.08000000000004</v>
      </c>
      <c r="H110" s="39">
        <f>SUM($F71:H71)</f>
        <v>298.47000000000003</v>
      </c>
      <c r="I110" s="39">
        <f>SUM($F71:I71)</f>
        <v>419.99</v>
      </c>
      <c r="J110" s="39">
        <f>SUM($F71:J71)</f>
        <v>554.74</v>
      </c>
      <c r="K110" s="39">
        <f>SUM($F71:K71)</f>
        <v>684.1</v>
      </c>
      <c r="L110" s="39">
        <f>SUM($F71:L71)</f>
        <v>806.6</v>
      </c>
      <c r="M110" s="39">
        <f>SUM($F71:M71)</f>
        <v>923.22</v>
      </c>
      <c r="N110" s="39">
        <f>SUM($F71:N71)</f>
        <v>1079.53</v>
      </c>
      <c r="O110" s="39">
        <f>SUM($F71:O71)</f>
        <v>1211.3399999999999</v>
      </c>
      <c r="P110" s="39">
        <f>SUM($F71:P71)</f>
        <v>1315.71</v>
      </c>
      <c r="Q110" s="39">
        <f>SUM($F71:Q71)</f>
        <v>1454.8700000000001</v>
      </c>
      <c r="R110" s="39">
        <f>SUM($F71:R71)</f>
        <v>1590.1100000000001</v>
      </c>
      <c r="S110" s="39">
        <f>SUM($F71:S71)</f>
        <v>1708.2000000000003</v>
      </c>
      <c r="T110" s="39">
        <f>SUM($F71:T71)</f>
        <v>1820.4100000000003</v>
      </c>
      <c r="U110" s="39">
        <f>SUM($F71:U71)</f>
        <v>1948.3000000000004</v>
      </c>
      <c r="V110" s="39">
        <f>SUM($F71:V71)</f>
        <v>2062.9600000000005</v>
      </c>
      <c r="W110" s="39">
        <f>SUM($F71:W71)</f>
        <v>2168.8000000000006</v>
      </c>
      <c r="X110" s="39">
        <f>SUM($F71:X71)</f>
        <v>2287.8700000000008</v>
      </c>
      <c r="Y110" s="39">
        <f>SUM($F71:Y71)</f>
        <v>2404.0000000000009</v>
      </c>
      <c r="Z110" s="39">
        <f>SUM($F71:Z71)</f>
        <v>2509.8400000000011</v>
      </c>
      <c r="AA110" s="39">
        <f>SUM($F71:AA71)</f>
        <v>2610.7800000000011</v>
      </c>
      <c r="AB110" s="39">
        <f>SUM($F71:AB71)</f>
        <v>2746.0200000000009</v>
      </c>
      <c r="AC110" s="39">
        <f>SUM($F71:AC71)</f>
        <v>2846.9600000000009</v>
      </c>
      <c r="AD110" s="39">
        <f>SUM($F71:AD71)</f>
        <v>2968.4800000000009</v>
      </c>
      <c r="AE110" s="39">
        <f>SUM($F71:AE71)</f>
        <v>3076.7700000000009</v>
      </c>
      <c r="AF110" s="39">
        <f>SUM($F71:AF71)</f>
        <v>3193.880000000001</v>
      </c>
      <c r="AG110" s="39">
        <f>SUM($F71:AG71)</f>
        <v>3289.4300000000012</v>
      </c>
      <c r="AH110" s="39">
        <f>SUM($F71:AH71)</f>
        <v>3406.0500000000011</v>
      </c>
      <c r="AI110" s="39">
        <f>SUM($F71:AI71)</f>
        <v>3509.440000000001</v>
      </c>
      <c r="AJ110" s="39">
        <f>SUM($F71:AJ71)</f>
        <v>3611.360000000001</v>
      </c>
      <c r="AK110" s="39">
        <f>SUM($F71:AK71)</f>
        <v>3726.5100000000011</v>
      </c>
      <c r="AL110" s="39">
        <f>SUM($F71:AL71)</f>
        <v>3851.4600000000009</v>
      </c>
      <c r="AM110" s="39">
        <f>SUM($F71:AM71)</f>
        <v>3955.8300000000008</v>
      </c>
      <c r="AN110" s="39">
        <f>SUM($F71:AN71)</f>
        <v>4070.9800000000009</v>
      </c>
      <c r="AO110" s="39">
        <f>SUM($F71:AO71)</f>
        <v>4175.8400000000011</v>
      </c>
      <c r="AP110" s="39">
        <f>SUM($F71:AP71)</f>
        <v>4280.2100000000009</v>
      </c>
      <c r="AQ110" s="39">
        <f>SUM($F71:AQ71)</f>
        <v>4390.9500000000007</v>
      </c>
      <c r="AR110" s="39">
        <f>SUM($F71:AR71)</f>
        <v>4511.9800000000005</v>
      </c>
      <c r="AS110" s="39">
        <f>SUM($F71:AS71)</f>
        <v>4618.3100000000004</v>
      </c>
      <c r="AT110" s="39">
        <f>SUM($F71:AT71)</f>
        <v>4728.0700000000006</v>
      </c>
      <c r="AU110" s="39">
        <f>SUM($F71:AU71)</f>
        <v>4815.2900000000009</v>
      </c>
      <c r="AV110" s="39">
        <f>SUM($F71:AV71)</f>
        <v>4896.630000000001</v>
      </c>
      <c r="AW110" s="39">
        <f>SUM($F71:AW71)</f>
        <v>5001.4900000000007</v>
      </c>
      <c r="AX110" s="39">
        <f>SUM($F71:AX71)</f>
        <v>5082.3400000000011</v>
      </c>
      <c r="AY110" s="39">
        <f>SUM($F71:AY71)</f>
        <v>5179.3600000000015</v>
      </c>
      <c r="AZ110" s="39">
        <f>SUM($F71:AZ71)</f>
        <v>5284.7100000000019</v>
      </c>
      <c r="BA110" s="39">
        <f>SUM($F71:BA71)</f>
        <v>5388.1000000000022</v>
      </c>
      <c r="BB110" s="39">
        <f>SUM($F71:BB71)</f>
        <v>5477.7700000000023</v>
      </c>
      <c r="BC110" s="39">
        <f>SUM($F71:BC71)</f>
        <v>5573.3200000000024</v>
      </c>
      <c r="BD110" s="39">
        <f>SUM($F71:BD71)</f>
        <v>5669.3600000000024</v>
      </c>
      <c r="BE110" s="39">
        <f>SUM($F71:BE71)</f>
        <v>5757.5600000000022</v>
      </c>
      <c r="BF110" s="39">
        <f>SUM($F71:BF71)</f>
        <v>5843.800000000002</v>
      </c>
      <c r="BG110" s="39">
        <f>SUM($F71:BG71)</f>
        <v>5935.4300000000021</v>
      </c>
    </row>
    <row r="111" spans="1:59" ht="15.75" customHeight="1">
      <c r="A111">
        <v>18</v>
      </c>
      <c r="B111">
        <v>1</v>
      </c>
      <c r="C111">
        <v>1</v>
      </c>
      <c r="D111">
        <v>364.87000000000018</v>
      </c>
      <c r="E111">
        <v>232.81000000000009</v>
      </c>
      <c r="F111" s="39">
        <f>SUM($F72:F72)</f>
        <v>78.429999999999865</v>
      </c>
      <c r="G111" s="39">
        <f>SUM($F72:G72)</f>
        <v>130.8599999999999</v>
      </c>
      <c r="H111" s="39">
        <f>SUM($F72:H72)</f>
        <v>220.03999999999991</v>
      </c>
      <c r="I111" s="39">
        <f>SUM($F72:I72)</f>
        <v>320.9799999999999</v>
      </c>
      <c r="J111" s="39">
        <f>SUM($F72:J72)</f>
        <v>409.66999999999996</v>
      </c>
      <c r="K111" s="39">
        <f>SUM($F72:K72)</f>
        <v>521.39</v>
      </c>
      <c r="L111" s="39">
        <f>SUM($F72:L72)</f>
        <v>630.66</v>
      </c>
      <c r="M111" s="39">
        <f>SUM($F72:M72)</f>
        <v>735.03</v>
      </c>
      <c r="N111" s="39">
        <f>SUM($F72:N72)</f>
        <v>841.84999999999991</v>
      </c>
      <c r="O111" s="39">
        <f>SUM($F72:O72)</f>
        <v>947.68999999999994</v>
      </c>
      <c r="P111" s="39">
        <f>SUM($F72:P72)</f>
        <v>1039.81</v>
      </c>
      <c r="Q111" s="39">
        <f>SUM($F72:Q72)</f>
        <v>1150.55</v>
      </c>
      <c r="R111" s="39">
        <f>SUM($F72:R72)</f>
        <v>1242.1799999999998</v>
      </c>
      <c r="S111" s="39">
        <f>SUM($F72:S72)</f>
        <v>1336.2599999999998</v>
      </c>
      <c r="T111" s="39">
        <f>SUM($F72:T72)</f>
        <v>1427.8899999999999</v>
      </c>
      <c r="U111" s="39">
        <f>SUM($F72:U72)</f>
        <v>1516.58</v>
      </c>
      <c r="V111" s="39">
        <f>SUM($F72:V72)</f>
        <v>1614.58</v>
      </c>
      <c r="W111" s="39">
        <f>SUM($F72:W72)</f>
        <v>1697.3899999999999</v>
      </c>
      <c r="X111" s="39">
        <f>SUM($F72:X72)</f>
        <v>1800.29</v>
      </c>
      <c r="Y111" s="39">
        <f>SUM($F72:Y72)</f>
        <v>1896.82</v>
      </c>
      <c r="Z111" s="39">
        <f>SUM($F72:Z72)</f>
        <v>1980.61</v>
      </c>
      <c r="AA111" s="39">
        <f>SUM($F72:AA72)</f>
        <v>2052.64</v>
      </c>
      <c r="AB111" s="39">
        <f>SUM($F72:AB72)</f>
        <v>2146.23</v>
      </c>
      <c r="AC111" s="39">
        <f>SUM($F72:AC72)</f>
        <v>2232.4700000000003</v>
      </c>
      <c r="AD111" s="39">
        <f>SUM($F72:AD72)</f>
        <v>2333.9</v>
      </c>
      <c r="AE111" s="39">
        <f>SUM($F72:AE72)</f>
        <v>2416.71</v>
      </c>
      <c r="AF111" s="39">
        <f>SUM($F72:AF72)</f>
        <v>2506.38</v>
      </c>
      <c r="AG111" s="39">
        <f>SUM($F72:AG72)</f>
        <v>2579.3900000000003</v>
      </c>
      <c r="AH111" s="39">
        <f>SUM($F72:AH72)</f>
        <v>2647.9900000000002</v>
      </c>
      <c r="AI111" s="39">
        <f>SUM($F72:AI72)</f>
        <v>2730.3100000000004</v>
      </c>
      <c r="AJ111" s="39">
        <f>SUM($F72:AJ72)</f>
        <v>2806.26</v>
      </c>
      <c r="AK111" s="39">
        <f>SUM($F72:AK72)</f>
        <v>2894.9500000000003</v>
      </c>
      <c r="AL111" s="39">
        <f>SUM($F72:AL72)</f>
        <v>2971.3900000000003</v>
      </c>
      <c r="AM111" s="39">
        <f>SUM($F72:AM72)</f>
        <v>3045.38</v>
      </c>
      <c r="AN111" s="39">
        <f>SUM($F72:AN72)</f>
        <v>3139.46</v>
      </c>
      <c r="AO111" s="39">
        <f>SUM($F72:AO72)</f>
        <v>3222.27</v>
      </c>
      <c r="AP111" s="39">
        <f>SUM($F72:AP72)</f>
        <v>3298.22</v>
      </c>
      <c r="AQ111" s="39">
        <f>SUM($F72:AQ72)</f>
        <v>3389.3599999999997</v>
      </c>
      <c r="AR111" s="39">
        <f>SUM($F72:AR72)</f>
        <v>3475.1099999999997</v>
      </c>
      <c r="AS111" s="39">
        <f>SUM($F72:AS72)</f>
        <v>3562.3299999999995</v>
      </c>
      <c r="AT111" s="39">
        <f>SUM($F72:AT72)</f>
        <v>3651.9999999999995</v>
      </c>
      <c r="AU111" s="39">
        <f>SUM($F72:AU72)</f>
        <v>3741.1799999999994</v>
      </c>
      <c r="AV111" s="39">
        <f>SUM($F72:AV72)</f>
        <v>3823.4999999999995</v>
      </c>
      <c r="AW111" s="39">
        <f>SUM($F72:AW72)</f>
        <v>3896.0199999999995</v>
      </c>
      <c r="AX111" s="39">
        <f>SUM($F72:AX72)</f>
        <v>3978.3399999999997</v>
      </c>
      <c r="AY111" s="39">
        <f>SUM($F72:AY72)</f>
        <v>4056.2499999999995</v>
      </c>
      <c r="AZ111" s="39">
        <f>SUM($F72:AZ72)</f>
        <v>4147.8799999999992</v>
      </c>
      <c r="BA111" s="39">
        <f>SUM($F72:BA72)</f>
        <v>4223.829999999999</v>
      </c>
      <c r="BB111" s="39">
        <f>SUM($F72:BB72)</f>
        <v>4293.4099999999989</v>
      </c>
      <c r="BC111" s="39">
        <f>SUM($F72:BC72)</f>
        <v>4380.6299999999992</v>
      </c>
      <c r="BD111" s="39">
        <f>SUM($F72:BD72)</f>
        <v>4466.3799999999992</v>
      </c>
      <c r="BE111" s="39">
        <f>SUM($F72:BE72)</f>
        <v>4536.9399999999996</v>
      </c>
      <c r="BF111" s="39">
        <f>SUM($F72:BF72)</f>
        <v>4612.3999999999996</v>
      </c>
      <c r="BG111" s="39">
        <f>SUM($F72:BG72)</f>
        <v>4696.1899999999996</v>
      </c>
    </row>
    <row r="112" spans="1:59" ht="15.75" customHeight="1">
      <c r="A112">
        <v>7</v>
      </c>
      <c r="B112">
        <v>1</v>
      </c>
      <c r="C112">
        <v>2</v>
      </c>
      <c r="D112">
        <v>369.52000000000015</v>
      </c>
      <c r="E112">
        <v>234.36000000000007</v>
      </c>
      <c r="F112" s="39">
        <f>SUM($F73:F73)</f>
        <v>84.940000000000111</v>
      </c>
      <c r="G112" s="39">
        <f>SUM($F73:G73)</f>
        <v>211.36000000000018</v>
      </c>
      <c r="H112" s="39">
        <f>SUM($F73:H73)</f>
        <v>331.4100000000002</v>
      </c>
      <c r="I112" s="39">
        <f>SUM($F73:I73)</f>
        <v>463.22000000000025</v>
      </c>
      <c r="J112" s="39">
        <f>SUM($F73:J73)</f>
        <v>574.94000000000028</v>
      </c>
      <c r="K112" s="39">
        <f>SUM($F73:K73)</f>
        <v>695.48000000000025</v>
      </c>
      <c r="L112" s="39">
        <f>SUM($F73:L73)</f>
        <v>825.82000000000016</v>
      </c>
      <c r="M112" s="39">
        <f>SUM($F73:M73)</f>
        <v>946.85000000000014</v>
      </c>
      <c r="N112" s="39">
        <f>SUM($F73:N73)</f>
        <v>1072.2900000000002</v>
      </c>
      <c r="O112" s="39">
        <f>SUM($F73:O73)</f>
        <v>1206.0600000000002</v>
      </c>
      <c r="P112" s="39">
        <f>SUM($F73:P73)</f>
        <v>1308.4700000000003</v>
      </c>
      <c r="Q112" s="39">
        <f>SUM($F73:Q73)</f>
        <v>1433.4200000000003</v>
      </c>
      <c r="R112" s="39">
        <f>SUM($F73:R73)</f>
        <v>1573.0700000000004</v>
      </c>
      <c r="S112" s="39">
        <f>SUM($F73:S73)</f>
        <v>1650.0000000000005</v>
      </c>
      <c r="T112" s="39">
        <f>SUM($F73:T73)</f>
        <v>1759.7600000000004</v>
      </c>
      <c r="U112" s="39">
        <f>SUM($F73:U73)</f>
        <v>1855.8000000000004</v>
      </c>
      <c r="V112" s="39">
        <f>SUM($F73:V73)</f>
        <v>1970.4600000000005</v>
      </c>
      <c r="W112" s="39">
        <f>SUM($F73:W73)</f>
        <v>2067.9700000000007</v>
      </c>
      <c r="X112" s="39">
        <f>SUM($F73:X73)</f>
        <v>2186.5500000000006</v>
      </c>
      <c r="Y112" s="39">
        <f>SUM($F73:Y73)</f>
        <v>2297.2900000000004</v>
      </c>
      <c r="Z112" s="39">
        <f>SUM($F73:Z73)</f>
        <v>2378.6300000000006</v>
      </c>
      <c r="AA112" s="39">
        <f>SUM($F73:AA73)</f>
        <v>2479.5700000000006</v>
      </c>
      <c r="AB112" s="39">
        <f>SUM($F73:AB73)</f>
        <v>2570.7100000000005</v>
      </c>
      <c r="AC112" s="39">
        <f>SUM($F73:AC73)</f>
        <v>2670.1800000000003</v>
      </c>
      <c r="AD112" s="39">
        <f>SUM($F73:AD73)</f>
        <v>2784.84</v>
      </c>
      <c r="AE112" s="39">
        <f>SUM($F73:AE73)</f>
        <v>2898.52</v>
      </c>
      <c r="AF112" s="39">
        <f>SUM($F73:AF73)</f>
        <v>3004.36</v>
      </c>
      <c r="AG112" s="39">
        <f>SUM($F73:AG73)</f>
        <v>3096.48</v>
      </c>
      <c r="AH112" s="39">
        <f>SUM($F73:AH73)</f>
        <v>3202.32</v>
      </c>
      <c r="AI112" s="39">
        <f>SUM($F73:AI73)</f>
        <v>3296.8900000000003</v>
      </c>
      <c r="AJ112" s="39">
        <f>SUM($F73:AJ73)</f>
        <v>3378.7200000000003</v>
      </c>
      <c r="AK112" s="39">
        <f>SUM($F73:AK73)</f>
        <v>3485.05</v>
      </c>
      <c r="AL112" s="39">
        <f>SUM($F73:AL73)</f>
        <v>3590.8900000000003</v>
      </c>
      <c r="AM112" s="39">
        <f>SUM($F73:AM73)</f>
        <v>3684.4800000000005</v>
      </c>
      <c r="AN112" s="39">
        <f>SUM($F73:AN73)</f>
        <v>3789.3400000000006</v>
      </c>
      <c r="AO112" s="39">
        <f>SUM($F73:AO73)</f>
        <v>3889.7900000000004</v>
      </c>
      <c r="AP112" s="39">
        <f>SUM($F73:AP73)</f>
        <v>3975.5400000000004</v>
      </c>
      <c r="AQ112" s="39">
        <f>SUM($F73:AQ73)</f>
        <v>4079.4200000000005</v>
      </c>
      <c r="AR112" s="39">
        <f>SUM($F73:AR73)</f>
        <v>4177.42</v>
      </c>
      <c r="AS112" s="39">
        <f>SUM($F73:AS73)</f>
        <v>4279.83</v>
      </c>
      <c r="AT112" s="39">
        <f>SUM($F73:AT73)</f>
        <v>4372.93</v>
      </c>
      <c r="AU112" s="39">
        <f>SUM($F73:AU73)</f>
        <v>4474.3600000000006</v>
      </c>
      <c r="AV112" s="39">
        <f>SUM($F73:AV73)</f>
        <v>4579.22</v>
      </c>
      <c r="AW112" s="39">
        <f>SUM($F73:AW73)</f>
        <v>4669.38</v>
      </c>
      <c r="AX112" s="39">
        <f>SUM($F73:AX73)</f>
        <v>4778.16</v>
      </c>
      <c r="AY112" s="39">
        <f>SUM($F73:AY73)</f>
        <v>4876.6499999999996</v>
      </c>
      <c r="AZ112" s="39">
        <f>SUM($F73:AZ73)</f>
        <v>4976.6099999999997</v>
      </c>
      <c r="BA112" s="39">
        <f>SUM($F73:BA73)</f>
        <v>5064.32</v>
      </c>
      <c r="BB112" s="39">
        <f>SUM($F73:BB73)</f>
        <v>5153.5</v>
      </c>
      <c r="BC112" s="39">
        <f>SUM($F73:BC73)</f>
        <v>5252.48</v>
      </c>
      <c r="BD112" s="39">
        <f>SUM($F73:BD73)</f>
        <v>5368.12</v>
      </c>
      <c r="BE112" s="39">
        <f>SUM($F73:BE73)</f>
        <v>5453.38</v>
      </c>
      <c r="BF112" s="39">
        <f>SUM($F73:BF73)</f>
        <v>5546.4800000000005</v>
      </c>
      <c r="BG112" s="39">
        <f>SUM($F73:BG73)</f>
        <v>5650.85</v>
      </c>
    </row>
    <row r="113" spans="1:59" ht="15.75" customHeight="1">
      <c r="A113">
        <v>8</v>
      </c>
      <c r="B113">
        <v>1</v>
      </c>
      <c r="C113">
        <v>2</v>
      </c>
      <c r="D113">
        <v>322.71000000000009</v>
      </c>
      <c r="E113">
        <v>189.1</v>
      </c>
      <c r="F113" s="39">
        <f>SUM($F74:F74)</f>
        <v>63.86000000000007</v>
      </c>
      <c r="G113" s="39">
        <f>SUM($F74:G74)</f>
        <v>193.71000000000009</v>
      </c>
      <c r="H113" s="39">
        <f>SUM($F74:H74)</f>
        <v>275.05000000000013</v>
      </c>
      <c r="I113" s="39">
        <f>SUM($F74:I74)</f>
        <v>382.36000000000007</v>
      </c>
      <c r="J113" s="39">
        <f>SUM($F74:J74)</f>
        <v>481.34000000000009</v>
      </c>
      <c r="K113" s="39">
        <f>SUM($F74:K74)</f>
        <v>589.63000000000011</v>
      </c>
      <c r="L113" s="39">
        <f>SUM($F74:L74)</f>
        <v>692.53000000000009</v>
      </c>
      <c r="M113" s="39">
        <f>SUM($F74:M74)</f>
        <v>782.69</v>
      </c>
      <c r="N113" s="39">
        <f>SUM($F74:N74)</f>
        <v>887.55000000000007</v>
      </c>
      <c r="O113" s="39">
        <f>SUM($F74:O74)</f>
        <v>995.84000000000015</v>
      </c>
      <c r="P113" s="39">
        <f>SUM($F74:P74)</f>
        <v>1078.6500000000001</v>
      </c>
      <c r="Q113" s="39">
        <f>SUM($F74:Q74)</f>
        <v>1183.5100000000002</v>
      </c>
      <c r="R113" s="39">
        <f>SUM($F74:R74)</f>
        <v>1288.3700000000003</v>
      </c>
      <c r="S113" s="39">
        <f>SUM($F74:S74)</f>
        <v>1392.7400000000002</v>
      </c>
      <c r="T113" s="39">
        <f>SUM($F74:T74)</f>
        <v>1486.3300000000004</v>
      </c>
      <c r="U113" s="39">
        <f>SUM($F74:U74)</f>
        <v>1591.6800000000003</v>
      </c>
      <c r="V113" s="39">
        <f>SUM($F74:V74)</f>
        <v>1699.4800000000002</v>
      </c>
      <c r="W113" s="39">
        <f>SUM($F74:W74)</f>
        <v>1785.2300000000002</v>
      </c>
      <c r="X113" s="39">
        <f>SUM($F74:X74)</f>
        <v>1895.9700000000003</v>
      </c>
      <c r="Y113" s="39">
        <f>SUM($F74:Y74)</f>
        <v>2007.2000000000003</v>
      </c>
      <c r="Z113" s="39">
        <f>SUM($F74:Z74)</f>
        <v>2121.3700000000003</v>
      </c>
      <c r="AA113" s="39">
        <f>SUM($F74:AA74)</f>
        <v>2226.7200000000003</v>
      </c>
      <c r="AB113" s="39">
        <f>SUM($F74:AB74)</f>
        <v>2323.25</v>
      </c>
      <c r="AC113" s="39">
        <f>SUM($F74:AC74)</f>
        <v>2426.64</v>
      </c>
      <c r="AD113" s="39">
        <f>SUM($F74:AD74)</f>
        <v>2535.91</v>
      </c>
      <c r="AE113" s="39">
        <f>SUM($F74:AE74)</f>
        <v>2650.5699999999997</v>
      </c>
      <c r="AF113" s="39">
        <f>SUM($F74:AF74)</f>
        <v>2766.7</v>
      </c>
      <c r="AG113" s="39">
        <f>SUM($F74:AG74)</f>
        <v>2873.0299999999997</v>
      </c>
      <c r="AH113" s="39">
        <f>SUM($F74:AH74)</f>
        <v>2981.3199999999997</v>
      </c>
      <c r="AI113" s="39">
        <f>SUM($F74:AI74)</f>
        <v>3088.6299999999997</v>
      </c>
      <c r="AJ113" s="39">
        <f>SUM($F74:AJ74)</f>
        <v>3211.1299999999997</v>
      </c>
      <c r="AK113" s="39">
        <f>SUM($F74:AK74)</f>
        <v>3337.0599999999995</v>
      </c>
      <c r="AL113" s="39">
        <f>SUM($F74:AL74)</f>
        <v>3458.0899999999997</v>
      </c>
      <c r="AM113" s="39">
        <f>SUM($F74:AM74)</f>
        <v>3559.0299999999997</v>
      </c>
      <c r="AN113" s="39">
        <f>SUM($F74:AN74)</f>
        <v>3669.7699999999995</v>
      </c>
      <c r="AO113" s="39">
        <f>SUM($F74:AO74)</f>
        <v>3775.1199999999994</v>
      </c>
      <c r="AP113" s="39">
        <f>SUM($F74:AP74)</f>
        <v>3873.1199999999994</v>
      </c>
      <c r="AQ113" s="39">
        <f>SUM($F74:AQ74)</f>
        <v>3993.6599999999994</v>
      </c>
      <c r="AR113" s="39">
        <f>SUM($F74:AR74)</f>
        <v>4105.3799999999992</v>
      </c>
      <c r="AS113" s="39">
        <f>SUM($F74:AS74)</f>
        <v>4209.7499999999991</v>
      </c>
      <c r="AT113" s="39">
        <f>SUM($F74:AT74)</f>
        <v>4338.1299999999992</v>
      </c>
      <c r="AU113" s="39">
        <f>SUM($F74:AU74)</f>
        <v>4429.7599999999993</v>
      </c>
      <c r="AV113" s="39">
        <f>SUM($F74:AV74)</f>
        <v>4523.8399999999992</v>
      </c>
      <c r="AW113" s="39">
        <f>SUM($F74:AW74)</f>
        <v>4635.5599999999995</v>
      </c>
      <c r="AX113" s="39">
        <f>SUM($F74:AX74)</f>
        <v>4731.1099999999997</v>
      </c>
      <c r="AY113" s="39">
        <f>SUM($F74:AY74)</f>
        <v>4816.8599999999997</v>
      </c>
      <c r="AZ113" s="39">
        <f>SUM($F74:AZ74)</f>
        <v>4914.8599999999997</v>
      </c>
      <c r="BA113" s="39">
        <f>SUM($F74:BA74)</f>
        <v>5007.96</v>
      </c>
      <c r="BB113" s="39">
        <f>SUM($F74:BB74)</f>
        <v>5095.18</v>
      </c>
      <c r="BC113" s="39">
        <f>SUM($F74:BC74)</f>
        <v>5196.6100000000006</v>
      </c>
      <c r="BD113" s="39">
        <f>SUM($F74:BD74)</f>
        <v>5327.4400000000005</v>
      </c>
      <c r="BE113" s="39">
        <f>SUM($F74:BE74)</f>
        <v>5422.5000000000009</v>
      </c>
      <c r="BF113" s="39">
        <f>SUM($F74:BF74)</f>
        <v>5509.7200000000012</v>
      </c>
      <c r="BG113" s="39">
        <f>SUM($F74:BG74)</f>
        <v>5604.2900000000009</v>
      </c>
    </row>
    <row r="114" spans="1:59" ht="15.75" customHeight="1">
      <c r="A114">
        <v>9</v>
      </c>
      <c r="B114">
        <v>1</v>
      </c>
      <c r="C114">
        <v>2</v>
      </c>
      <c r="D114">
        <v>421.6</v>
      </c>
      <c r="E114">
        <v>269.7</v>
      </c>
      <c r="F114" s="39">
        <f>SUM($F75:F75)</f>
        <v>102.92000000000014</v>
      </c>
      <c r="G114" s="39">
        <f>SUM($F75:G75)</f>
        <v>254.82000000000022</v>
      </c>
      <c r="H114" s="39">
        <f>SUM($F75:H75)</f>
        <v>391.04000000000019</v>
      </c>
      <c r="I114" s="39">
        <f>SUM($F75:I75)</f>
        <v>543.92000000000019</v>
      </c>
      <c r="J114" s="39">
        <f>SUM($F75:J75)</f>
        <v>666.42000000000019</v>
      </c>
      <c r="K114" s="39">
        <f>SUM($F75:K75)</f>
        <v>798.23000000000013</v>
      </c>
      <c r="L114" s="39">
        <f>SUM($F75:L75)</f>
        <v>935.43000000000018</v>
      </c>
      <c r="M114" s="39">
        <f>SUM($F75:M75)</f>
        <v>1058.9100000000001</v>
      </c>
      <c r="N114" s="39">
        <f>SUM($F75:N75)</f>
        <v>1198.0700000000002</v>
      </c>
      <c r="O114" s="39">
        <f>SUM($F75:O75)</f>
        <v>1314.69</v>
      </c>
      <c r="P114" s="39">
        <f>SUM($F75:P75)</f>
        <v>1437.19</v>
      </c>
      <c r="Q114" s="39">
        <f>SUM($F75:Q75)</f>
        <v>1549.89</v>
      </c>
      <c r="R114" s="39">
        <f>SUM($F75:R75)</f>
        <v>1682.19</v>
      </c>
      <c r="S114" s="39">
        <f>SUM($F75:S75)</f>
        <v>1785.0900000000001</v>
      </c>
      <c r="T114" s="39">
        <f>SUM($F75:T75)</f>
        <v>1901.71</v>
      </c>
      <c r="U114" s="39">
        <f>SUM($F75:U75)</f>
        <v>2025.68</v>
      </c>
      <c r="V114" s="39">
        <f>SUM($F75:V75)</f>
        <v>2137.4</v>
      </c>
      <c r="W114" s="39">
        <f>SUM($F75:W75)</f>
        <v>2243.2400000000002</v>
      </c>
      <c r="X114" s="39">
        <f>SUM($F75:X75)</f>
        <v>2340.75</v>
      </c>
      <c r="Y114" s="39">
        <f>SUM($F75:Y75)</f>
        <v>2455.9</v>
      </c>
      <c r="Z114" s="39">
        <f>SUM($F75:Z75)</f>
        <v>2568.11</v>
      </c>
      <c r="AA114" s="39">
        <f>SUM($F75:AA75)</f>
        <v>2670.52</v>
      </c>
      <c r="AB114" s="39">
        <f>SUM($F75:AB75)</f>
        <v>2763.62</v>
      </c>
      <c r="AC114" s="39">
        <f>SUM($F75:AC75)</f>
        <v>2872.4</v>
      </c>
      <c r="AD114" s="39">
        <f>SUM($F75:AD75)</f>
        <v>2989.51</v>
      </c>
      <c r="AE114" s="39">
        <f>SUM($F75:AE75)</f>
        <v>3088.98</v>
      </c>
      <c r="AF114" s="39">
        <f>SUM($F75:AF75)</f>
        <v>3198.25</v>
      </c>
      <c r="AG114" s="39">
        <f>SUM($F75:AG75)</f>
        <v>3284.98</v>
      </c>
      <c r="AH114" s="39">
        <f>SUM($F75:AH75)</f>
        <v>3381.51</v>
      </c>
      <c r="AI114" s="39">
        <f>SUM($F75:AI75)</f>
        <v>3457.9500000000003</v>
      </c>
      <c r="AJ114" s="39">
        <f>SUM($F75:AJ75)</f>
        <v>3551.05</v>
      </c>
      <c r="AK114" s="39">
        <f>SUM($F75:AK75)</f>
        <v>3630.4300000000003</v>
      </c>
      <c r="AL114" s="39">
        <f>SUM($F75:AL75)</f>
        <v>3732.84</v>
      </c>
      <c r="AM114" s="39">
        <f>SUM($F75:AM75)</f>
        <v>3817.61</v>
      </c>
      <c r="AN114" s="39">
        <f>SUM($F75:AN75)</f>
        <v>3908.26</v>
      </c>
      <c r="AO114" s="39">
        <f>SUM($F75:AO75)</f>
        <v>3999.4</v>
      </c>
      <c r="AP114" s="39">
        <f>SUM($F75:AP75)</f>
        <v>4084.66</v>
      </c>
      <c r="AQ114" s="39">
        <f>SUM($F75:AQ75)</f>
        <v>4184.13</v>
      </c>
      <c r="AR114" s="39">
        <f>SUM($F75:AR75)</f>
        <v>4283.1100000000006</v>
      </c>
      <c r="AS114" s="39">
        <f>SUM($F75:AS75)</f>
        <v>4388.4600000000009</v>
      </c>
      <c r="AT114" s="39">
        <f>SUM($F75:AT75)</f>
        <v>4491.8500000000013</v>
      </c>
      <c r="AU114" s="39">
        <f>SUM($F75:AU75)</f>
        <v>4593.2800000000016</v>
      </c>
      <c r="AV114" s="39">
        <f>SUM($F75:AV75)</f>
        <v>4679.5200000000013</v>
      </c>
      <c r="AW114" s="39">
        <f>SUM($F75:AW75)</f>
        <v>4798.5900000000011</v>
      </c>
      <c r="AX114" s="39">
        <f>SUM($F75:AX75)</f>
        <v>4886.7900000000009</v>
      </c>
      <c r="AY114" s="39">
        <f>SUM($F75:AY75)</f>
        <v>5007.8200000000006</v>
      </c>
      <c r="AZ114" s="39">
        <f>SUM($F75:AZ75)</f>
        <v>5105.3300000000008</v>
      </c>
      <c r="BA114" s="39">
        <f>SUM($F75:BA75)</f>
        <v>5210.6800000000012</v>
      </c>
      <c r="BB114" s="39">
        <f>SUM($F75:BB75)</f>
        <v>5308.6800000000012</v>
      </c>
      <c r="BC114" s="39">
        <f>SUM($F75:BC75)</f>
        <v>5410.1100000000015</v>
      </c>
      <c r="BD114" s="39">
        <f>SUM($F75:BD75)</f>
        <v>5499.7800000000016</v>
      </c>
      <c r="BE114" s="39">
        <f>SUM($F75:BE75)</f>
        <v>5593.8600000000015</v>
      </c>
      <c r="BF114" s="39">
        <f>SUM($F75:BF75)</f>
        <v>5684.5100000000011</v>
      </c>
      <c r="BG114" s="39">
        <f>SUM($F75:BG75)</f>
        <v>5786.4300000000012</v>
      </c>
    </row>
    <row r="115" spans="1:59" ht="15.75" customHeight="1">
      <c r="A115">
        <v>10</v>
      </c>
      <c r="B115">
        <v>1</v>
      </c>
      <c r="C115">
        <v>2</v>
      </c>
      <c r="D115">
        <v>358.05</v>
      </c>
      <c r="E115">
        <v>240.25</v>
      </c>
      <c r="F115" s="39">
        <f>SUM($F76:F76)</f>
        <v>75.63999999999993</v>
      </c>
      <c r="G115" s="39">
        <f>SUM($F76:G76)</f>
        <v>233.91</v>
      </c>
      <c r="H115" s="39">
        <f>SUM($F76:H76)</f>
        <v>377.97</v>
      </c>
      <c r="I115" s="39">
        <f>SUM($F76:I76)</f>
        <v>519.58000000000004</v>
      </c>
      <c r="J115" s="39">
        <f>SUM($F76:J76)</f>
        <v>644.04000000000008</v>
      </c>
      <c r="K115" s="39">
        <f>SUM($F76:K76)</f>
        <v>768.50000000000011</v>
      </c>
      <c r="L115" s="39">
        <f>SUM($F76:L76)</f>
        <v>885.12</v>
      </c>
      <c r="M115" s="39">
        <f>SUM($F76:M76)</f>
        <v>991.94</v>
      </c>
      <c r="N115" s="39">
        <f>SUM($F76:N76)</f>
        <v>1111.01</v>
      </c>
      <c r="O115" s="39">
        <f>SUM($F76:O76)</f>
        <v>1226.6500000000001</v>
      </c>
      <c r="P115" s="39">
        <f>SUM($F76:P76)</f>
        <v>1337.88</v>
      </c>
      <c r="Q115" s="39">
        <f>SUM($F76:Q76)</f>
        <v>1444.7</v>
      </c>
      <c r="R115" s="39">
        <f>SUM($F76:R76)</f>
        <v>1554.46</v>
      </c>
      <c r="S115" s="39">
        <f>SUM($F76:S76)</f>
        <v>1658.34</v>
      </c>
      <c r="T115" s="39">
        <f>SUM($F76:T76)</f>
        <v>1753.3999999999999</v>
      </c>
      <c r="U115" s="39">
        <f>SUM($F76:U76)</f>
        <v>1844.05</v>
      </c>
      <c r="V115" s="39">
        <f>SUM($F76:V76)</f>
        <v>1956.75</v>
      </c>
      <c r="W115" s="39">
        <f>SUM($F76:W76)</f>
        <v>2036.13</v>
      </c>
      <c r="X115" s="39">
        <f>SUM($F76:X76)</f>
        <v>2128.7400000000002</v>
      </c>
      <c r="Y115" s="39">
        <f>SUM($F76:Y76)</f>
        <v>2233.6000000000004</v>
      </c>
      <c r="Z115" s="39">
        <f>SUM($F76:Z76)</f>
        <v>2305.6300000000006</v>
      </c>
      <c r="AA115" s="39">
        <f>SUM($F76:AA76)</f>
        <v>2387.4600000000005</v>
      </c>
      <c r="AB115" s="39">
        <f>SUM($F76:AB76)</f>
        <v>2486.4400000000005</v>
      </c>
      <c r="AC115" s="39">
        <f>SUM($F76:AC76)</f>
        <v>2574.1500000000005</v>
      </c>
      <c r="AD115" s="39">
        <f>SUM($F76:AD76)</f>
        <v>2664.3100000000004</v>
      </c>
      <c r="AE115" s="39">
        <f>SUM($F76:AE76)</f>
        <v>2762.8</v>
      </c>
      <c r="AF115" s="39">
        <f>SUM($F76:AF76)</f>
        <v>2861.29</v>
      </c>
      <c r="AG115" s="39">
        <f>SUM($F76:AG76)</f>
        <v>2938.71</v>
      </c>
      <c r="AH115" s="39">
        <f>SUM($F76:AH76)</f>
        <v>3020.05</v>
      </c>
      <c r="AI115" s="39">
        <f>SUM($F76:AI76)</f>
        <v>3102.86</v>
      </c>
      <c r="AJ115" s="39">
        <f>SUM($F76:AJ76)</f>
        <v>3201.84</v>
      </c>
      <c r="AK115" s="39">
        <f>SUM($F76:AK76)</f>
        <v>3287.1000000000004</v>
      </c>
      <c r="AL115" s="39">
        <f>SUM($F76:AL76)</f>
        <v>3382.1600000000003</v>
      </c>
      <c r="AM115" s="39">
        <f>SUM($F76:AM76)</f>
        <v>3463.01</v>
      </c>
      <c r="AN115" s="39">
        <f>SUM($F76:AN76)</f>
        <v>3546.3100000000004</v>
      </c>
      <c r="AO115" s="39">
        <f>SUM($F76:AO76)</f>
        <v>3633.5300000000007</v>
      </c>
      <c r="AP115" s="39">
        <f>SUM($F76:AP76)</f>
        <v>3711.9300000000007</v>
      </c>
      <c r="AQ115" s="39">
        <f>SUM($F76:AQ76)</f>
        <v>3806.9900000000007</v>
      </c>
      <c r="AR115" s="39">
        <f>SUM($F76:AR76)</f>
        <v>3884.9000000000005</v>
      </c>
      <c r="AS115" s="39">
        <f>SUM($F76:AS76)</f>
        <v>3950.5600000000004</v>
      </c>
      <c r="AT115" s="39">
        <f>SUM($F76:AT76)</f>
        <v>4037.2900000000004</v>
      </c>
      <c r="AU115" s="39">
        <f>SUM($F76:AU76)</f>
        <v>4124.51</v>
      </c>
      <c r="AV115" s="39">
        <f>SUM($F76:AV76)</f>
        <v>4210.26</v>
      </c>
      <c r="AW115" s="39">
        <f>SUM($F76:AW76)</f>
        <v>4296.9900000000007</v>
      </c>
      <c r="AX115" s="39">
        <f>SUM($F76:AX76)</f>
        <v>4382.2500000000009</v>
      </c>
      <c r="AY115" s="39">
        <f>SUM($F76:AY76)</f>
        <v>4486.130000000001</v>
      </c>
      <c r="AZ115" s="39">
        <f>SUM($F76:AZ76)</f>
        <v>4579.2300000000014</v>
      </c>
      <c r="BA115" s="39">
        <f>SUM($F76:BA76)</f>
        <v>4661.5500000000011</v>
      </c>
      <c r="BB115" s="39">
        <f>SUM($F76:BB76)</f>
        <v>4754.6500000000015</v>
      </c>
      <c r="BC115" s="39">
        <f>SUM($F76:BC76)</f>
        <v>4854.1200000000017</v>
      </c>
      <c r="BD115" s="39">
        <f>SUM($F76:BD76)</f>
        <v>4955.0600000000013</v>
      </c>
      <c r="BE115" s="39">
        <f>SUM($F76:BE76)</f>
        <v>5036.8900000000012</v>
      </c>
      <c r="BF115" s="39">
        <f>SUM($F76:BF76)</f>
        <v>5118.7200000000012</v>
      </c>
      <c r="BG115" s="39">
        <f>SUM($F76:BG76)</f>
        <v>5215.2500000000009</v>
      </c>
    </row>
    <row r="116" spans="1:59" ht="15.75" customHeight="1">
      <c r="A116">
        <v>11</v>
      </c>
      <c r="B116">
        <v>1</v>
      </c>
      <c r="C116">
        <v>2</v>
      </c>
      <c r="D116">
        <v>362.69999999999982</v>
      </c>
      <c r="E116">
        <v>234.98000000000005</v>
      </c>
      <c r="F116" s="39">
        <f>SUM($F77:F77)</f>
        <v>96.409999999999897</v>
      </c>
      <c r="G116" s="39">
        <f>SUM($F77:G77)</f>
        <v>242.42999999999995</v>
      </c>
      <c r="H116" s="39">
        <f>SUM($F77:H77)</f>
        <v>362.97</v>
      </c>
      <c r="I116" s="39">
        <f>SUM($F77:I77)</f>
        <v>509.97</v>
      </c>
      <c r="J116" s="39">
        <f>SUM($F77:J77)</f>
        <v>625.61000000000013</v>
      </c>
      <c r="K116" s="39">
        <f>SUM($F77:K77)</f>
        <v>764.2800000000002</v>
      </c>
      <c r="L116" s="39">
        <f>SUM($F77:L77)</f>
        <v>885.80000000000018</v>
      </c>
      <c r="M116" s="39">
        <f>SUM($F77:M77)</f>
        <v>1012.7100000000003</v>
      </c>
      <c r="N116" s="39">
        <f>SUM($F77:N77)</f>
        <v>1135.2100000000003</v>
      </c>
      <c r="O116" s="39">
        <f>SUM($F77:O77)</f>
        <v>1272.4100000000003</v>
      </c>
      <c r="P116" s="39">
        <f>SUM($F77:P77)</f>
        <v>1386.5800000000004</v>
      </c>
      <c r="Q116" s="39">
        <f>SUM($F77:Q77)</f>
        <v>1486.5400000000004</v>
      </c>
      <c r="R116" s="39">
        <f>SUM($F77:R77)</f>
        <v>1617.3700000000003</v>
      </c>
      <c r="S116" s="39">
        <f>SUM($F77:S77)</f>
        <v>1730.0700000000004</v>
      </c>
      <c r="T116" s="39">
        <f>SUM($F77:T77)</f>
        <v>1829.0500000000004</v>
      </c>
      <c r="U116" s="39">
        <f>SUM($F77:U77)</f>
        <v>1937.8300000000004</v>
      </c>
      <c r="V116" s="39">
        <f>SUM($F77:V77)</f>
        <v>2053.4700000000003</v>
      </c>
      <c r="W116" s="39">
        <f>SUM($F77:W77)</f>
        <v>2151.9600000000005</v>
      </c>
      <c r="X116" s="39">
        <f>SUM($F77:X77)</f>
        <v>2255.3500000000004</v>
      </c>
      <c r="Y116" s="39">
        <f>SUM($F77:Y77)</f>
        <v>2364.6200000000003</v>
      </c>
      <c r="Z116" s="39">
        <f>SUM($F77:Z77)</f>
        <v>2464.5800000000004</v>
      </c>
      <c r="AA116" s="39">
        <f>SUM($F77:AA77)</f>
        <v>2551.3100000000004</v>
      </c>
      <c r="AB116" s="39">
        <f>SUM($F77:AB77)</f>
        <v>2664.9900000000002</v>
      </c>
      <c r="AC116" s="39">
        <f>SUM($F77:AC77)</f>
        <v>2758.09</v>
      </c>
      <c r="AD116" s="39">
        <f>SUM($F77:AD77)</f>
        <v>2869.32</v>
      </c>
      <c r="AE116" s="39">
        <f>SUM($F77:AE77)</f>
        <v>2998.6800000000003</v>
      </c>
      <c r="AF116" s="39">
        <f>SUM($F77:AF77)</f>
        <v>3081.4900000000002</v>
      </c>
      <c r="AG116" s="39">
        <f>SUM($F77:AG77)</f>
        <v>3174.59</v>
      </c>
      <c r="AH116" s="39">
        <f>SUM($F77:AH77)</f>
        <v>3257.4</v>
      </c>
      <c r="AI116" s="39">
        <f>SUM($F77:AI77)</f>
        <v>3350.9900000000002</v>
      </c>
      <c r="AJ116" s="39">
        <f>SUM($F77:AJ77)</f>
        <v>3455.8500000000004</v>
      </c>
      <c r="AK116" s="39">
        <f>SUM($F77:AK77)</f>
        <v>3561.6900000000005</v>
      </c>
      <c r="AL116" s="39">
        <f>SUM($F77:AL77)</f>
        <v>3624.9000000000005</v>
      </c>
      <c r="AM116" s="39">
        <f>SUM($F77:AM77)</f>
        <v>3731.2300000000005</v>
      </c>
      <c r="AN116" s="39">
        <f>SUM($F77:AN77)</f>
        <v>3813.0600000000004</v>
      </c>
      <c r="AO116" s="39">
        <f>SUM($F77:AO77)</f>
        <v>3903.7100000000005</v>
      </c>
      <c r="AP116" s="39">
        <f>SUM($F77:AP77)</f>
        <v>3998.2800000000007</v>
      </c>
      <c r="AQ116" s="39">
        <f>SUM($F77:AQ77)</f>
        <v>4086.9700000000007</v>
      </c>
      <c r="AR116" s="39">
        <f>SUM($F77:AR77)</f>
        <v>4189.8700000000008</v>
      </c>
      <c r="AS116" s="39">
        <f>SUM($F77:AS77)</f>
        <v>4271.2100000000009</v>
      </c>
      <c r="AT116" s="39">
        <f>SUM($F77:AT77)</f>
        <v>4376.0700000000006</v>
      </c>
      <c r="AU116" s="39">
        <f>SUM($F77:AU77)</f>
        <v>4461.3300000000008</v>
      </c>
      <c r="AV116" s="39">
        <f>SUM($F77:AV77)</f>
        <v>4554.920000000001</v>
      </c>
      <c r="AW116" s="39">
        <f>SUM($F77:AW77)</f>
        <v>4655.8600000000006</v>
      </c>
      <c r="AX116" s="39">
        <f>SUM($F77:AX77)</f>
        <v>4740.630000000001</v>
      </c>
      <c r="AY116" s="39">
        <f>SUM($F77:AY77)</f>
        <v>4825.8900000000012</v>
      </c>
      <c r="AZ116" s="39">
        <f>SUM($F77:AZ77)</f>
        <v>4921.4400000000014</v>
      </c>
      <c r="BA116" s="39">
        <f>SUM($F77:BA77)</f>
        <v>5020.9100000000017</v>
      </c>
      <c r="BB116" s="39">
        <f>SUM($F77:BB77)</f>
        <v>5114.010000000002</v>
      </c>
      <c r="BC116" s="39">
        <f>SUM($F77:BC77)</f>
        <v>5206.6200000000017</v>
      </c>
      <c r="BD116" s="39">
        <f>SUM($F77:BD77)</f>
        <v>5319.8100000000013</v>
      </c>
      <c r="BE116" s="39">
        <f>SUM($F77:BE77)</f>
        <v>5399.6800000000012</v>
      </c>
      <c r="BF116" s="39">
        <f>SUM($F77:BF77)</f>
        <v>5491.8000000000011</v>
      </c>
      <c r="BG116" s="39">
        <f>SUM($F77:BG77)</f>
        <v>5591.7600000000011</v>
      </c>
    </row>
    <row r="117" spans="1:59" ht="15.75" customHeight="1">
      <c r="A117">
        <v>12</v>
      </c>
      <c r="B117">
        <v>1</v>
      </c>
      <c r="C117">
        <v>2</v>
      </c>
      <c r="D117">
        <v>362.7</v>
      </c>
      <c r="E117">
        <v>225.98999999999992</v>
      </c>
      <c r="F117" s="39">
        <f>SUM($F78:F78)</f>
        <v>78.430000000000035</v>
      </c>
      <c r="G117" s="39">
        <f>SUM($F78:G78)</f>
        <v>227.39000000000001</v>
      </c>
      <c r="H117" s="39">
        <f>SUM($F78:H78)</f>
        <v>344.49999999999989</v>
      </c>
      <c r="I117" s="39">
        <f>SUM($F78:I78)</f>
        <v>467.48999999999995</v>
      </c>
      <c r="J117" s="39">
        <f>SUM($F78:J78)</f>
        <v>591.46</v>
      </c>
      <c r="K117" s="39">
        <f>SUM($F78:K78)</f>
        <v>717.39</v>
      </c>
      <c r="L117" s="39">
        <f>SUM($F78:L78)</f>
        <v>826.66000000000008</v>
      </c>
      <c r="M117" s="39">
        <f>SUM($F78:M78)</f>
        <v>929.56000000000006</v>
      </c>
      <c r="N117" s="39">
        <f>SUM($F78:N78)</f>
        <v>1047.6500000000001</v>
      </c>
      <c r="O117" s="39">
        <f>SUM($F78:O78)</f>
        <v>1159.8600000000001</v>
      </c>
      <c r="P117" s="39">
        <f>SUM($F78:P78)</f>
        <v>1250.5100000000002</v>
      </c>
      <c r="Q117" s="39">
        <f>SUM($F78:Q78)</f>
        <v>1357.8200000000002</v>
      </c>
      <c r="R117" s="39">
        <f>SUM($F78:R78)</f>
        <v>1452.39</v>
      </c>
      <c r="S117" s="39">
        <f>SUM($F78:S78)</f>
        <v>1544.5100000000002</v>
      </c>
      <c r="T117" s="39">
        <f>SUM($F78:T78)</f>
        <v>1643.4900000000002</v>
      </c>
      <c r="U117" s="39">
        <f>SUM($F78:U78)</f>
        <v>1724.8300000000002</v>
      </c>
      <c r="V117" s="39">
        <f>SUM($F78:V78)</f>
        <v>1823.8100000000002</v>
      </c>
      <c r="W117" s="39">
        <f>SUM($F78:W78)</f>
        <v>1912.0100000000002</v>
      </c>
      <c r="X117" s="39">
        <f>SUM($F78:X78)</f>
        <v>2008.5400000000002</v>
      </c>
      <c r="Y117" s="39">
        <f>SUM($F78:Y78)</f>
        <v>2110.9500000000003</v>
      </c>
      <c r="Z117" s="39">
        <f>SUM($F78:Z78)</f>
        <v>2196.7000000000003</v>
      </c>
      <c r="AA117" s="39">
        <f>SUM($F78:AA78)</f>
        <v>2285.3900000000003</v>
      </c>
      <c r="AB117" s="39">
        <f>SUM($F78:AB78)</f>
        <v>2384.86</v>
      </c>
      <c r="AC117" s="39">
        <f>SUM($F78:AC78)</f>
        <v>2465.2200000000003</v>
      </c>
      <c r="AD117" s="39">
        <f>SUM($F78:AD78)</f>
        <v>2570.5700000000002</v>
      </c>
      <c r="AE117" s="39">
        <f>SUM($F78:AE78)</f>
        <v>2648.9700000000003</v>
      </c>
      <c r="AF117" s="39">
        <f>SUM($F78:AF78)</f>
        <v>2745.9900000000002</v>
      </c>
      <c r="AG117" s="39">
        <f>SUM($F78:AG78)</f>
        <v>2816.0600000000004</v>
      </c>
      <c r="AH117" s="39">
        <f>SUM($F78:AH78)</f>
        <v>2903.7700000000004</v>
      </c>
      <c r="AI117" s="39">
        <f>SUM($F78:AI78)</f>
        <v>2975.8000000000006</v>
      </c>
      <c r="AJ117" s="39">
        <f>SUM($F78:AJ78)</f>
        <v>3052.2400000000007</v>
      </c>
      <c r="AK117" s="39">
        <f>SUM($F78:AK78)</f>
        <v>3137.0100000000007</v>
      </c>
      <c r="AL117" s="39">
        <f>SUM($F78:AL78)</f>
        <v>3235.5000000000009</v>
      </c>
      <c r="AM117" s="39">
        <f>SUM($F78:AM78)</f>
        <v>3299.2000000000007</v>
      </c>
      <c r="AN117" s="39">
        <f>SUM($F78:AN78)</f>
        <v>3392.3000000000006</v>
      </c>
      <c r="AO117" s="39">
        <f>SUM($F78:AO78)</f>
        <v>3482.4600000000005</v>
      </c>
      <c r="AP117" s="39">
        <f>SUM($F78:AP78)</f>
        <v>3568.2100000000005</v>
      </c>
      <c r="AQ117" s="39">
        <f>SUM($F78:AQ78)</f>
        <v>3666.2100000000005</v>
      </c>
      <c r="AR117" s="39">
        <f>SUM($F78:AR78)</f>
        <v>3741.1800000000003</v>
      </c>
      <c r="AS117" s="39">
        <f>SUM($F78:AS78)</f>
        <v>3834.28</v>
      </c>
      <c r="AT117" s="39">
        <f>SUM($F78:AT78)</f>
        <v>3923.9500000000003</v>
      </c>
      <c r="AU117" s="39">
        <f>SUM($F78:AU78)</f>
        <v>3992.55</v>
      </c>
      <c r="AV117" s="39">
        <f>SUM($F78:AV78)</f>
        <v>4073.8900000000003</v>
      </c>
      <c r="AW117" s="39">
        <f>SUM($F78:AW78)</f>
        <v>4151.8</v>
      </c>
      <c r="AX117" s="39">
        <f>SUM($F78:AX78)</f>
        <v>4228.7300000000005</v>
      </c>
      <c r="AY117" s="39">
        <f>SUM($F78:AY78)</f>
        <v>4303.21</v>
      </c>
      <c r="AZ117" s="39">
        <f>SUM($F78:AZ78)</f>
        <v>4390.43</v>
      </c>
      <c r="BA117" s="39">
        <f>SUM($F78:BA78)</f>
        <v>4459.5200000000004</v>
      </c>
      <c r="BB117" s="39">
        <f>SUM($F78:BB78)</f>
        <v>4545.76</v>
      </c>
      <c r="BC117" s="39">
        <f>SUM($F78:BC78)</f>
        <v>4626.12</v>
      </c>
      <c r="BD117" s="39">
        <f>SUM($F78:BD78)</f>
        <v>4709.91</v>
      </c>
      <c r="BE117" s="39">
        <f>SUM($F78:BE78)</f>
        <v>4784.88</v>
      </c>
      <c r="BF117" s="39">
        <f>SUM($F78:BF78)</f>
        <v>4864.75</v>
      </c>
      <c r="BG117" s="39">
        <f>SUM($F78:BG78)</f>
        <v>4949.03</v>
      </c>
    </row>
  </sheetData>
  <sortState xmlns:xlrd2="http://schemas.microsoft.com/office/spreadsheetml/2017/richdata2" ref="A43:FQ78">
    <sortCondition ref="A43:A78"/>
  </sortState>
  <mergeCells count="1">
    <mergeCell ref="I1:N1"/>
  </mergeCells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8"/>
  <sheetViews>
    <sheetView workbookViewId="0"/>
  </sheetViews>
  <sheetFormatPr defaultColWidth="12.5546875" defaultRowHeight="15.75" customHeight="1"/>
  <sheetData>
    <row r="1" spans="1:26">
      <c r="A1" s="21"/>
      <c r="B1" s="21" t="s">
        <v>70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>
      <c r="A2" s="22" t="s">
        <v>71</v>
      </c>
      <c r="B2" s="22" t="s">
        <v>72</v>
      </c>
      <c r="C2" s="21" t="s">
        <v>48</v>
      </c>
      <c r="D2" s="21" t="s">
        <v>47</v>
      </c>
      <c r="E2" s="21" t="s">
        <v>46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>
      <c r="A3" s="7"/>
      <c r="B3" s="7">
        <v>1</v>
      </c>
      <c r="C3" s="8">
        <v>1</v>
      </c>
      <c r="D3" s="8">
        <v>7</v>
      </c>
      <c r="E3" s="8">
        <v>13</v>
      </c>
    </row>
    <row r="4" spans="1:26">
      <c r="A4" s="7"/>
      <c r="B4" s="7">
        <v>2</v>
      </c>
      <c r="C4" s="8">
        <v>2</v>
      </c>
      <c r="D4" s="8">
        <v>8</v>
      </c>
      <c r="E4" s="8">
        <v>14</v>
      </c>
    </row>
    <row r="5" spans="1:26">
      <c r="A5" s="7"/>
      <c r="B5" s="7">
        <v>3</v>
      </c>
      <c r="C5" s="8">
        <v>3</v>
      </c>
      <c r="D5" s="8">
        <v>9</v>
      </c>
      <c r="E5" s="8">
        <v>15</v>
      </c>
    </row>
    <row r="6" spans="1:26">
      <c r="A6" s="7"/>
      <c r="B6" s="7">
        <v>4</v>
      </c>
      <c r="C6" s="8">
        <v>4</v>
      </c>
      <c r="D6" s="8">
        <v>10</v>
      </c>
      <c r="E6" s="8">
        <v>16</v>
      </c>
    </row>
    <row r="7" spans="1:26">
      <c r="A7" s="7"/>
      <c r="B7" s="7">
        <v>5</v>
      </c>
      <c r="C7" s="8">
        <v>5</v>
      </c>
      <c r="D7" s="8">
        <v>11</v>
      </c>
      <c r="E7" s="8">
        <v>17</v>
      </c>
    </row>
    <row r="8" spans="1:26">
      <c r="A8" s="7"/>
      <c r="B8" s="7">
        <v>6</v>
      </c>
      <c r="C8" s="8">
        <v>6</v>
      </c>
      <c r="D8" s="8">
        <v>12</v>
      </c>
      <c r="E8" s="8">
        <v>18</v>
      </c>
    </row>
    <row r="9" spans="1:26">
      <c r="A9" s="7"/>
      <c r="B9" s="7"/>
    </row>
    <row r="10" spans="1:26">
      <c r="A10" s="7"/>
      <c r="B10" s="7"/>
    </row>
    <row r="11" spans="1:26">
      <c r="A11" s="7"/>
      <c r="B11" s="7"/>
    </row>
    <row r="12" spans="1:26">
      <c r="A12" s="7" t="s">
        <v>73</v>
      </c>
      <c r="B12" s="7" t="s">
        <v>72</v>
      </c>
      <c r="C12" s="8" t="s">
        <v>48</v>
      </c>
      <c r="D12" s="8" t="s">
        <v>47</v>
      </c>
      <c r="E12" s="8" t="s">
        <v>46</v>
      </c>
    </row>
    <row r="13" spans="1:26">
      <c r="A13" s="7"/>
      <c r="B13" s="7">
        <v>1</v>
      </c>
      <c r="C13" s="8">
        <v>19</v>
      </c>
      <c r="D13" s="8">
        <v>25</v>
      </c>
      <c r="E13" s="8">
        <v>31</v>
      </c>
    </row>
    <row r="14" spans="1:26">
      <c r="A14" s="7"/>
      <c r="B14" s="7">
        <v>2</v>
      </c>
      <c r="C14" s="8">
        <v>20</v>
      </c>
      <c r="D14" s="8">
        <v>26</v>
      </c>
      <c r="E14" s="8">
        <v>32</v>
      </c>
    </row>
    <row r="15" spans="1:26">
      <c r="A15" s="7"/>
      <c r="B15" s="7">
        <v>3</v>
      </c>
      <c r="C15" s="8">
        <v>21</v>
      </c>
      <c r="D15" s="8">
        <v>27</v>
      </c>
      <c r="E15" s="8">
        <v>33</v>
      </c>
    </row>
    <row r="16" spans="1:26">
      <c r="A16" s="7"/>
      <c r="B16" s="7">
        <v>4</v>
      </c>
      <c r="C16" s="8">
        <v>22</v>
      </c>
      <c r="D16" s="8">
        <v>28</v>
      </c>
      <c r="E16" s="8">
        <v>34</v>
      </c>
    </row>
    <row r="17" spans="1:5">
      <c r="A17" s="7"/>
      <c r="B17" s="7">
        <v>5</v>
      </c>
      <c r="C17" s="8">
        <v>23</v>
      </c>
      <c r="D17" s="8">
        <v>29</v>
      </c>
      <c r="E17" s="8">
        <v>35</v>
      </c>
    </row>
    <row r="18" spans="1:5">
      <c r="A18" s="7"/>
      <c r="B18" s="7">
        <v>6</v>
      </c>
      <c r="C18" s="8">
        <v>24</v>
      </c>
      <c r="D18" s="8">
        <v>30</v>
      </c>
      <c r="E18" s="8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Schedule</vt:lpstr>
      <vt:lpstr>Group Assignments</vt:lpstr>
      <vt:lpstr>Body Weights</vt:lpstr>
      <vt:lpstr>Food Out</vt:lpstr>
      <vt:lpstr>Food In</vt:lpstr>
      <vt:lpstr>Spill</vt:lpstr>
      <vt:lpstr>Food Intake</vt:lpstr>
      <vt:lpstr>Energy intake</vt:lpstr>
      <vt:lpstr>Maze Group Assignments</vt:lpstr>
      <vt:lpstr>Y Maze</vt:lpstr>
      <vt:lpstr>Sheet1</vt:lpstr>
      <vt:lpstr>SAC Groups</vt:lpstr>
      <vt:lpstr>WB Groups</vt:lpstr>
      <vt:lpstr>BBB Permeability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Brent Bachman</cp:lastModifiedBy>
  <dcterms:modified xsi:type="dcterms:W3CDTF">2025-02-26T13:25:58Z</dcterms:modified>
</cp:coreProperties>
</file>